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becca\Dropbox\Comps 2018\Canterbury Champs\"/>
    </mc:Choice>
  </mc:AlternateContent>
  <xr:revisionPtr revIDLastSave="0" documentId="13_ncr:1_{352D3972-573C-4DCF-BDEE-31508B49D2BE}" xr6:coauthVersionLast="34" xr6:coauthVersionMax="34" xr10:uidLastSave="{00000000-0000-0000-0000-000000000000}"/>
  <bookViews>
    <workbookView xWindow="0" yWindow="0" windowWidth="20490" windowHeight="7545" tabRatio="849" firstSheet="14" activeTab="21" xr2:uid="{00000000-000D-0000-FFFF-FFFF00000000}"/>
  </bookViews>
  <sheets>
    <sheet name="Special O Level 1" sheetId="28" state="hidden" r:id="rId1"/>
    <sheet name="Special O Level 3" sheetId="29" state="hidden" r:id="rId2"/>
    <sheet name="Level 1 unders" sheetId="1" r:id="rId3"/>
    <sheet name="Level 1 overs" sheetId="25" r:id="rId4"/>
    <sheet name="Level 2 unders" sheetId="26" r:id="rId5"/>
    <sheet name="Level 2 overs" sheetId="2" r:id="rId6"/>
    <sheet name="Level 3 unders" sheetId="27" r:id="rId7"/>
    <sheet name="Level 3 overs" sheetId="24" r:id="rId8"/>
    <sheet name="Level 4" sheetId="23" r:id="rId9"/>
    <sheet name="Level 5" sheetId="22" r:id="rId10"/>
    <sheet name="Level 6" sheetId="6" r:id="rId11"/>
    <sheet name="Level 7" sheetId="21" r:id="rId12"/>
    <sheet name="Level 8" sheetId="8" r:id="rId13"/>
    <sheet name="Level 9" sheetId="9" r:id="rId14"/>
    <sheet name="Level 10" sheetId="10" r:id="rId15"/>
    <sheet name="Stage 1" sheetId="11" r:id="rId16"/>
    <sheet name="Stage 2" sheetId="12" r:id="rId17"/>
    <sheet name="Stage 3" sheetId="13" r:id="rId18"/>
    <sheet name="Stage 4" sheetId="14" r:id="rId19"/>
    <sheet name="Junior International" sheetId="15" r:id="rId20"/>
    <sheet name="Senior International" sheetId="16" r:id="rId21"/>
    <sheet name="Ind Summary" sheetId="18" r:id="rId22"/>
    <sheet name="Groups" sheetId="17" r:id="rId23"/>
    <sheet name="Group Summary" sheetId="19" r:id="rId24"/>
    <sheet name="Sheet1" sheetId="30" r:id="rId25"/>
  </sheets>
  <calcPr calcId="1790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9" l="1"/>
  <c r="L14" i="16" l="1"/>
  <c r="M14" i="16"/>
  <c r="N14" i="16"/>
  <c r="O14" i="16"/>
  <c r="P14" i="16"/>
  <c r="Q14" i="16" s="1"/>
  <c r="R14" i="16" s="1"/>
  <c r="L15" i="16"/>
  <c r="M15" i="16"/>
  <c r="N15" i="16" s="1"/>
  <c r="R15" i="16" s="1"/>
  <c r="O15" i="16"/>
  <c r="P15" i="16"/>
  <c r="Q15" i="16"/>
  <c r="P25" i="6"/>
  <c r="O25" i="6"/>
  <c r="Q25" i="6" s="1"/>
  <c r="M25" i="6"/>
  <c r="L25" i="6"/>
  <c r="N25" i="6"/>
  <c r="L46" i="6"/>
  <c r="M46" i="6"/>
  <c r="N46" i="6" s="1"/>
  <c r="P46" i="6"/>
  <c r="O46" i="6"/>
  <c r="Q46" i="6"/>
  <c r="B69" i="23"/>
  <c r="L102" i="18"/>
  <c r="G55" i="18"/>
  <c r="L10" i="21"/>
  <c r="M10" i="21"/>
  <c r="N10" i="21"/>
  <c r="O10" i="21"/>
  <c r="P10" i="21"/>
  <c r="Q10" i="21" s="1"/>
  <c r="R10" i="21" s="1"/>
  <c r="H222" i="18" s="1"/>
  <c r="L22" i="21"/>
  <c r="M22" i="21"/>
  <c r="N22" i="21"/>
  <c r="O22" i="21"/>
  <c r="P22" i="21"/>
  <c r="Q22" i="21" s="1"/>
  <c r="R22" i="21" s="1"/>
  <c r="O222" i="18" s="1"/>
  <c r="L34" i="21"/>
  <c r="M34" i="21"/>
  <c r="N34" i="21"/>
  <c r="O34" i="21"/>
  <c r="P34" i="21"/>
  <c r="Q34" i="21" s="1"/>
  <c r="R34" i="21" s="1"/>
  <c r="V222" i="18" s="1"/>
  <c r="L46" i="21"/>
  <c r="M46" i="21"/>
  <c r="N46" i="21"/>
  <c r="O46" i="21"/>
  <c r="P46" i="21"/>
  <c r="Q46" i="21" s="1"/>
  <c r="R46" i="21" s="1"/>
  <c r="AC222" i="18" s="1"/>
  <c r="L47" i="21"/>
  <c r="M47" i="21"/>
  <c r="N47" i="21" s="1"/>
  <c r="R47" i="21" s="1"/>
  <c r="AC224" i="18" s="1"/>
  <c r="O47" i="21"/>
  <c r="P47" i="21"/>
  <c r="Q47" i="21"/>
  <c r="L11" i="21"/>
  <c r="M11" i="21"/>
  <c r="N11" i="21" s="1"/>
  <c r="R11" i="21" s="1"/>
  <c r="H224" i="18" s="1"/>
  <c r="O11" i="21"/>
  <c r="P11" i="21"/>
  <c r="Q11" i="21"/>
  <c r="L23" i="21"/>
  <c r="M23" i="21"/>
  <c r="N23" i="21" s="1"/>
  <c r="R23" i="21" s="1"/>
  <c r="O224" i="18" s="1"/>
  <c r="O23" i="21"/>
  <c r="P23" i="21"/>
  <c r="Q23" i="21"/>
  <c r="L35" i="21"/>
  <c r="M35" i="21"/>
  <c r="N35" i="21" s="1"/>
  <c r="R35" i="21" s="1"/>
  <c r="V224" i="18" s="1"/>
  <c r="O35" i="21"/>
  <c r="P35" i="21"/>
  <c r="Q35" i="21"/>
  <c r="L48" i="21"/>
  <c r="M48" i="21"/>
  <c r="N48" i="21"/>
  <c r="O48" i="21"/>
  <c r="P48" i="21"/>
  <c r="Q48" i="21" s="1"/>
  <c r="R48" i="21" s="1"/>
  <c r="AC227" i="18" s="1"/>
  <c r="L12" i="21"/>
  <c r="M12" i="21"/>
  <c r="N12" i="21"/>
  <c r="O12" i="21"/>
  <c r="P12" i="21"/>
  <c r="Q12" i="21" s="1"/>
  <c r="R12" i="21" s="1"/>
  <c r="H227" i="18" s="1"/>
  <c r="L24" i="21"/>
  <c r="M24" i="21"/>
  <c r="N24" i="21"/>
  <c r="O24" i="21"/>
  <c r="P24" i="21"/>
  <c r="Q24" i="21" s="1"/>
  <c r="R24" i="21" s="1"/>
  <c r="O227" i="18" s="1"/>
  <c r="L36" i="21"/>
  <c r="M36" i="21"/>
  <c r="N36" i="21"/>
  <c r="O36" i="21"/>
  <c r="P36" i="21"/>
  <c r="Q36" i="21" s="1"/>
  <c r="R36" i="21" s="1"/>
  <c r="V227" i="18" s="1"/>
  <c r="L49" i="21"/>
  <c r="M49" i="21"/>
  <c r="N49" i="21" s="1"/>
  <c r="R49" i="21" s="1"/>
  <c r="AC220" i="18" s="1"/>
  <c r="O49" i="21"/>
  <c r="P49" i="21"/>
  <c r="Q49" i="21"/>
  <c r="L13" i="21"/>
  <c r="M13" i="21"/>
  <c r="N13" i="21" s="1"/>
  <c r="R13" i="21" s="1"/>
  <c r="H220" i="18" s="1"/>
  <c r="O13" i="21"/>
  <c r="P13" i="21"/>
  <c r="Q13" i="21"/>
  <c r="L25" i="21"/>
  <c r="M25" i="21"/>
  <c r="N25" i="21" s="1"/>
  <c r="R25" i="21" s="1"/>
  <c r="O220" i="18" s="1"/>
  <c r="O25" i="21"/>
  <c r="P25" i="21"/>
  <c r="Q25" i="21"/>
  <c r="L37" i="21"/>
  <c r="M37" i="21"/>
  <c r="N37" i="21" s="1"/>
  <c r="R37" i="21" s="1"/>
  <c r="V220" i="18" s="1"/>
  <c r="O37" i="21"/>
  <c r="P37" i="21"/>
  <c r="Q37" i="21"/>
  <c r="L50" i="21"/>
  <c r="M50" i="21"/>
  <c r="N50" i="21"/>
  <c r="O50" i="21"/>
  <c r="P50" i="21"/>
  <c r="Q50" i="21" s="1"/>
  <c r="R50" i="21" s="1"/>
  <c r="AC221" i="18" s="1"/>
  <c r="L14" i="21"/>
  <c r="M14" i="21"/>
  <c r="N14" i="21"/>
  <c r="O14" i="21"/>
  <c r="P14" i="21"/>
  <c r="Q14" i="21" s="1"/>
  <c r="R14" i="21" s="1"/>
  <c r="H221" i="18" s="1"/>
  <c r="L26" i="21"/>
  <c r="M26" i="21"/>
  <c r="N26" i="21"/>
  <c r="O26" i="21"/>
  <c r="P26" i="21"/>
  <c r="Q26" i="21" s="1"/>
  <c r="R26" i="21"/>
  <c r="O221" i="18" s="1"/>
  <c r="L38" i="21"/>
  <c r="M38" i="21"/>
  <c r="N38" i="21"/>
  <c r="O38" i="21"/>
  <c r="P38" i="21"/>
  <c r="Q38" i="21" s="1"/>
  <c r="R38" i="21" s="1"/>
  <c r="V221" i="18" s="1"/>
  <c r="AE221" i="18" s="1"/>
  <c r="L51" i="21"/>
  <c r="M51" i="21"/>
  <c r="N51" i="21" s="1"/>
  <c r="R51" i="21" s="1"/>
  <c r="O51" i="21"/>
  <c r="P51" i="21"/>
  <c r="Q51" i="21"/>
  <c r="AC225" i="18"/>
  <c r="L15" i="21"/>
  <c r="M15" i="21"/>
  <c r="N15" i="21" s="1"/>
  <c r="R15" i="21" s="1"/>
  <c r="O15" i="21"/>
  <c r="P15" i="21"/>
  <c r="Q15" i="21"/>
  <c r="H225" i="18"/>
  <c r="L27" i="21"/>
  <c r="M27" i="21"/>
  <c r="N27" i="21" s="1"/>
  <c r="R27" i="21" s="1"/>
  <c r="O27" i="21"/>
  <c r="P27" i="21"/>
  <c r="Q27" i="21"/>
  <c r="O225" i="18"/>
  <c r="L39" i="21"/>
  <c r="M39" i="21"/>
  <c r="N39" i="21" s="1"/>
  <c r="R39" i="21" s="1"/>
  <c r="O39" i="21"/>
  <c r="P39" i="21"/>
  <c r="Q39" i="21"/>
  <c r="V225" i="18"/>
  <c r="L52" i="21"/>
  <c r="M52" i="21"/>
  <c r="N52" i="21"/>
  <c r="O52" i="21"/>
  <c r="P52" i="21"/>
  <c r="Q52" i="21" s="1"/>
  <c r="R52" i="21"/>
  <c r="AC223" i="18" s="1"/>
  <c r="L16" i="21"/>
  <c r="M16" i="21"/>
  <c r="N16" i="21"/>
  <c r="O16" i="21"/>
  <c r="P16" i="21"/>
  <c r="Q16" i="21" s="1"/>
  <c r="R16" i="21"/>
  <c r="H223" i="18" s="1"/>
  <c r="L28" i="21"/>
  <c r="M28" i="21"/>
  <c r="N28" i="21"/>
  <c r="O28" i="21"/>
  <c r="P28" i="21"/>
  <c r="Q28" i="21" s="1"/>
  <c r="R28" i="21"/>
  <c r="O223" i="18" s="1"/>
  <c r="AE223" i="18" s="1"/>
  <c r="L40" i="21"/>
  <c r="M40" i="21"/>
  <c r="N40" i="21"/>
  <c r="O40" i="21"/>
  <c r="P40" i="21"/>
  <c r="Q40" i="21" s="1"/>
  <c r="R40" i="21"/>
  <c r="V223" i="18" s="1"/>
  <c r="L9" i="21"/>
  <c r="M9" i="21"/>
  <c r="N9" i="21" s="1"/>
  <c r="O9" i="21"/>
  <c r="P9" i="21"/>
  <c r="Q9" i="21"/>
  <c r="L21" i="21"/>
  <c r="M21" i="21"/>
  <c r="N21" i="21" s="1"/>
  <c r="O21" i="21"/>
  <c r="P21" i="21"/>
  <c r="Q21" i="21"/>
  <c r="L33" i="21"/>
  <c r="M33" i="21"/>
  <c r="N33" i="21" s="1"/>
  <c r="O33" i="21"/>
  <c r="P33" i="21"/>
  <c r="Q33" i="21"/>
  <c r="L45" i="21"/>
  <c r="M45" i="21"/>
  <c r="N45" i="21" s="1"/>
  <c r="O45" i="21"/>
  <c r="P45" i="21"/>
  <c r="Q45" i="21"/>
  <c r="L8" i="21"/>
  <c r="M8" i="21"/>
  <c r="N8" i="21"/>
  <c r="R8" i="21" s="1"/>
  <c r="H228" i="18" s="1"/>
  <c r="O8" i="21"/>
  <c r="P8" i="21"/>
  <c r="Q8" i="21" s="1"/>
  <c r="L20" i="21"/>
  <c r="M20" i="21"/>
  <c r="N20" i="21"/>
  <c r="R20" i="21" s="1"/>
  <c r="O228" i="18" s="1"/>
  <c r="O20" i="21"/>
  <c r="P20" i="21"/>
  <c r="Q20" i="21" s="1"/>
  <c r="L32" i="21"/>
  <c r="M32" i="21"/>
  <c r="N32" i="21"/>
  <c r="R32" i="21" s="1"/>
  <c r="V228" i="18" s="1"/>
  <c r="O32" i="21"/>
  <c r="P32" i="21"/>
  <c r="Q32" i="21" s="1"/>
  <c r="L44" i="21"/>
  <c r="M44" i="21"/>
  <c r="N44" i="21"/>
  <c r="R44" i="21" s="1"/>
  <c r="AC228" i="18" s="1"/>
  <c r="O44" i="21"/>
  <c r="P44" i="21"/>
  <c r="Q44" i="21" s="1"/>
  <c r="L13" i="6"/>
  <c r="M13" i="6"/>
  <c r="N13" i="6"/>
  <c r="O13" i="6"/>
  <c r="P13" i="6"/>
  <c r="Q13" i="6" s="1"/>
  <c r="R13" i="6"/>
  <c r="H204" i="18" s="1"/>
  <c r="L34" i="6"/>
  <c r="M34" i="6"/>
  <c r="N34" i="6"/>
  <c r="O34" i="6"/>
  <c r="P34" i="6"/>
  <c r="Q34" i="6" s="1"/>
  <c r="R34" i="6"/>
  <c r="O204" i="18" s="1"/>
  <c r="X204" i="18" s="1"/>
  <c r="L55" i="6"/>
  <c r="M55" i="6"/>
  <c r="N55" i="6"/>
  <c r="O55" i="6"/>
  <c r="P55" i="6"/>
  <c r="Q55" i="6" s="1"/>
  <c r="R55" i="6" s="1"/>
  <c r="V204" i="18" s="1"/>
  <c r="L50" i="6"/>
  <c r="M50" i="6"/>
  <c r="N50" i="6" s="1"/>
  <c r="R50" i="6" s="1"/>
  <c r="V212" i="18" s="1"/>
  <c r="O50" i="6"/>
  <c r="P50" i="6"/>
  <c r="Q50" i="6"/>
  <c r="L8" i="6"/>
  <c r="M8" i="6"/>
  <c r="N8" i="6" s="1"/>
  <c r="R8" i="6" s="1"/>
  <c r="H212" i="18" s="1"/>
  <c r="O8" i="6"/>
  <c r="P8" i="6"/>
  <c r="Q8" i="6"/>
  <c r="L29" i="6"/>
  <c r="M29" i="6"/>
  <c r="N29" i="6" s="1"/>
  <c r="R29" i="6" s="1"/>
  <c r="O212" i="18" s="1"/>
  <c r="O29" i="6"/>
  <c r="P29" i="6"/>
  <c r="Q29" i="6"/>
  <c r="L51" i="6"/>
  <c r="M51" i="6"/>
  <c r="N51" i="6"/>
  <c r="O51" i="6"/>
  <c r="P51" i="6"/>
  <c r="Q51" i="6" s="1"/>
  <c r="R51" i="6" s="1"/>
  <c r="V210" i="18" s="1"/>
  <c r="L9" i="6"/>
  <c r="M9" i="6"/>
  <c r="N9" i="6"/>
  <c r="O9" i="6"/>
  <c r="P9" i="6"/>
  <c r="Q9" i="6" s="1"/>
  <c r="R9" i="6" s="1"/>
  <c r="H210" i="18" s="1"/>
  <c r="L30" i="6"/>
  <c r="M30" i="6"/>
  <c r="N30" i="6"/>
  <c r="O30" i="6"/>
  <c r="P30" i="6"/>
  <c r="Q30" i="6" s="1"/>
  <c r="R30" i="6" s="1"/>
  <c r="O210" i="18" s="1"/>
  <c r="L52" i="6"/>
  <c r="M52" i="6"/>
  <c r="N52" i="6" s="1"/>
  <c r="R52" i="6" s="1"/>
  <c r="V202" i="18" s="1"/>
  <c r="O52" i="6"/>
  <c r="P52" i="6"/>
  <c r="Q52" i="6"/>
  <c r="L10" i="6"/>
  <c r="M10" i="6"/>
  <c r="N10" i="6" s="1"/>
  <c r="R10" i="6" s="1"/>
  <c r="H202" i="18" s="1"/>
  <c r="O10" i="6"/>
  <c r="P10" i="6"/>
  <c r="Q10" i="6"/>
  <c r="L31" i="6"/>
  <c r="M31" i="6"/>
  <c r="N31" i="6" s="1"/>
  <c r="R31" i="6" s="1"/>
  <c r="O202" i="18" s="1"/>
  <c r="O31" i="6"/>
  <c r="P31" i="6"/>
  <c r="Q31" i="6"/>
  <c r="L53" i="6"/>
  <c r="M53" i="6"/>
  <c r="N53" i="6"/>
  <c r="O53" i="6"/>
  <c r="P53" i="6"/>
  <c r="Q53" i="6" s="1"/>
  <c r="R53" i="6" s="1"/>
  <c r="V203" i="18" s="1"/>
  <c r="L11" i="6"/>
  <c r="M11" i="6"/>
  <c r="N11" i="6"/>
  <c r="O11" i="6"/>
  <c r="P11" i="6"/>
  <c r="Q11" i="6" s="1"/>
  <c r="R11" i="6" s="1"/>
  <c r="H203" i="18" s="1"/>
  <c r="L32" i="6"/>
  <c r="M32" i="6"/>
  <c r="N32" i="6"/>
  <c r="O32" i="6"/>
  <c r="P32" i="6"/>
  <c r="Q32" i="6" s="1"/>
  <c r="R32" i="6" s="1"/>
  <c r="O203" i="18" s="1"/>
  <c r="L54" i="6"/>
  <c r="M54" i="6"/>
  <c r="N54" i="6" s="1"/>
  <c r="R54" i="6" s="1"/>
  <c r="V199" i="18" s="1"/>
  <c r="O54" i="6"/>
  <c r="P54" i="6"/>
  <c r="Q54" i="6"/>
  <c r="L12" i="6"/>
  <c r="M12" i="6"/>
  <c r="N12" i="6" s="1"/>
  <c r="R12" i="6" s="1"/>
  <c r="H199" i="18" s="1"/>
  <c r="O12" i="6"/>
  <c r="P12" i="6"/>
  <c r="Q12" i="6"/>
  <c r="L33" i="6"/>
  <c r="M33" i="6"/>
  <c r="N33" i="6" s="1"/>
  <c r="R33" i="6" s="1"/>
  <c r="O199" i="18" s="1"/>
  <c r="O33" i="6"/>
  <c r="P33" i="6"/>
  <c r="Q33" i="6"/>
  <c r="L67" i="6"/>
  <c r="M67" i="6"/>
  <c r="N67" i="6"/>
  <c r="O67" i="6"/>
  <c r="P67" i="6"/>
  <c r="Q67" i="6" s="1"/>
  <c r="V216" i="18"/>
  <c r="O216" i="18"/>
  <c r="H216" i="18"/>
  <c r="X216" i="18" s="1"/>
  <c r="L15" i="6"/>
  <c r="M15" i="6"/>
  <c r="N15" i="6"/>
  <c r="O15" i="6"/>
  <c r="P15" i="6"/>
  <c r="Q15" i="6" s="1"/>
  <c r="R15" i="6" s="1"/>
  <c r="H200" i="18" s="1"/>
  <c r="L36" i="6"/>
  <c r="M36" i="6"/>
  <c r="N36" i="6"/>
  <c r="O36" i="6"/>
  <c r="P36" i="6"/>
  <c r="Q36" i="6" s="1"/>
  <c r="R36" i="6" s="1"/>
  <c r="O200" i="18" s="1"/>
  <c r="L57" i="6"/>
  <c r="M57" i="6"/>
  <c r="N57" i="6"/>
  <c r="O57" i="6"/>
  <c r="P57" i="6"/>
  <c r="Q57" i="6" s="1"/>
  <c r="R57" i="6" s="1"/>
  <c r="V200" i="18" s="1"/>
  <c r="L23" i="6"/>
  <c r="M23" i="6"/>
  <c r="N23" i="6" s="1"/>
  <c r="R23" i="6" s="1"/>
  <c r="H201" i="18" s="1"/>
  <c r="O23" i="6"/>
  <c r="P23" i="6"/>
  <c r="Q23" i="6"/>
  <c r="L44" i="6"/>
  <c r="M44" i="6"/>
  <c r="N44" i="6" s="1"/>
  <c r="R44" i="6" s="1"/>
  <c r="O201" i="18" s="1"/>
  <c r="O44" i="6"/>
  <c r="P44" i="6"/>
  <c r="Q44" i="6"/>
  <c r="L65" i="6"/>
  <c r="M65" i="6"/>
  <c r="N65" i="6" s="1"/>
  <c r="R65" i="6" s="1"/>
  <c r="V201" i="18" s="1"/>
  <c r="O65" i="6"/>
  <c r="P65" i="6"/>
  <c r="Q65" i="6"/>
  <c r="L16" i="6"/>
  <c r="M16" i="6"/>
  <c r="N16" i="6"/>
  <c r="O16" i="6"/>
  <c r="P16" i="6"/>
  <c r="Q16" i="6" s="1"/>
  <c r="R16" i="6" s="1"/>
  <c r="H205" i="18" s="1"/>
  <c r="L37" i="6"/>
  <c r="M37" i="6"/>
  <c r="N37" i="6"/>
  <c r="O37" i="6"/>
  <c r="P37" i="6"/>
  <c r="Q37" i="6" s="1"/>
  <c r="R37" i="6" s="1"/>
  <c r="O205" i="18" s="1"/>
  <c r="L58" i="6"/>
  <c r="M58" i="6"/>
  <c r="N58" i="6"/>
  <c r="O58" i="6"/>
  <c r="P58" i="6"/>
  <c r="Q58" i="6" s="1"/>
  <c r="R58" i="6" s="1"/>
  <c r="V205" i="18" s="1"/>
  <c r="L22" i="6"/>
  <c r="M22" i="6"/>
  <c r="N22" i="6" s="1"/>
  <c r="R22" i="6" s="1"/>
  <c r="H206" i="18" s="1"/>
  <c r="O22" i="6"/>
  <c r="P22" i="6"/>
  <c r="Q22" i="6"/>
  <c r="L43" i="6"/>
  <c r="M43" i="6"/>
  <c r="N43" i="6" s="1"/>
  <c r="R43" i="6" s="1"/>
  <c r="O43" i="6"/>
  <c r="P43" i="6"/>
  <c r="Q43" i="6"/>
  <c r="O206" i="18"/>
  <c r="L64" i="6"/>
  <c r="M64" i="6"/>
  <c r="N64" i="6" s="1"/>
  <c r="O64" i="6"/>
  <c r="P64" i="6"/>
  <c r="Q64" i="6"/>
  <c r="L21" i="6"/>
  <c r="M21" i="6"/>
  <c r="N21" i="6"/>
  <c r="R21" i="6" s="1"/>
  <c r="H207" i="18" s="1"/>
  <c r="O21" i="6"/>
  <c r="P21" i="6"/>
  <c r="Q21" i="6" s="1"/>
  <c r="L42" i="6"/>
  <c r="M42" i="6"/>
  <c r="N42" i="6"/>
  <c r="R42" i="6" s="1"/>
  <c r="O207" i="18" s="1"/>
  <c r="O42" i="6"/>
  <c r="P42" i="6"/>
  <c r="Q42" i="6" s="1"/>
  <c r="L63" i="6"/>
  <c r="M63" i="6"/>
  <c r="N63" i="6"/>
  <c r="R63" i="6" s="1"/>
  <c r="V207" i="18" s="1"/>
  <c r="O63" i="6"/>
  <c r="P63" i="6"/>
  <c r="Q63" i="6" s="1"/>
  <c r="L24" i="6"/>
  <c r="M24" i="6"/>
  <c r="N24" i="6"/>
  <c r="O24" i="6"/>
  <c r="P24" i="6"/>
  <c r="Q24" i="6" s="1"/>
  <c r="R24" i="6" s="1"/>
  <c r="H208" i="18" s="1"/>
  <c r="L45" i="6"/>
  <c r="M45" i="6"/>
  <c r="N45" i="6"/>
  <c r="O45" i="6"/>
  <c r="P45" i="6"/>
  <c r="Q45" i="6" s="1"/>
  <c r="R45" i="6" s="1"/>
  <c r="O208" i="18" s="1"/>
  <c r="L66" i="6"/>
  <c r="M66" i="6"/>
  <c r="N66" i="6"/>
  <c r="O66" i="6"/>
  <c r="P66" i="6"/>
  <c r="Q66" i="6" s="1"/>
  <c r="R66" i="6" s="1"/>
  <c r="V208" i="18" s="1"/>
  <c r="L14" i="6"/>
  <c r="M14" i="6"/>
  <c r="N14" i="6" s="1"/>
  <c r="R14" i="6" s="1"/>
  <c r="H209" i="18" s="1"/>
  <c r="O14" i="6"/>
  <c r="P14" i="6"/>
  <c r="Q14" i="6"/>
  <c r="L35" i="6"/>
  <c r="M35" i="6"/>
  <c r="N35" i="6" s="1"/>
  <c r="R35" i="6" s="1"/>
  <c r="O209" i="18" s="1"/>
  <c r="O35" i="6"/>
  <c r="P35" i="6"/>
  <c r="Q35" i="6"/>
  <c r="L56" i="6"/>
  <c r="M56" i="6"/>
  <c r="N56" i="6" s="1"/>
  <c r="R56" i="6" s="1"/>
  <c r="V209" i="18" s="1"/>
  <c r="O56" i="6"/>
  <c r="P56" i="6"/>
  <c r="Q56" i="6"/>
  <c r="L19" i="6"/>
  <c r="M19" i="6"/>
  <c r="N19" i="6"/>
  <c r="O19" i="6"/>
  <c r="P19" i="6"/>
  <c r="Q19" i="6" s="1"/>
  <c r="R19" i="6" s="1"/>
  <c r="H211" i="18" s="1"/>
  <c r="L40" i="6"/>
  <c r="M40" i="6"/>
  <c r="N40" i="6"/>
  <c r="O40" i="6"/>
  <c r="P40" i="6"/>
  <c r="Q40" i="6" s="1"/>
  <c r="R40" i="6" s="1"/>
  <c r="O211" i="18" s="1"/>
  <c r="L61" i="6"/>
  <c r="M61" i="6"/>
  <c r="N61" i="6"/>
  <c r="O61" i="6"/>
  <c r="P61" i="6"/>
  <c r="Q61" i="6" s="1"/>
  <c r="R61" i="6" s="1"/>
  <c r="V211" i="18" s="1"/>
  <c r="L17" i="6"/>
  <c r="M17" i="6"/>
  <c r="N17" i="6" s="1"/>
  <c r="R17" i="6" s="1"/>
  <c r="H213" i="18" s="1"/>
  <c r="O17" i="6"/>
  <c r="P17" i="6"/>
  <c r="Q17" i="6"/>
  <c r="L38" i="6"/>
  <c r="M38" i="6"/>
  <c r="N38" i="6" s="1"/>
  <c r="R38" i="6" s="1"/>
  <c r="O213" i="18" s="1"/>
  <c r="O38" i="6"/>
  <c r="P38" i="6"/>
  <c r="Q38" i="6"/>
  <c r="L59" i="6"/>
  <c r="M59" i="6"/>
  <c r="N59" i="6" s="1"/>
  <c r="R59" i="6" s="1"/>
  <c r="V213" i="18" s="1"/>
  <c r="O59" i="6"/>
  <c r="P59" i="6"/>
  <c r="Q59" i="6"/>
  <c r="L18" i="6"/>
  <c r="M18" i="6"/>
  <c r="N18" i="6"/>
  <c r="O18" i="6"/>
  <c r="P18" i="6"/>
  <c r="Q18" i="6" s="1"/>
  <c r="R18" i="6" s="1"/>
  <c r="H214" i="18" s="1"/>
  <c r="L39" i="6"/>
  <c r="M39" i="6"/>
  <c r="N39" i="6"/>
  <c r="O39" i="6"/>
  <c r="P39" i="6"/>
  <c r="Q39" i="6" s="1"/>
  <c r="R39" i="6" s="1"/>
  <c r="O214" i="18" s="1"/>
  <c r="L60" i="6"/>
  <c r="M60" i="6"/>
  <c r="N60" i="6"/>
  <c r="O60" i="6"/>
  <c r="P60" i="6"/>
  <c r="Q60" i="6" s="1"/>
  <c r="R60" i="6" s="1"/>
  <c r="V214" i="18" s="1"/>
  <c r="L20" i="6"/>
  <c r="M20" i="6"/>
  <c r="N20" i="6" s="1"/>
  <c r="R20" i="6" s="1"/>
  <c r="H215" i="18" s="1"/>
  <c r="O20" i="6"/>
  <c r="P20" i="6"/>
  <c r="Q20" i="6"/>
  <c r="L41" i="6"/>
  <c r="M41" i="6"/>
  <c r="N41" i="6" s="1"/>
  <c r="R41" i="6" s="1"/>
  <c r="O215" i="18" s="1"/>
  <c r="O41" i="6"/>
  <c r="P41" i="6"/>
  <c r="Q41" i="6"/>
  <c r="L62" i="6"/>
  <c r="M62" i="6"/>
  <c r="N62" i="6" s="1"/>
  <c r="R62" i="6" s="1"/>
  <c r="V215" i="18" s="1"/>
  <c r="O62" i="6"/>
  <c r="P62" i="6"/>
  <c r="Q62" i="6"/>
  <c r="L20" i="17"/>
  <c r="M20" i="17"/>
  <c r="N20" i="17"/>
  <c r="S20" i="17" s="1"/>
  <c r="P20" i="17"/>
  <c r="Q20" i="17"/>
  <c r="L19" i="17"/>
  <c r="M19" i="17"/>
  <c r="N19" i="17"/>
  <c r="S19" i="17" s="1"/>
  <c r="P19" i="17"/>
  <c r="Q19" i="17"/>
  <c r="P18" i="17"/>
  <c r="P21" i="17"/>
  <c r="P22" i="17"/>
  <c r="P17" i="17"/>
  <c r="P9" i="17"/>
  <c r="Q9" i="17" s="1"/>
  <c r="P7" i="17"/>
  <c r="P8" i="17"/>
  <c r="P10" i="17"/>
  <c r="P11" i="17"/>
  <c r="P12" i="17"/>
  <c r="P13" i="17"/>
  <c r="P6" i="17"/>
  <c r="L6" i="17"/>
  <c r="M6" i="17"/>
  <c r="N6" i="17" s="1"/>
  <c r="I31" i="12"/>
  <c r="I22" i="12"/>
  <c r="I32" i="12"/>
  <c r="I33" i="12"/>
  <c r="I34" i="12"/>
  <c r="I35" i="12"/>
  <c r="I36" i="12"/>
  <c r="I37" i="12"/>
  <c r="I30" i="12"/>
  <c r="I20" i="12"/>
  <c r="I21" i="12"/>
  <c r="I23" i="12"/>
  <c r="I24" i="12"/>
  <c r="I25" i="12"/>
  <c r="I26" i="12"/>
  <c r="I19" i="12"/>
  <c r="I9" i="12"/>
  <c r="I10" i="12"/>
  <c r="I11" i="12"/>
  <c r="I12" i="12"/>
  <c r="I13" i="12"/>
  <c r="I14" i="12"/>
  <c r="I15" i="12"/>
  <c r="I8" i="12"/>
  <c r="I22" i="11"/>
  <c r="I23" i="11"/>
  <c r="I24" i="11"/>
  <c r="I25" i="11"/>
  <c r="I26" i="11"/>
  <c r="I27" i="11"/>
  <c r="I28" i="11"/>
  <c r="I29" i="11"/>
  <c r="I30" i="11"/>
  <c r="I21" i="11"/>
  <c r="I9" i="11"/>
  <c r="I10" i="11"/>
  <c r="I11" i="11"/>
  <c r="I12" i="11"/>
  <c r="I13" i="11"/>
  <c r="I14" i="11"/>
  <c r="I15" i="11"/>
  <c r="I16" i="11"/>
  <c r="I17" i="11"/>
  <c r="I8" i="11"/>
  <c r="P39" i="23"/>
  <c r="L38" i="23"/>
  <c r="M38" i="23"/>
  <c r="N38" i="23" s="1"/>
  <c r="R38" i="23" s="1"/>
  <c r="O38" i="23"/>
  <c r="P38" i="23"/>
  <c r="Q38" i="23"/>
  <c r="L39" i="23"/>
  <c r="M39" i="23"/>
  <c r="N39" i="23"/>
  <c r="R39" i="23" s="1"/>
  <c r="O39" i="23"/>
  <c r="Q39" i="23"/>
  <c r="L44" i="23"/>
  <c r="M44" i="23"/>
  <c r="N44" i="23"/>
  <c r="O44" i="23"/>
  <c r="P44" i="23"/>
  <c r="Q44" i="23" s="1"/>
  <c r="R44" i="23" s="1"/>
  <c r="L45" i="23"/>
  <c r="M45" i="23"/>
  <c r="N45" i="23" s="1"/>
  <c r="R45" i="23" s="1"/>
  <c r="O45" i="23"/>
  <c r="P45" i="23"/>
  <c r="Q45" i="23"/>
  <c r="L46" i="23"/>
  <c r="M46" i="23"/>
  <c r="N46" i="23"/>
  <c r="O46" i="23"/>
  <c r="P46" i="23"/>
  <c r="Q46" i="23" s="1"/>
  <c r="R46" i="23" s="1"/>
  <c r="L33" i="23"/>
  <c r="M33" i="23"/>
  <c r="N33" i="23" s="1"/>
  <c r="R33" i="23" s="1"/>
  <c r="O33" i="23"/>
  <c r="P33" i="23"/>
  <c r="Q33" i="23"/>
  <c r="L34" i="23"/>
  <c r="M34" i="23"/>
  <c r="N34" i="23"/>
  <c r="O34" i="23"/>
  <c r="P34" i="23"/>
  <c r="Q34" i="23" s="1"/>
  <c r="R34" i="23" s="1"/>
  <c r="L35" i="23"/>
  <c r="M35" i="23"/>
  <c r="N35" i="23" s="1"/>
  <c r="R35" i="23" s="1"/>
  <c r="O35" i="23"/>
  <c r="P35" i="23"/>
  <c r="Q35" i="23"/>
  <c r="L36" i="23"/>
  <c r="M36" i="23"/>
  <c r="N36" i="23"/>
  <c r="O36" i="23"/>
  <c r="P36" i="23"/>
  <c r="Q36" i="23" s="1"/>
  <c r="R36" i="23" s="1"/>
  <c r="L37" i="23"/>
  <c r="M37" i="23"/>
  <c r="N37" i="23" s="1"/>
  <c r="R37" i="23" s="1"/>
  <c r="O37" i="23"/>
  <c r="P37" i="23"/>
  <c r="Q37" i="23"/>
  <c r="L40" i="23"/>
  <c r="M40" i="23"/>
  <c r="N40" i="23"/>
  <c r="O40" i="23"/>
  <c r="P40" i="23"/>
  <c r="Q40" i="23" s="1"/>
  <c r="R40" i="23" s="1"/>
  <c r="L41" i="23"/>
  <c r="M41" i="23"/>
  <c r="N41" i="23" s="1"/>
  <c r="R41" i="23" s="1"/>
  <c r="O41" i="23"/>
  <c r="P41" i="23"/>
  <c r="Q41" i="23"/>
  <c r="L42" i="23"/>
  <c r="M42" i="23"/>
  <c r="N42" i="23"/>
  <c r="O42" i="23"/>
  <c r="P42" i="23"/>
  <c r="Q42" i="23" s="1"/>
  <c r="R42" i="23" s="1"/>
  <c r="L43" i="23"/>
  <c r="M43" i="23"/>
  <c r="N43" i="23" s="1"/>
  <c r="R43" i="23" s="1"/>
  <c r="O43" i="23"/>
  <c r="P43" i="23"/>
  <c r="Q43" i="23"/>
  <c r="L47" i="23"/>
  <c r="M47" i="23"/>
  <c r="N47" i="23"/>
  <c r="O47" i="23"/>
  <c r="P47" i="23"/>
  <c r="Q47" i="23" s="1"/>
  <c r="R47" i="23" s="1"/>
  <c r="L48" i="23"/>
  <c r="M48" i="23"/>
  <c r="N48" i="23" s="1"/>
  <c r="R48" i="23" s="1"/>
  <c r="O48" i="23"/>
  <c r="P48" i="23"/>
  <c r="Q48" i="23"/>
  <c r="L49" i="23"/>
  <c r="M49" i="23"/>
  <c r="N49" i="23"/>
  <c r="O49" i="23"/>
  <c r="P49" i="23"/>
  <c r="Q49" i="23" s="1"/>
  <c r="R49" i="23" s="1"/>
  <c r="L50" i="23"/>
  <c r="M50" i="23"/>
  <c r="N50" i="23" s="1"/>
  <c r="R50" i="23" s="1"/>
  <c r="O50" i="23"/>
  <c r="P50" i="23"/>
  <c r="Q50" i="23"/>
  <c r="L51" i="23"/>
  <c r="M51" i="23"/>
  <c r="N51" i="23"/>
  <c r="O51" i="23"/>
  <c r="P51" i="23"/>
  <c r="Q51" i="23" s="1"/>
  <c r="R51" i="23" s="1"/>
  <c r="L52" i="23"/>
  <c r="M52" i="23"/>
  <c r="N52" i="23" s="1"/>
  <c r="R52" i="23" s="1"/>
  <c r="O52" i="23"/>
  <c r="P52" i="23"/>
  <c r="Q52" i="23"/>
  <c r="L53" i="23"/>
  <c r="M53" i="23"/>
  <c r="N53" i="23"/>
  <c r="O53" i="23"/>
  <c r="P53" i="23"/>
  <c r="Q53" i="23" s="1"/>
  <c r="R53" i="23" s="1"/>
  <c r="L54" i="23"/>
  <c r="M54" i="23"/>
  <c r="N54" i="23" s="1"/>
  <c r="R54" i="23" s="1"/>
  <c r="O54" i="23"/>
  <c r="P54" i="23"/>
  <c r="Q54" i="23"/>
  <c r="L20" i="23"/>
  <c r="M20" i="23"/>
  <c r="N20" i="23" s="1"/>
  <c r="R20" i="23" s="1"/>
  <c r="O20" i="23"/>
  <c r="P20" i="23"/>
  <c r="Q20" i="23"/>
  <c r="L21" i="23"/>
  <c r="M21" i="23"/>
  <c r="N21" i="23"/>
  <c r="O21" i="23"/>
  <c r="P21" i="23"/>
  <c r="Q21" i="23" s="1"/>
  <c r="R21" i="23" s="1"/>
  <c r="L22" i="23"/>
  <c r="M22" i="23"/>
  <c r="N22" i="23" s="1"/>
  <c r="R22" i="23" s="1"/>
  <c r="O22" i="23"/>
  <c r="P22" i="23"/>
  <c r="Q22" i="23"/>
  <c r="L23" i="23"/>
  <c r="M23" i="23"/>
  <c r="N23" i="23"/>
  <c r="O23" i="23"/>
  <c r="P23" i="23"/>
  <c r="Q23" i="23" s="1"/>
  <c r="R23" i="23" s="1"/>
  <c r="L24" i="23"/>
  <c r="M24" i="23"/>
  <c r="N24" i="23" s="1"/>
  <c r="R24" i="23" s="1"/>
  <c r="O24" i="23"/>
  <c r="P24" i="23"/>
  <c r="Q24" i="23"/>
  <c r="L25" i="23"/>
  <c r="M25" i="23"/>
  <c r="N25" i="23"/>
  <c r="O25" i="23"/>
  <c r="P25" i="23"/>
  <c r="Q25" i="23" s="1"/>
  <c r="R25" i="23" s="1"/>
  <c r="L26" i="23"/>
  <c r="M26" i="23"/>
  <c r="N26" i="23" s="1"/>
  <c r="R26" i="23" s="1"/>
  <c r="O26" i="23"/>
  <c r="P26" i="23"/>
  <c r="Q26" i="23"/>
  <c r="L27" i="23"/>
  <c r="M27" i="23"/>
  <c r="N27" i="23"/>
  <c r="O27" i="23"/>
  <c r="P27" i="23"/>
  <c r="Q27" i="23" s="1"/>
  <c r="R27" i="23" s="1"/>
  <c r="L28" i="23"/>
  <c r="M28" i="23"/>
  <c r="N28" i="23" s="1"/>
  <c r="R28" i="23" s="1"/>
  <c r="O28" i="23"/>
  <c r="P28" i="23"/>
  <c r="Q28" i="23"/>
  <c r="L29" i="23"/>
  <c r="M29" i="23"/>
  <c r="N29" i="23"/>
  <c r="O29" i="23"/>
  <c r="P29" i="23"/>
  <c r="Q29" i="23" s="1"/>
  <c r="R29" i="23" s="1"/>
  <c r="H54" i="24"/>
  <c r="I54" i="24"/>
  <c r="J54" i="24" s="1"/>
  <c r="K54" i="24" s="1"/>
  <c r="H48" i="24"/>
  <c r="I48" i="24"/>
  <c r="J48" i="24" s="1"/>
  <c r="K48" i="24" s="1"/>
  <c r="H49" i="24"/>
  <c r="I49" i="24"/>
  <c r="J49" i="24" s="1"/>
  <c r="K49" i="24" s="1"/>
  <c r="H50" i="24"/>
  <c r="I50" i="24"/>
  <c r="J50" i="24" s="1"/>
  <c r="K50" i="24" s="1"/>
  <c r="H51" i="24"/>
  <c r="I51" i="24"/>
  <c r="J51" i="24" s="1"/>
  <c r="K51" i="24" s="1"/>
  <c r="H52" i="24"/>
  <c r="I52" i="24"/>
  <c r="J52" i="24" s="1"/>
  <c r="K52" i="24" s="1"/>
  <c r="H53" i="24"/>
  <c r="I53" i="24"/>
  <c r="J53" i="24" s="1"/>
  <c r="K53" i="24" s="1"/>
  <c r="H55" i="24"/>
  <c r="I55" i="24"/>
  <c r="J55" i="24" s="1"/>
  <c r="K55" i="24" s="1"/>
  <c r="H56" i="24"/>
  <c r="I56" i="24"/>
  <c r="J56" i="24" s="1"/>
  <c r="K56" i="24" s="1"/>
  <c r="H57" i="24"/>
  <c r="I57" i="24"/>
  <c r="J57" i="24" s="1"/>
  <c r="K57" i="24" s="1"/>
  <c r="H58" i="24"/>
  <c r="I58" i="24"/>
  <c r="J58" i="24" s="1"/>
  <c r="K58" i="24" s="1"/>
  <c r="H59" i="24"/>
  <c r="I59" i="24"/>
  <c r="J59" i="24" s="1"/>
  <c r="K59" i="24" s="1"/>
  <c r="H60" i="24"/>
  <c r="I60" i="24"/>
  <c r="J60" i="24" s="1"/>
  <c r="K60" i="24" s="1"/>
  <c r="H61" i="24"/>
  <c r="I61" i="24"/>
  <c r="J61" i="24" s="1"/>
  <c r="K61" i="24" s="1"/>
  <c r="H62" i="24"/>
  <c r="I62" i="24"/>
  <c r="J62" i="24" s="1"/>
  <c r="K62" i="24" s="1"/>
  <c r="H63" i="24"/>
  <c r="I63" i="24"/>
  <c r="J63" i="24" s="1"/>
  <c r="K63" i="24" s="1"/>
  <c r="H36" i="24"/>
  <c r="K36" i="24" s="1"/>
  <c r="I36" i="24"/>
  <c r="J36" i="24"/>
  <c r="H28" i="24"/>
  <c r="K28" i="24" s="1"/>
  <c r="I28" i="24"/>
  <c r="J28" i="24"/>
  <c r="H29" i="24"/>
  <c r="K29" i="24" s="1"/>
  <c r="I29" i="24"/>
  <c r="J29" i="24"/>
  <c r="H30" i="24"/>
  <c r="K30" i="24" s="1"/>
  <c r="I30" i="24"/>
  <c r="J30" i="24"/>
  <c r="H31" i="24"/>
  <c r="K31" i="24" s="1"/>
  <c r="I31" i="24"/>
  <c r="J31" i="24"/>
  <c r="H32" i="24"/>
  <c r="K32" i="24" s="1"/>
  <c r="I32" i="24"/>
  <c r="J32" i="24"/>
  <c r="H33" i="24"/>
  <c r="K33" i="24" s="1"/>
  <c r="I33" i="24"/>
  <c r="J33" i="24"/>
  <c r="H34" i="24"/>
  <c r="K34" i="24" s="1"/>
  <c r="I34" i="24"/>
  <c r="J34" i="24"/>
  <c r="H35" i="24"/>
  <c r="K35" i="24" s="1"/>
  <c r="I35" i="24"/>
  <c r="J35" i="24"/>
  <c r="H37" i="24"/>
  <c r="K37" i="24" s="1"/>
  <c r="I37" i="24"/>
  <c r="J37" i="24"/>
  <c r="H38" i="24"/>
  <c r="K38" i="24" s="1"/>
  <c r="I38" i="24"/>
  <c r="J38" i="24"/>
  <c r="H39" i="24"/>
  <c r="I39" i="24"/>
  <c r="J39" i="24"/>
  <c r="H40" i="24"/>
  <c r="I40" i="24"/>
  <c r="J40" i="24"/>
  <c r="H41" i="24"/>
  <c r="I41" i="24"/>
  <c r="J41" i="24"/>
  <c r="H42" i="24"/>
  <c r="I42" i="24"/>
  <c r="J42" i="24"/>
  <c r="H43" i="24"/>
  <c r="I43" i="24"/>
  <c r="J43" i="24"/>
  <c r="H18" i="24"/>
  <c r="I18" i="24"/>
  <c r="J18" i="24" s="1"/>
  <c r="K18" i="24"/>
  <c r="H8" i="24"/>
  <c r="I8" i="24"/>
  <c r="J8" i="24" s="1"/>
  <c r="K8" i="24" s="1"/>
  <c r="H9" i="24"/>
  <c r="I9" i="24"/>
  <c r="J9" i="24" s="1"/>
  <c r="K9" i="24"/>
  <c r="H10" i="24"/>
  <c r="I10" i="24"/>
  <c r="J10" i="24" s="1"/>
  <c r="K10" i="24" s="1"/>
  <c r="H11" i="24"/>
  <c r="I11" i="24"/>
  <c r="J11" i="24" s="1"/>
  <c r="K11" i="24"/>
  <c r="H12" i="24"/>
  <c r="I12" i="24"/>
  <c r="J12" i="24" s="1"/>
  <c r="K12" i="24" s="1"/>
  <c r="H13" i="24"/>
  <c r="I13" i="24"/>
  <c r="J13" i="24" s="1"/>
  <c r="K13" i="24"/>
  <c r="H14" i="24"/>
  <c r="I14" i="24"/>
  <c r="J14" i="24" s="1"/>
  <c r="K14" i="24" s="1"/>
  <c r="H15" i="24"/>
  <c r="I15" i="24"/>
  <c r="J15" i="24" s="1"/>
  <c r="K15" i="24"/>
  <c r="H16" i="24"/>
  <c r="I16" i="24"/>
  <c r="J16" i="24" s="1"/>
  <c r="K16" i="24" s="1"/>
  <c r="H17" i="24"/>
  <c r="I17" i="24"/>
  <c r="J17" i="24" s="1"/>
  <c r="K17" i="24"/>
  <c r="H19" i="24"/>
  <c r="I19" i="24"/>
  <c r="J19" i="24" s="1"/>
  <c r="K19" i="24" s="1"/>
  <c r="H20" i="24"/>
  <c r="I20" i="24"/>
  <c r="J20" i="24" s="1"/>
  <c r="K20" i="24"/>
  <c r="H21" i="24"/>
  <c r="I21" i="24"/>
  <c r="J21" i="24" s="1"/>
  <c r="K21" i="24" s="1"/>
  <c r="H22" i="24"/>
  <c r="I22" i="24"/>
  <c r="J22" i="24" s="1"/>
  <c r="K22" i="24"/>
  <c r="H23" i="24"/>
  <c r="I23" i="24"/>
  <c r="J23" i="24" s="1"/>
  <c r="K23" i="24" s="1"/>
  <c r="L23" i="24" s="1"/>
  <c r="H55" i="27"/>
  <c r="I55" i="27"/>
  <c r="J55" i="27"/>
  <c r="H50" i="27"/>
  <c r="I50" i="27"/>
  <c r="J50" i="27"/>
  <c r="H51" i="27"/>
  <c r="I51" i="27"/>
  <c r="J51" i="27"/>
  <c r="H52" i="27"/>
  <c r="I52" i="27"/>
  <c r="J52" i="27"/>
  <c r="H53" i="27"/>
  <c r="I53" i="27"/>
  <c r="J53" i="27"/>
  <c r="H54" i="27"/>
  <c r="I54" i="27"/>
  <c r="J54" i="27"/>
  <c r="H56" i="27"/>
  <c r="I56" i="27"/>
  <c r="J56" i="27"/>
  <c r="H57" i="27"/>
  <c r="I57" i="27"/>
  <c r="J57" i="27"/>
  <c r="H58" i="27"/>
  <c r="I58" i="27"/>
  <c r="J58" i="27"/>
  <c r="H59" i="27"/>
  <c r="I59" i="27"/>
  <c r="J59" i="27"/>
  <c r="H60" i="27"/>
  <c r="I60" i="27"/>
  <c r="J60" i="27"/>
  <c r="H61" i="27"/>
  <c r="I61" i="27"/>
  <c r="J61" i="27"/>
  <c r="H62" i="27"/>
  <c r="I62" i="27"/>
  <c r="J62" i="27"/>
  <c r="H63" i="27"/>
  <c r="I63" i="27"/>
  <c r="J63" i="27"/>
  <c r="H64" i="27"/>
  <c r="I64" i="27"/>
  <c r="J64" i="27"/>
  <c r="H65" i="27"/>
  <c r="I65" i="27"/>
  <c r="J65" i="27"/>
  <c r="H66" i="27"/>
  <c r="I66" i="27"/>
  <c r="J66" i="27"/>
  <c r="H34" i="27"/>
  <c r="K34" i="27" s="1"/>
  <c r="I34" i="27"/>
  <c r="J34" i="27"/>
  <c r="H29" i="27"/>
  <c r="K29" i="27" s="1"/>
  <c r="I29" i="27"/>
  <c r="J29" i="27"/>
  <c r="H30" i="27"/>
  <c r="K30" i="27" s="1"/>
  <c r="I30" i="27"/>
  <c r="J30" i="27"/>
  <c r="H31" i="27"/>
  <c r="K31" i="27" s="1"/>
  <c r="I31" i="27"/>
  <c r="J31" i="27"/>
  <c r="H32" i="27"/>
  <c r="K32" i="27" s="1"/>
  <c r="I32" i="27"/>
  <c r="J32" i="27"/>
  <c r="H33" i="27"/>
  <c r="K33" i="27" s="1"/>
  <c r="I33" i="27"/>
  <c r="J33" i="27"/>
  <c r="H35" i="27"/>
  <c r="K35" i="27" s="1"/>
  <c r="I35" i="27"/>
  <c r="J35" i="27"/>
  <c r="H36" i="27"/>
  <c r="K36" i="27" s="1"/>
  <c r="I36" i="27"/>
  <c r="J36" i="27"/>
  <c r="H37" i="27"/>
  <c r="K37" i="27" s="1"/>
  <c r="I37" i="27"/>
  <c r="J37" i="27"/>
  <c r="H38" i="27"/>
  <c r="K38" i="27" s="1"/>
  <c r="I38" i="27"/>
  <c r="J38" i="27"/>
  <c r="H39" i="27"/>
  <c r="K39" i="27" s="1"/>
  <c r="I39" i="27"/>
  <c r="J39" i="27"/>
  <c r="H40" i="27"/>
  <c r="K40" i="27" s="1"/>
  <c r="I40" i="27"/>
  <c r="J40" i="27"/>
  <c r="H41" i="27"/>
  <c r="K41" i="27" s="1"/>
  <c r="I41" i="27"/>
  <c r="J41" i="27"/>
  <c r="H42" i="27"/>
  <c r="K42" i="27" s="1"/>
  <c r="I42" i="27"/>
  <c r="J42" i="27"/>
  <c r="H43" i="27"/>
  <c r="K43" i="27" s="1"/>
  <c r="I43" i="27"/>
  <c r="J43" i="27"/>
  <c r="H44" i="27"/>
  <c r="K44" i="27" s="1"/>
  <c r="I44" i="27"/>
  <c r="J44" i="27"/>
  <c r="H45" i="27"/>
  <c r="K45" i="27" s="1"/>
  <c r="L45" i="27" s="1"/>
  <c r="I45" i="27"/>
  <c r="J45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8" i="27"/>
  <c r="H11" i="2"/>
  <c r="K11" i="2" s="1"/>
  <c r="F107" i="18" s="1"/>
  <c r="I11" i="2"/>
  <c r="J11" i="2"/>
  <c r="H28" i="2"/>
  <c r="I28" i="2"/>
  <c r="J28" i="2" s="1"/>
  <c r="K28" i="2" s="1"/>
  <c r="K107" i="18" s="1"/>
  <c r="H45" i="2"/>
  <c r="K45" i="2" s="1"/>
  <c r="I45" i="2"/>
  <c r="J45" i="2"/>
  <c r="H16" i="2"/>
  <c r="K16" i="2" s="1"/>
  <c r="F101" i="18" s="1"/>
  <c r="I16" i="2"/>
  <c r="J16" i="2"/>
  <c r="H33" i="2"/>
  <c r="I33" i="2"/>
  <c r="J33" i="2" s="1"/>
  <c r="K33" i="2" s="1"/>
  <c r="K101" i="18" s="1"/>
  <c r="H50" i="2"/>
  <c r="K50" i="2" s="1"/>
  <c r="I50" i="2"/>
  <c r="J50" i="2"/>
  <c r="H9" i="2"/>
  <c r="K9" i="2" s="1"/>
  <c r="F102" i="18" s="1"/>
  <c r="I9" i="2"/>
  <c r="J9" i="2"/>
  <c r="H26" i="2"/>
  <c r="I26" i="2"/>
  <c r="J26" i="2" s="1"/>
  <c r="K26" i="2" s="1"/>
  <c r="K102" i="18" s="1"/>
  <c r="H43" i="2"/>
  <c r="K43" i="2" s="1"/>
  <c r="I43" i="2"/>
  <c r="J43" i="2"/>
  <c r="H17" i="2"/>
  <c r="K17" i="2" s="1"/>
  <c r="I17" i="2"/>
  <c r="J17" i="2"/>
  <c r="H34" i="2"/>
  <c r="I34" i="2"/>
  <c r="J34" i="2" s="1"/>
  <c r="K34" i="2" s="1"/>
  <c r="K103" i="18" s="1"/>
  <c r="H51" i="2"/>
  <c r="K51" i="2" s="1"/>
  <c r="P103" i="18" s="1"/>
  <c r="I51" i="2"/>
  <c r="J51" i="2"/>
  <c r="H20" i="2"/>
  <c r="K20" i="2" s="1"/>
  <c r="F104" i="18" s="1"/>
  <c r="I20" i="2"/>
  <c r="J20" i="2"/>
  <c r="H37" i="2"/>
  <c r="I37" i="2"/>
  <c r="J37" i="2" s="1"/>
  <c r="K37" i="2" s="1"/>
  <c r="K104" i="18" s="1"/>
  <c r="H54" i="2"/>
  <c r="K54" i="2" s="1"/>
  <c r="I54" i="2"/>
  <c r="J54" i="2"/>
  <c r="H19" i="2"/>
  <c r="K19" i="2" s="1"/>
  <c r="I19" i="2"/>
  <c r="J19" i="2"/>
  <c r="H36" i="2"/>
  <c r="I36" i="2"/>
  <c r="J36" i="2" s="1"/>
  <c r="K36" i="2" s="1"/>
  <c r="K105" i="18" s="1"/>
  <c r="H53" i="2"/>
  <c r="K53" i="2" s="1"/>
  <c r="P105" i="18" s="1"/>
  <c r="I53" i="2"/>
  <c r="J53" i="2"/>
  <c r="H10" i="2"/>
  <c r="K10" i="2" s="1"/>
  <c r="I10" i="2"/>
  <c r="J10" i="2"/>
  <c r="H27" i="2"/>
  <c r="I27" i="2"/>
  <c r="J27" i="2" s="1"/>
  <c r="K27" i="2" s="1"/>
  <c r="H44" i="2"/>
  <c r="K44" i="2" s="1"/>
  <c r="P106" i="18" s="1"/>
  <c r="I44" i="2"/>
  <c r="J44" i="2"/>
  <c r="H18" i="2"/>
  <c r="K18" i="2" s="1"/>
  <c r="F108" i="18" s="1"/>
  <c r="I18" i="2"/>
  <c r="J18" i="2"/>
  <c r="H35" i="2"/>
  <c r="I35" i="2"/>
  <c r="J35" i="2" s="1"/>
  <c r="K35" i="2" s="1"/>
  <c r="H52" i="2"/>
  <c r="K52" i="2" s="1"/>
  <c r="I52" i="2"/>
  <c r="J52" i="2"/>
  <c r="H8" i="2"/>
  <c r="K8" i="2" s="1"/>
  <c r="I8" i="2"/>
  <c r="J8" i="2"/>
  <c r="H25" i="2"/>
  <c r="I25" i="2"/>
  <c r="J25" i="2" s="1"/>
  <c r="K25" i="2" s="1"/>
  <c r="K109" i="18" s="1"/>
  <c r="H42" i="2"/>
  <c r="K42" i="2" s="1"/>
  <c r="P109" i="18" s="1"/>
  <c r="I42" i="2"/>
  <c r="J42" i="2"/>
  <c r="H12" i="2"/>
  <c r="K12" i="2" s="1"/>
  <c r="I12" i="2"/>
  <c r="J12" i="2"/>
  <c r="H29" i="2"/>
  <c r="I29" i="2"/>
  <c r="J29" i="2" s="1"/>
  <c r="K29" i="2" s="1"/>
  <c r="H46" i="2"/>
  <c r="K46" i="2" s="1"/>
  <c r="I46" i="2"/>
  <c r="J46" i="2"/>
  <c r="H13" i="2"/>
  <c r="K13" i="2" s="1"/>
  <c r="F111" i="18" s="1"/>
  <c r="I13" i="2"/>
  <c r="J13" i="2"/>
  <c r="H30" i="2"/>
  <c r="I30" i="2"/>
  <c r="J30" i="2" s="1"/>
  <c r="K30" i="2" s="1"/>
  <c r="H47" i="2"/>
  <c r="K47" i="2" s="1"/>
  <c r="P111" i="18" s="1"/>
  <c r="I47" i="2"/>
  <c r="J47" i="2"/>
  <c r="H14" i="2"/>
  <c r="K14" i="2" s="1"/>
  <c r="I14" i="2"/>
  <c r="J14" i="2"/>
  <c r="H31" i="2"/>
  <c r="I31" i="2"/>
  <c r="J31" i="2" s="1"/>
  <c r="K31" i="2" s="1"/>
  <c r="K112" i="18" s="1"/>
  <c r="H48" i="2"/>
  <c r="K48" i="2" s="1"/>
  <c r="I48" i="2"/>
  <c r="J48" i="2"/>
  <c r="H15" i="2"/>
  <c r="K15" i="2" s="1"/>
  <c r="F113" i="18" s="1"/>
  <c r="I15" i="2"/>
  <c r="J15" i="2"/>
  <c r="H32" i="2"/>
  <c r="I32" i="2"/>
  <c r="J32" i="2" s="1"/>
  <c r="K32" i="2" s="1"/>
  <c r="H49" i="2"/>
  <c r="K49" i="2" s="1"/>
  <c r="P113" i="18" s="1"/>
  <c r="I49" i="2"/>
  <c r="J49" i="2"/>
  <c r="I48" i="26"/>
  <c r="I45" i="26"/>
  <c r="I46" i="26"/>
  <c r="I47" i="26"/>
  <c r="I49" i="26"/>
  <c r="I50" i="26"/>
  <c r="I51" i="26"/>
  <c r="I52" i="26"/>
  <c r="I53" i="26"/>
  <c r="I54" i="26"/>
  <c r="I55" i="26"/>
  <c r="I56" i="26"/>
  <c r="I57" i="26"/>
  <c r="I44" i="26"/>
  <c r="H29" i="26"/>
  <c r="I29" i="26"/>
  <c r="J29" i="26" s="1"/>
  <c r="K29" i="26" s="1"/>
  <c r="H30" i="26"/>
  <c r="I30" i="26"/>
  <c r="J30" i="26" s="1"/>
  <c r="K30" i="26" s="1"/>
  <c r="H31" i="26"/>
  <c r="I31" i="26"/>
  <c r="J31" i="26" s="1"/>
  <c r="K31" i="26" s="1"/>
  <c r="H32" i="26"/>
  <c r="I32" i="26"/>
  <c r="J32" i="26" s="1"/>
  <c r="K32" i="26" s="1"/>
  <c r="H33" i="26"/>
  <c r="I33" i="26"/>
  <c r="J33" i="26" s="1"/>
  <c r="K33" i="26" s="1"/>
  <c r="H34" i="26"/>
  <c r="I34" i="26"/>
  <c r="J34" i="26" s="1"/>
  <c r="K34" i="26" s="1"/>
  <c r="H26" i="26"/>
  <c r="I26" i="26"/>
  <c r="J26" i="26" s="1"/>
  <c r="K26" i="26" s="1"/>
  <c r="H27" i="26"/>
  <c r="I27" i="26"/>
  <c r="J27" i="26" s="1"/>
  <c r="K27" i="26" s="1"/>
  <c r="H28" i="26"/>
  <c r="I28" i="26"/>
  <c r="J28" i="26" s="1"/>
  <c r="K28" i="26" s="1"/>
  <c r="H35" i="26"/>
  <c r="I35" i="26"/>
  <c r="J35" i="26" s="1"/>
  <c r="K35" i="26" s="1"/>
  <c r="H36" i="26"/>
  <c r="I36" i="26"/>
  <c r="J36" i="26" s="1"/>
  <c r="K36" i="26" s="1"/>
  <c r="H37" i="26"/>
  <c r="I37" i="26"/>
  <c r="J37" i="26" s="1"/>
  <c r="K37" i="26" s="1"/>
  <c r="H38" i="26"/>
  <c r="I38" i="26"/>
  <c r="J38" i="26" s="1"/>
  <c r="K38" i="26" s="1"/>
  <c r="H39" i="26"/>
  <c r="I39" i="26"/>
  <c r="J39" i="26" s="1"/>
  <c r="K39" i="26" s="1"/>
  <c r="L39" i="26" s="1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H26" i="25"/>
  <c r="K26" i="25" s="1"/>
  <c r="I26" i="25"/>
  <c r="J26" i="25"/>
  <c r="H27" i="25"/>
  <c r="K27" i="25" s="1"/>
  <c r="I27" i="25"/>
  <c r="J27" i="25"/>
  <c r="H28" i="25"/>
  <c r="K28" i="25" s="1"/>
  <c r="I28" i="25"/>
  <c r="J28" i="25"/>
  <c r="H29" i="25"/>
  <c r="K29" i="25" s="1"/>
  <c r="I29" i="25"/>
  <c r="J29" i="25"/>
  <c r="H25" i="25"/>
  <c r="K25" i="25" s="1"/>
  <c r="I25" i="25"/>
  <c r="J25" i="25"/>
  <c r="H30" i="25"/>
  <c r="K30" i="25" s="1"/>
  <c r="I30" i="25"/>
  <c r="J30" i="25"/>
  <c r="H31" i="25"/>
  <c r="K31" i="25" s="1"/>
  <c r="I31" i="25"/>
  <c r="J31" i="25"/>
  <c r="H32" i="25"/>
  <c r="K32" i="25" s="1"/>
  <c r="I32" i="25"/>
  <c r="J32" i="25"/>
  <c r="H33" i="25"/>
  <c r="K33" i="25" s="1"/>
  <c r="I33" i="25"/>
  <c r="J33" i="25"/>
  <c r="H34" i="25"/>
  <c r="K34" i="25" s="1"/>
  <c r="I34" i="25"/>
  <c r="J34" i="25"/>
  <c r="H35" i="25"/>
  <c r="K35" i="25" s="1"/>
  <c r="I35" i="25"/>
  <c r="J35" i="25"/>
  <c r="H36" i="25"/>
  <c r="K36" i="25" s="1"/>
  <c r="I36" i="25"/>
  <c r="J36" i="25"/>
  <c r="H37" i="25"/>
  <c r="K37" i="25" s="1"/>
  <c r="L37" i="25" s="1"/>
  <c r="I37" i="25"/>
  <c r="J37" i="25"/>
  <c r="H13" i="25"/>
  <c r="I13" i="25"/>
  <c r="J13" i="25" s="1"/>
  <c r="K13" i="25" s="1"/>
  <c r="H14" i="25"/>
  <c r="I14" i="25"/>
  <c r="J14" i="25" s="1"/>
  <c r="K14" i="25" s="1"/>
  <c r="H15" i="25"/>
  <c r="I15" i="25"/>
  <c r="J15" i="25" s="1"/>
  <c r="K15" i="25" s="1"/>
  <c r="H16" i="25"/>
  <c r="I16" i="25"/>
  <c r="J16" i="25" s="1"/>
  <c r="K16" i="25" s="1"/>
  <c r="H17" i="25"/>
  <c r="I17" i="25"/>
  <c r="J17" i="25" s="1"/>
  <c r="K17" i="25" s="1"/>
  <c r="H18" i="25"/>
  <c r="I18" i="25"/>
  <c r="J18" i="25" s="1"/>
  <c r="K18" i="25" s="1"/>
  <c r="H19" i="25"/>
  <c r="I19" i="25"/>
  <c r="J19" i="25" s="1"/>
  <c r="K19" i="25" s="1"/>
  <c r="H20" i="25"/>
  <c r="I20" i="25"/>
  <c r="J20" i="25" s="1"/>
  <c r="K20" i="25" s="1"/>
  <c r="H8" i="25"/>
  <c r="I8" i="25"/>
  <c r="J8" i="25" s="1"/>
  <c r="K8" i="25" s="1"/>
  <c r="H9" i="25"/>
  <c r="I9" i="25"/>
  <c r="J9" i="25" s="1"/>
  <c r="K9" i="25" s="1"/>
  <c r="H10" i="25"/>
  <c r="I10" i="25"/>
  <c r="J10" i="25" s="1"/>
  <c r="K10" i="25" s="1"/>
  <c r="H11" i="25"/>
  <c r="I11" i="25"/>
  <c r="J11" i="25" s="1"/>
  <c r="K11" i="25" s="1"/>
  <c r="H12" i="25"/>
  <c r="I12" i="25"/>
  <c r="J12" i="25" s="1"/>
  <c r="K12" i="25" s="1"/>
  <c r="L12" i="25" s="1"/>
  <c r="H8" i="1"/>
  <c r="K8" i="1" s="1"/>
  <c r="I8" i="1"/>
  <c r="J8" i="1"/>
  <c r="H23" i="1"/>
  <c r="I23" i="1"/>
  <c r="J23" i="1" s="1"/>
  <c r="K23" i="1" s="1"/>
  <c r="H10" i="1"/>
  <c r="I10" i="1"/>
  <c r="J10" i="1" s="1"/>
  <c r="K10" i="1" s="1"/>
  <c r="H25" i="1"/>
  <c r="K25" i="1" s="1"/>
  <c r="I25" i="1"/>
  <c r="J25" i="1"/>
  <c r="H15" i="1"/>
  <c r="K15" i="1" s="1"/>
  <c r="F55" i="18" s="1"/>
  <c r="I15" i="1"/>
  <c r="J15" i="1"/>
  <c r="H30" i="1"/>
  <c r="I30" i="1"/>
  <c r="J30" i="1" s="1"/>
  <c r="K30" i="1" s="1"/>
  <c r="H14" i="1"/>
  <c r="I14" i="1"/>
  <c r="J14" i="1" s="1"/>
  <c r="K14" i="1" s="1"/>
  <c r="H29" i="1"/>
  <c r="K29" i="1" s="1"/>
  <c r="I29" i="1"/>
  <c r="J29" i="1"/>
  <c r="H17" i="1"/>
  <c r="K17" i="1" s="1"/>
  <c r="F57" i="18" s="1"/>
  <c r="I17" i="1"/>
  <c r="J17" i="1"/>
  <c r="H32" i="1"/>
  <c r="I32" i="1"/>
  <c r="J32" i="1" s="1"/>
  <c r="K32" i="1" s="1"/>
  <c r="H16" i="1"/>
  <c r="I16" i="1"/>
  <c r="J16" i="1" s="1"/>
  <c r="K16" i="1" s="1"/>
  <c r="H31" i="1"/>
  <c r="K31" i="1" s="1"/>
  <c r="I31" i="1"/>
  <c r="J31" i="1"/>
  <c r="H12" i="1"/>
  <c r="K12" i="1" s="1"/>
  <c r="I12" i="1"/>
  <c r="J12" i="1"/>
  <c r="H27" i="1"/>
  <c r="I27" i="1"/>
  <c r="J27" i="1" s="1"/>
  <c r="K27" i="1" s="1"/>
  <c r="H18" i="1"/>
  <c r="I18" i="1"/>
  <c r="J18" i="1" s="1"/>
  <c r="K18" i="1" s="1"/>
  <c r="H33" i="1"/>
  <c r="K33" i="1" s="1"/>
  <c r="I33" i="1"/>
  <c r="J33" i="1"/>
  <c r="H13" i="1"/>
  <c r="K13" i="1" s="1"/>
  <c r="I13" i="1"/>
  <c r="J13" i="1"/>
  <c r="H28" i="1"/>
  <c r="I28" i="1"/>
  <c r="J28" i="1" s="1"/>
  <c r="K28" i="1" s="1"/>
  <c r="H11" i="1"/>
  <c r="I11" i="1"/>
  <c r="J11" i="1" s="1"/>
  <c r="K11" i="1" s="1"/>
  <c r="H26" i="1"/>
  <c r="K26" i="1" s="1"/>
  <c r="I26" i="1"/>
  <c r="J26" i="1"/>
  <c r="H9" i="1"/>
  <c r="K9" i="1" s="1"/>
  <c r="I9" i="1"/>
  <c r="J9" i="1"/>
  <c r="H24" i="1"/>
  <c r="I24" i="1"/>
  <c r="J24" i="1" s="1"/>
  <c r="K24" i="1" s="1"/>
  <c r="L8" i="23"/>
  <c r="M8" i="23"/>
  <c r="N8" i="23" s="1"/>
  <c r="R8" i="23" s="1"/>
  <c r="O8" i="23"/>
  <c r="P8" i="23"/>
  <c r="Q8" i="23"/>
  <c r="L9" i="23"/>
  <c r="M9" i="23"/>
  <c r="N9" i="23"/>
  <c r="O9" i="23"/>
  <c r="P9" i="23"/>
  <c r="Q9" i="23" s="1"/>
  <c r="R9" i="23" s="1"/>
  <c r="L10" i="23"/>
  <c r="M10" i="23"/>
  <c r="N10" i="23" s="1"/>
  <c r="R10" i="23" s="1"/>
  <c r="O10" i="23"/>
  <c r="P10" i="23"/>
  <c r="Q10" i="23"/>
  <c r="L11" i="23"/>
  <c r="M11" i="23"/>
  <c r="N11" i="23"/>
  <c r="O11" i="23"/>
  <c r="P11" i="23"/>
  <c r="Q11" i="23" s="1"/>
  <c r="R11" i="23" s="1"/>
  <c r="L12" i="23"/>
  <c r="M12" i="23"/>
  <c r="N12" i="23" s="1"/>
  <c r="R12" i="23" s="1"/>
  <c r="O12" i="23"/>
  <c r="P12" i="23"/>
  <c r="Q12" i="23"/>
  <c r="L13" i="23"/>
  <c r="M13" i="23"/>
  <c r="N13" i="23"/>
  <c r="O13" i="23"/>
  <c r="P13" i="23"/>
  <c r="Q13" i="23" s="1"/>
  <c r="R13" i="23" s="1"/>
  <c r="L14" i="23"/>
  <c r="M14" i="23"/>
  <c r="N14" i="23" s="1"/>
  <c r="R14" i="23" s="1"/>
  <c r="O14" i="23"/>
  <c r="P14" i="23"/>
  <c r="Q14" i="23"/>
  <c r="L15" i="23"/>
  <c r="M15" i="23"/>
  <c r="N15" i="23"/>
  <c r="O15" i="23"/>
  <c r="P15" i="23"/>
  <c r="Q15" i="23" s="1"/>
  <c r="R15" i="23" s="1"/>
  <c r="L16" i="23"/>
  <c r="M16" i="23"/>
  <c r="N16" i="23" s="1"/>
  <c r="R16" i="23" s="1"/>
  <c r="O16" i="23"/>
  <c r="P16" i="23"/>
  <c r="Q16" i="23"/>
  <c r="L17" i="23"/>
  <c r="M17" i="23"/>
  <c r="N17" i="23"/>
  <c r="O17" i="23"/>
  <c r="P17" i="23"/>
  <c r="Q17" i="23" s="1"/>
  <c r="R17" i="23" s="1"/>
  <c r="L18" i="23"/>
  <c r="M18" i="23"/>
  <c r="N18" i="23" s="1"/>
  <c r="R18" i="23" s="1"/>
  <c r="O18" i="23"/>
  <c r="P18" i="23"/>
  <c r="Q18" i="23"/>
  <c r="L19" i="23"/>
  <c r="M19" i="23"/>
  <c r="N19" i="23"/>
  <c r="O19" i="23"/>
  <c r="P19" i="23"/>
  <c r="Q19" i="23" s="1"/>
  <c r="R19" i="23" s="1"/>
  <c r="L54" i="28"/>
  <c r="M54" i="28"/>
  <c r="O54" i="28"/>
  <c r="P54" i="28" s="1"/>
  <c r="Q54" i="28" s="1"/>
  <c r="R54" i="28" s="1"/>
  <c r="L54" i="29"/>
  <c r="M54" i="29"/>
  <c r="O54" i="29"/>
  <c r="P54" i="29" s="1"/>
  <c r="Q54" i="29" s="1"/>
  <c r="R54" i="29" s="1"/>
  <c r="L31" i="29"/>
  <c r="M31" i="29"/>
  <c r="O31" i="29"/>
  <c r="P31" i="29" s="1"/>
  <c r="Q31" i="29" s="1"/>
  <c r="R31" i="29" s="1"/>
  <c r="L8" i="29"/>
  <c r="M8" i="29"/>
  <c r="O8" i="29"/>
  <c r="P8" i="29" s="1"/>
  <c r="Q8" i="29" s="1"/>
  <c r="R8" i="29" s="1"/>
  <c r="L49" i="24"/>
  <c r="L50" i="24"/>
  <c r="L51" i="24"/>
  <c r="L52" i="24"/>
  <c r="L53" i="24"/>
  <c r="L57" i="24"/>
  <c r="L58" i="24"/>
  <c r="L59" i="24"/>
  <c r="L60" i="24"/>
  <c r="L62" i="24"/>
  <c r="L63" i="24"/>
  <c r="L48" i="24"/>
  <c r="H9" i="27"/>
  <c r="J9" i="27"/>
  <c r="K9" i="27" s="1"/>
  <c r="H8" i="27"/>
  <c r="J8" i="27"/>
  <c r="K8" i="27"/>
  <c r="H10" i="27"/>
  <c r="J10" i="27"/>
  <c r="K10" i="27" s="1"/>
  <c r="H11" i="27"/>
  <c r="J11" i="27"/>
  <c r="K11" i="27"/>
  <c r="H12" i="27"/>
  <c r="J12" i="27"/>
  <c r="K12" i="27" s="1"/>
  <c r="H13" i="27"/>
  <c r="J13" i="27"/>
  <c r="K13" i="27"/>
  <c r="H14" i="27"/>
  <c r="J14" i="27"/>
  <c r="K14" i="27" s="1"/>
  <c r="H15" i="27"/>
  <c r="J15" i="27"/>
  <c r="K15" i="27"/>
  <c r="H16" i="27"/>
  <c r="J16" i="27"/>
  <c r="K16" i="27" s="1"/>
  <c r="H17" i="27"/>
  <c r="J17" i="27"/>
  <c r="K17" i="27"/>
  <c r="H18" i="27"/>
  <c r="J18" i="27"/>
  <c r="K18" i="27" s="1"/>
  <c r="H19" i="27"/>
  <c r="J19" i="27"/>
  <c r="K19" i="27"/>
  <c r="H20" i="27"/>
  <c r="J20" i="27"/>
  <c r="K20" i="27" s="1"/>
  <c r="H21" i="27"/>
  <c r="J21" i="27"/>
  <c r="K21" i="27"/>
  <c r="H22" i="27"/>
  <c r="J22" i="27"/>
  <c r="K22" i="27" s="1"/>
  <c r="L22" i="27" s="1"/>
  <c r="H23" i="27"/>
  <c r="J23" i="27"/>
  <c r="K23" i="27"/>
  <c r="H24" i="27"/>
  <c r="J24" i="27"/>
  <c r="K24" i="27" s="1"/>
  <c r="L24" i="27" s="1"/>
  <c r="L13" i="27"/>
  <c r="L15" i="27"/>
  <c r="L17" i="27"/>
  <c r="L19" i="27"/>
  <c r="L21" i="27"/>
  <c r="L23" i="27"/>
  <c r="L8" i="27"/>
  <c r="L31" i="27"/>
  <c r="L33" i="27"/>
  <c r="L36" i="27"/>
  <c r="L38" i="27"/>
  <c r="L40" i="27"/>
  <c r="L42" i="27"/>
  <c r="L44" i="27"/>
  <c r="L29" i="27"/>
  <c r="L44" i="2"/>
  <c r="L47" i="2"/>
  <c r="L49" i="2"/>
  <c r="L51" i="2"/>
  <c r="L53" i="2"/>
  <c r="L42" i="2"/>
  <c r="L28" i="2"/>
  <c r="L31" i="2"/>
  <c r="L33" i="2"/>
  <c r="L37" i="2"/>
  <c r="L11" i="2"/>
  <c r="L13" i="2"/>
  <c r="L15" i="2"/>
  <c r="L18" i="2"/>
  <c r="L20" i="2"/>
  <c r="H45" i="26"/>
  <c r="J45" i="26"/>
  <c r="K45" i="26"/>
  <c r="H46" i="26"/>
  <c r="J46" i="26"/>
  <c r="K46" i="26" s="1"/>
  <c r="H47" i="26"/>
  <c r="J47" i="26"/>
  <c r="K47" i="26"/>
  <c r="H48" i="26"/>
  <c r="J48" i="26"/>
  <c r="K48" i="26" s="1"/>
  <c r="H44" i="26"/>
  <c r="J44" i="26"/>
  <c r="K44" i="26"/>
  <c r="H49" i="26"/>
  <c r="J49" i="26"/>
  <c r="K49" i="26" s="1"/>
  <c r="H50" i="26"/>
  <c r="J50" i="26"/>
  <c r="K50" i="26"/>
  <c r="H51" i="26"/>
  <c r="J51" i="26"/>
  <c r="K51" i="26" s="1"/>
  <c r="H52" i="26"/>
  <c r="J52" i="26"/>
  <c r="K52" i="26"/>
  <c r="H53" i="26"/>
  <c r="J53" i="26"/>
  <c r="K53" i="26" s="1"/>
  <c r="H54" i="26"/>
  <c r="J54" i="26"/>
  <c r="K54" i="26"/>
  <c r="H55" i="26"/>
  <c r="J55" i="26"/>
  <c r="K55" i="26" s="1"/>
  <c r="H56" i="26"/>
  <c r="J56" i="26"/>
  <c r="K56" i="26"/>
  <c r="H57" i="26"/>
  <c r="J57" i="26"/>
  <c r="K57" i="26" s="1"/>
  <c r="L50" i="26" s="1"/>
  <c r="L48" i="26"/>
  <c r="L52" i="26"/>
  <c r="L57" i="26"/>
  <c r="L27" i="26"/>
  <c r="L30" i="26"/>
  <c r="L32" i="26"/>
  <c r="L34" i="26"/>
  <c r="L36" i="26"/>
  <c r="L38" i="26"/>
  <c r="L26" i="26"/>
  <c r="H9" i="26"/>
  <c r="J9" i="26"/>
  <c r="K9" i="26" s="1"/>
  <c r="H10" i="26"/>
  <c r="J10" i="26"/>
  <c r="K10" i="26"/>
  <c r="H11" i="26"/>
  <c r="J11" i="26"/>
  <c r="K11" i="26" s="1"/>
  <c r="H12" i="26"/>
  <c r="J12" i="26"/>
  <c r="K12" i="26"/>
  <c r="H13" i="26"/>
  <c r="J13" i="26"/>
  <c r="K13" i="26" s="1"/>
  <c r="H14" i="26"/>
  <c r="J14" i="26"/>
  <c r="K14" i="26"/>
  <c r="H15" i="26"/>
  <c r="J15" i="26"/>
  <c r="K15" i="26" s="1"/>
  <c r="H16" i="26"/>
  <c r="J16" i="26"/>
  <c r="K16" i="26"/>
  <c r="H17" i="26"/>
  <c r="J17" i="26"/>
  <c r="K17" i="26" s="1"/>
  <c r="H18" i="26"/>
  <c r="J18" i="26"/>
  <c r="K18" i="26"/>
  <c r="H19" i="26"/>
  <c r="J19" i="26"/>
  <c r="K19" i="26" s="1"/>
  <c r="H20" i="26"/>
  <c r="J20" i="26"/>
  <c r="K20" i="26"/>
  <c r="H21" i="26"/>
  <c r="J21" i="26"/>
  <c r="K21" i="26" s="1"/>
  <c r="H8" i="26"/>
  <c r="J8" i="26"/>
  <c r="K8" i="26"/>
  <c r="L10" i="26" s="1"/>
  <c r="L12" i="26"/>
  <c r="L16" i="26"/>
  <c r="L20" i="26"/>
  <c r="J31" i="12"/>
  <c r="H31" i="12"/>
  <c r="K31" i="12" s="1"/>
  <c r="J32" i="12"/>
  <c r="H32" i="12"/>
  <c r="K32" i="12"/>
  <c r="J33" i="12"/>
  <c r="H33" i="12"/>
  <c r="K33" i="12" s="1"/>
  <c r="J34" i="12"/>
  <c r="H34" i="12"/>
  <c r="K34" i="12"/>
  <c r="J35" i="12"/>
  <c r="H35" i="12"/>
  <c r="K35" i="12" s="1"/>
  <c r="J36" i="12"/>
  <c r="H36" i="12"/>
  <c r="K36" i="12"/>
  <c r="J37" i="12"/>
  <c r="H37" i="12"/>
  <c r="K37" i="12" s="1"/>
  <c r="J30" i="12"/>
  <c r="H30" i="12"/>
  <c r="K30" i="12"/>
  <c r="J20" i="12"/>
  <c r="H20" i="12"/>
  <c r="K20" i="12" s="1"/>
  <c r="J21" i="12"/>
  <c r="H21" i="12"/>
  <c r="K21" i="12"/>
  <c r="J22" i="12"/>
  <c r="H22" i="12"/>
  <c r="K22" i="12" s="1"/>
  <c r="J23" i="12"/>
  <c r="H23" i="12"/>
  <c r="K23" i="12"/>
  <c r="J24" i="12"/>
  <c r="H24" i="12"/>
  <c r="K24" i="12" s="1"/>
  <c r="J25" i="12"/>
  <c r="H25" i="12"/>
  <c r="K25" i="12"/>
  <c r="J26" i="12"/>
  <c r="H26" i="12"/>
  <c r="K26" i="12" s="1"/>
  <c r="J19" i="12"/>
  <c r="H19" i="12"/>
  <c r="K19" i="12"/>
  <c r="J9" i="12"/>
  <c r="H9" i="12"/>
  <c r="K9" i="12" s="1"/>
  <c r="J10" i="12"/>
  <c r="H10" i="12"/>
  <c r="K10" i="12"/>
  <c r="J11" i="12"/>
  <c r="H11" i="12"/>
  <c r="K11" i="12" s="1"/>
  <c r="J12" i="12"/>
  <c r="H12" i="12"/>
  <c r="K12" i="12"/>
  <c r="J13" i="12"/>
  <c r="H13" i="12"/>
  <c r="K13" i="12" s="1"/>
  <c r="J14" i="12"/>
  <c r="H14" i="12"/>
  <c r="K14" i="12"/>
  <c r="J15" i="12"/>
  <c r="H15" i="12"/>
  <c r="K15" i="12" s="1"/>
  <c r="J8" i="12"/>
  <c r="H8" i="12"/>
  <c r="K8" i="12"/>
  <c r="J22" i="11"/>
  <c r="H22" i="11"/>
  <c r="K22" i="11" s="1"/>
  <c r="J23" i="11"/>
  <c r="H23" i="11"/>
  <c r="K23" i="11"/>
  <c r="J24" i="11"/>
  <c r="H24" i="11"/>
  <c r="K24" i="11" s="1"/>
  <c r="J25" i="11"/>
  <c r="H25" i="11"/>
  <c r="K25" i="11"/>
  <c r="J26" i="11"/>
  <c r="H26" i="11"/>
  <c r="K26" i="11" s="1"/>
  <c r="J27" i="11"/>
  <c r="H27" i="11"/>
  <c r="K27" i="11"/>
  <c r="J28" i="11"/>
  <c r="H28" i="11"/>
  <c r="K28" i="11" s="1"/>
  <c r="J29" i="11"/>
  <c r="H29" i="11"/>
  <c r="K29" i="11"/>
  <c r="J30" i="11"/>
  <c r="H30" i="11"/>
  <c r="K30" i="11" s="1"/>
  <c r="J21" i="11"/>
  <c r="H21" i="11"/>
  <c r="K21" i="11"/>
  <c r="J9" i="11"/>
  <c r="H9" i="11"/>
  <c r="K9" i="11" s="1"/>
  <c r="J10" i="11"/>
  <c r="H10" i="11"/>
  <c r="K10" i="11"/>
  <c r="J11" i="11"/>
  <c r="H11" i="11"/>
  <c r="K11" i="11" s="1"/>
  <c r="J12" i="11"/>
  <c r="H12" i="11"/>
  <c r="K12" i="11"/>
  <c r="J13" i="11"/>
  <c r="H13" i="11"/>
  <c r="K13" i="11" s="1"/>
  <c r="J14" i="11"/>
  <c r="H14" i="11"/>
  <c r="K14" i="11"/>
  <c r="J15" i="11"/>
  <c r="H15" i="11"/>
  <c r="K15" i="11" s="1"/>
  <c r="J16" i="11"/>
  <c r="H16" i="11"/>
  <c r="K16" i="11"/>
  <c r="J17" i="11"/>
  <c r="H17" i="11"/>
  <c r="K17" i="11" s="1"/>
  <c r="J8" i="11"/>
  <c r="H8" i="11"/>
  <c r="K8" i="11"/>
  <c r="O78" i="29"/>
  <c r="P78" i="29"/>
  <c r="L78" i="29"/>
  <c r="M78" i="29"/>
  <c r="Q78" i="29" s="1"/>
  <c r="O79" i="29"/>
  <c r="P79" i="29" s="1"/>
  <c r="Q79" i="29" s="1"/>
  <c r="L79" i="29"/>
  <c r="M79" i="29"/>
  <c r="O80" i="29"/>
  <c r="P80" i="29"/>
  <c r="L80" i="29"/>
  <c r="M80" i="29"/>
  <c r="Q80" i="29" s="1"/>
  <c r="O81" i="29"/>
  <c r="P81" i="29" s="1"/>
  <c r="Q81" i="29" s="1"/>
  <c r="L81" i="29"/>
  <c r="M81" i="29"/>
  <c r="O82" i="29"/>
  <c r="P82" i="29"/>
  <c r="L82" i="29"/>
  <c r="M82" i="29"/>
  <c r="Q82" i="29" s="1"/>
  <c r="O83" i="29"/>
  <c r="P83" i="29" s="1"/>
  <c r="Q83" i="29" s="1"/>
  <c r="L83" i="29"/>
  <c r="M83" i="29"/>
  <c r="O84" i="29"/>
  <c r="P84" i="29"/>
  <c r="L84" i="29"/>
  <c r="M84" i="29"/>
  <c r="Q84" i="29" s="1"/>
  <c r="O85" i="29"/>
  <c r="P85" i="29" s="1"/>
  <c r="Q85" i="29" s="1"/>
  <c r="L85" i="29"/>
  <c r="M85" i="29"/>
  <c r="O86" i="29"/>
  <c r="P86" i="29"/>
  <c r="L86" i="29"/>
  <c r="M86" i="29"/>
  <c r="Q86" i="29" s="1"/>
  <c r="O87" i="29"/>
  <c r="P87" i="29" s="1"/>
  <c r="Q87" i="29" s="1"/>
  <c r="L87" i="29"/>
  <c r="M87" i="29"/>
  <c r="O88" i="29"/>
  <c r="P88" i="29"/>
  <c r="L88" i="29"/>
  <c r="M88" i="29"/>
  <c r="Q88" i="29" s="1"/>
  <c r="O89" i="29"/>
  <c r="P89" i="29" s="1"/>
  <c r="Q89" i="29" s="1"/>
  <c r="L89" i="29"/>
  <c r="M89" i="29"/>
  <c r="O90" i="29"/>
  <c r="P90" i="29"/>
  <c r="L90" i="29"/>
  <c r="M90" i="29"/>
  <c r="Q90" i="29" s="1"/>
  <c r="O91" i="29"/>
  <c r="P91" i="29" s="1"/>
  <c r="Q91" i="29" s="1"/>
  <c r="L91" i="29"/>
  <c r="M91" i="29"/>
  <c r="O92" i="29"/>
  <c r="P92" i="29"/>
  <c r="L92" i="29"/>
  <c r="M92" i="29"/>
  <c r="Q92" i="29" s="1"/>
  <c r="O93" i="29"/>
  <c r="P93" i="29" s="1"/>
  <c r="Q93" i="29" s="1"/>
  <c r="L93" i="29"/>
  <c r="M93" i="29"/>
  <c r="O94" i="29"/>
  <c r="P94" i="29"/>
  <c r="L94" i="29"/>
  <c r="M94" i="29"/>
  <c r="Q94" i="29" s="1"/>
  <c r="O95" i="29"/>
  <c r="P95" i="29" s="1"/>
  <c r="Q95" i="29" s="1"/>
  <c r="L95" i="29"/>
  <c r="M95" i="29"/>
  <c r="O96" i="29"/>
  <c r="P96" i="29"/>
  <c r="L96" i="29"/>
  <c r="M96" i="29"/>
  <c r="Q96" i="29" s="1"/>
  <c r="O77" i="29"/>
  <c r="P77" i="29" s="1"/>
  <c r="Q77" i="29" s="1"/>
  <c r="L77" i="29"/>
  <c r="M77" i="29"/>
  <c r="O55" i="29"/>
  <c r="P55" i="29"/>
  <c r="L55" i="29"/>
  <c r="M55" i="29"/>
  <c r="Q55" i="29" s="1"/>
  <c r="O56" i="29"/>
  <c r="P56" i="29" s="1"/>
  <c r="Q56" i="29" s="1"/>
  <c r="L56" i="29"/>
  <c r="M56" i="29"/>
  <c r="O57" i="29"/>
  <c r="P57" i="29"/>
  <c r="L57" i="29"/>
  <c r="M57" i="29"/>
  <c r="Q57" i="29" s="1"/>
  <c r="O58" i="29"/>
  <c r="P58" i="29" s="1"/>
  <c r="Q58" i="29" s="1"/>
  <c r="L58" i="29"/>
  <c r="M58" i="29"/>
  <c r="O59" i="29"/>
  <c r="P59" i="29"/>
  <c r="L59" i="29"/>
  <c r="M59" i="29"/>
  <c r="Q59" i="29" s="1"/>
  <c r="O60" i="29"/>
  <c r="P60" i="29" s="1"/>
  <c r="Q60" i="29" s="1"/>
  <c r="L60" i="29"/>
  <c r="M60" i="29"/>
  <c r="O61" i="29"/>
  <c r="P61" i="29"/>
  <c r="L61" i="29"/>
  <c r="M61" i="29"/>
  <c r="Q61" i="29" s="1"/>
  <c r="O62" i="29"/>
  <c r="P62" i="29" s="1"/>
  <c r="Q62" i="29" s="1"/>
  <c r="L62" i="29"/>
  <c r="M62" i="29"/>
  <c r="O63" i="29"/>
  <c r="P63" i="29"/>
  <c r="L63" i="29"/>
  <c r="M63" i="29"/>
  <c r="Q63" i="29" s="1"/>
  <c r="O64" i="29"/>
  <c r="P64" i="29" s="1"/>
  <c r="Q64" i="29" s="1"/>
  <c r="L64" i="29"/>
  <c r="M64" i="29"/>
  <c r="O65" i="29"/>
  <c r="P65" i="29"/>
  <c r="L65" i="29"/>
  <c r="M65" i="29"/>
  <c r="Q65" i="29" s="1"/>
  <c r="O66" i="29"/>
  <c r="P66" i="29" s="1"/>
  <c r="Q66" i="29" s="1"/>
  <c r="L66" i="29"/>
  <c r="M66" i="29"/>
  <c r="O67" i="29"/>
  <c r="P67" i="29"/>
  <c r="L67" i="29"/>
  <c r="M67" i="29"/>
  <c r="Q67" i="29" s="1"/>
  <c r="O68" i="29"/>
  <c r="P68" i="29" s="1"/>
  <c r="Q68" i="29" s="1"/>
  <c r="L68" i="29"/>
  <c r="M68" i="29"/>
  <c r="O69" i="29"/>
  <c r="P69" i="29"/>
  <c r="L69" i="29"/>
  <c r="M69" i="29"/>
  <c r="Q69" i="29" s="1"/>
  <c r="O70" i="29"/>
  <c r="P70" i="29" s="1"/>
  <c r="Q70" i="29" s="1"/>
  <c r="L70" i="29"/>
  <c r="M70" i="29"/>
  <c r="O71" i="29"/>
  <c r="P71" i="29"/>
  <c r="L71" i="29"/>
  <c r="M71" i="29"/>
  <c r="Q71" i="29" s="1"/>
  <c r="O72" i="29"/>
  <c r="P72" i="29" s="1"/>
  <c r="Q72" i="29" s="1"/>
  <c r="L72" i="29"/>
  <c r="M72" i="29"/>
  <c r="O73" i="29"/>
  <c r="P73" i="29"/>
  <c r="L73" i="29"/>
  <c r="M73" i="29"/>
  <c r="Q73" i="29" s="1"/>
  <c r="O32" i="29"/>
  <c r="P32" i="29" s="1"/>
  <c r="Q32" i="29" s="1"/>
  <c r="L32" i="29"/>
  <c r="M32" i="29"/>
  <c r="O33" i="29"/>
  <c r="P33" i="29"/>
  <c r="L33" i="29"/>
  <c r="M33" i="29"/>
  <c r="Q33" i="29" s="1"/>
  <c r="O34" i="29"/>
  <c r="P34" i="29" s="1"/>
  <c r="Q34" i="29" s="1"/>
  <c r="L34" i="29"/>
  <c r="M34" i="29"/>
  <c r="O35" i="29"/>
  <c r="P35" i="29"/>
  <c r="L35" i="29"/>
  <c r="M35" i="29"/>
  <c r="Q35" i="29" s="1"/>
  <c r="O36" i="29"/>
  <c r="P36" i="29" s="1"/>
  <c r="Q36" i="29" s="1"/>
  <c r="L36" i="29"/>
  <c r="M36" i="29"/>
  <c r="O37" i="29"/>
  <c r="P37" i="29"/>
  <c r="L37" i="29"/>
  <c r="M37" i="29"/>
  <c r="Q37" i="29" s="1"/>
  <c r="O38" i="29"/>
  <c r="P38" i="29" s="1"/>
  <c r="Q38" i="29" s="1"/>
  <c r="L38" i="29"/>
  <c r="M38" i="29"/>
  <c r="O39" i="29"/>
  <c r="P39" i="29"/>
  <c r="L39" i="29"/>
  <c r="M39" i="29"/>
  <c r="Q39" i="29" s="1"/>
  <c r="O40" i="29"/>
  <c r="P40" i="29" s="1"/>
  <c r="Q40" i="29" s="1"/>
  <c r="L40" i="29"/>
  <c r="M40" i="29"/>
  <c r="O41" i="29"/>
  <c r="P41" i="29"/>
  <c r="L41" i="29"/>
  <c r="M41" i="29"/>
  <c r="Q41" i="29" s="1"/>
  <c r="O42" i="29"/>
  <c r="P42" i="29" s="1"/>
  <c r="Q42" i="29" s="1"/>
  <c r="L42" i="29"/>
  <c r="M42" i="29"/>
  <c r="O43" i="29"/>
  <c r="P43" i="29"/>
  <c r="L43" i="29"/>
  <c r="M43" i="29"/>
  <c r="Q43" i="29" s="1"/>
  <c r="O44" i="29"/>
  <c r="P44" i="29" s="1"/>
  <c r="Q44" i="29" s="1"/>
  <c r="L44" i="29"/>
  <c r="M44" i="29"/>
  <c r="O45" i="29"/>
  <c r="P45" i="29"/>
  <c r="L45" i="29"/>
  <c r="M45" i="29"/>
  <c r="Q45" i="29" s="1"/>
  <c r="O46" i="29"/>
  <c r="P46" i="29" s="1"/>
  <c r="Q46" i="29" s="1"/>
  <c r="L46" i="29"/>
  <c r="M46" i="29"/>
  <c r="O47" i="29"/>
  <c r="P47" i="29"/>
  <c r="L47" i="29"/>
  <c r="M47" i="29"/>
  <c r="Q47" i="29" s="1"/>
  <c r="O48" i="29"/>
  <c r="P48" i="29" s="1"/>
  <c r="Q48" i="29" s="1"/>
  <c r="L48" i="29"/>
  <c r="M48" i="29"/>
  <c r="O49" i="29"/>
  <c r="P49" i="29"/>
  <c r="L49" i="29"/>
  <c r="M49" i="29"/>
  <c r="Q49" i="29" s="1"/>
  <c r="O50" i="29"/>
  <c r="P50" i="29" s="1"/>
  <c r="Q50" i="29" s="1"/>
  <c r="L50" i="29"/>
  <c r="M50" i="29"/>
  <c r="O9" i="29"/>
  <c r="P9" i="29"/>
  <c r="L9" i="29"/>
  <c r="M9" i="29"/>
  <c r="Q9" i="29" s="1"/>
  <c r="O10" i="29"/>
  <c r="P10" i="29" s="1"/>
  <c r="Q10" i="29" s="1"/>
  <c r="L10" i="29"/>
  <c r="M10" i="29"/>
  <c r="O11" i="29"/>
  <c r="P11" i="29"/>
  <c r="L11" i="29"/>
  <c r="M11" i="29"/>
  <c r="Q11" i="29" s="1"/>
  <c r="O12" i="29"/>
  <c r="P12" i="29" s="1"/>
  <c r="Q12" i="29" s="1"/>
  <c r="L12" i="29"/>
  <c r="M12" i="29"/>
  <c r="O13" i="29"/>
  <c r="P13" i="29"/>
  <c r="L13" i="29"/>
  <c r="M13" i="29"/>
  <c r="Q13" i="29" s="1"/>
  <c r="O14" i="29"/>
  <c r="P14" i="29" s="1"/>
  <c r="Q14" i="29" s="1"/>
  <c r="L14" i="29"/>
  <c r="M14" i="29"/>
  <c r="O15" i="29"/>
  <c r="P15" i="29"/>
  <c r="L15" i="29"/>
  <c r="M15" i="29"/>
  <c r="Q15" i="29" s="1"/>
  <c r="O16" i="29"/>
  <c r="P16" i="29" s="1"/>
  <c r="Q16" i="29" s="1"/>
  <c r="L16" i="29"/>
  <c r="M16" i="29"/>
  <c r="O17" i="29"/>
  <c r="P17" i="29"/>
  <c r="L17" i="29"/>
  <c r="M17" i="29"/>
  <c r="Q17" i="29" s="1"/>
  <c r="O18" i="29"/>
  <c r="P18" i="29" s="1"/>
  <c r="Q18" i="29" s="1"/>
  <c r="L18" i="29"/>
  <c r="M18" i="29"/>
  <c r="O19" i="29"/>
  <c r="P19" i="29"/>
  <c r="L19" i="29"/>
  <c r="M19" i="29"/>
  <c r="Q19" i="29" s="1"/>
  <c r="O20" i="29"/>
  <c r="P20" i="29" s="1"/>
  <c r="Q20" i="29" s="1"/>
  <c r="L20" i="29"/>
  <c r="M20" i="29"/>
  <c r="O21" i="29"/>
  <c r="P21" i="29"/>
  <c r="L21" i="29"/>
  <c r="M21" i="29"/>
  <c r="Q21" i="29" s="1"/>
  <c r="O22" i="29"/>
  <c r="P22" i="29" s="1"/>
  <c r="Q22" i="29" s="1"/>
  <c r="L22" i="29"/>
  <c r="M22" i="29"/>
  <c r="O23" i="29"/>
  <c r="P23" i="29"/>
  <c r="L23" i="29"/>
  <c r="M23" i="29"/>
  <c r="Q23" i="29" s="1"/>
  <c r="O24" i="29"/>
  <c r="P24" i="29" s="1"/>
  <c r="Q24" i="29" s="1"/>
  <c r="L24" i="29"/>
  <c r="M24" i="29"/>
  <c r="O25" i="29"/>
  <c r="P25" i="29"/>
  <c r="L25" i="29"/>
  <c r="M25" i="29"/>
  <c r="Q25" i="29" s="1"/>
  <c r="O26" i="29"/>
  <c r="P26" i="29" s="1"/>
  <c r="Q26" i="29" s="1"/>
  <c r="L26" i="29"/>
  <c r="M26" i="29"/>
  <c r="O27" i="29"/>
  <c r="P27" i="29"/>
  <c r="L27" i="29"/>
  <c r="M27" i="29"/>
  <c r="Q27" i="29" s="1"/>
  <c r="O55" i="28"/>
  <c r="P55" i="28" s="1"/>
  <c r="Q55" i="28" s="1"/>
  <c r="L55" i="28"/>
  <c r="M55" i="28"/>
  <c r="O56" i="28"/>
  <c r="P56" i="28"/>
  <c r="L56" i="28"/>
  <c r="M56" i="28"/>
  <c r="Q56" i="28" s="1"/>
  <c r="O57" i="28"/>
  <c r="P57" i="28" s="1"/>
  <c r="Q57" i="28" s="1"/>
  <c r="L57" i="28"/>
  <c r="M57" i="28"/>
  <c r="O58" i="28"/>
  <c r="P58" i="28"/>
  <c r="L58" i="28"/>
  <c r="M58" i="28"/>
  <c r="Q58" i="28" s="1"/>
  <c r="O59" i="28"/>
  <c r="P59" i="28" s="1"/>
  <c r="Q59" i="28" s="1"/>
  <c r="L59" i="28"/>
  <c r="M59" i="28"/>
  <c r="O60" i="28"/>
  <c r="P60" i="28"/>
  <c r="L60" i="28"/>
  <c r="M60" i="28"/>
  <c r="Q60" i="28" s="1"/>
  <c r="O61" i="28"/>
  <c r="P61" i="28" s="1"/>
  <c r="Q61" i="28" s="1"/>
  <c r="L61" i="28"/>
  <c r="M61" i="28"/>
  <c r="O62" i="28"/>
  <c r="P62" i="28"/>
  <c r="L62" i="28"/>
  <c r="M62" i="28"/>
  <c r="Q62" i="28" s="1"/>
  <c r="O63" i="28"/>
  <c r="P63" i="28" s="1"/>
  <c r="Q63" i="28" s="1"/>
  <c r="L63" i="28"/>
  <c r="M63" i="28"/>
  <c r="O64" i="28"/>
  <c r="P64" i="28"/>
  <c r="L64" i="28"/>
  <c r="M64" i="28"/>
  <c r="Q64" i="28" s="1"/>
  <c r="O65" i="28"/>
  <c r="P65" i="28" s="1"/>
  <c r="Q65" i="28" s="1"/>
  <c r="L65" i="28"/>
  <c r="M65" i="28"/>
  <c r="O66" i="28"/>
  <c r="P66" i="28"/>
  <c r="L66" i="28"/>
  <c r="M66" i="28"/>
  <c r="Q66" i="28" s="1"/>
  <c r="O67" i="28"/>
  <c r="P67" i="28" s="1"/>
  <c r="Q67" i="28" s="1"/>
  <c r="L67" i="28"/>
  <c r="M67" i="28"/>
  <c r="O68" i="28"/>
  <c r="P68" i="28"/>
  <c r="L68" i="28"/>
  <c r="M68" i="28"/>
  <c r="Q68" i="28" s="1"/>
  <c r="O69" i="28"/>
  <c r="P69" i="28" s="1"/>
  <c r="Q69" i="28" s="1"/>
  <c r="L69" i="28"/>
  <c r="M69" i="28"/>
  <c r="O70" i="28"/>
  <c r="P70" i="28"/>
  <c r="L70" i="28"/>
  <c r="M70" i="28"/>
  <c r="Q70" i="28" s="1"/>
  <c r="O71" i="28"/>
  <c r="P71" i="28" s="1"/>
  <c r="Q71" i="28" s="1"/>
  <c r="L71" i="28"/>
  <c r="M71" i="28"/>
  <c r="O72" i="28"/>
  <c r="P72" i="28"/>
  <c r="L72" i="28"/>
  <c r="M72" i="28"/>
  <c r="Q72" i="28" s="1"/>
  <c r="O73" i="28"/>
  <c r="P73" i="28" s="1"/>
  <c r="Q73" i="28" s="1"/>
  <c r="L73" i="28"/>
  <c r="M73" i="28"/>
  <c r="O32" i="28"/>
  <c r="P32" i="28"/>
  <c r="L32" i="28"/>
  <c r="M32" i="28"/>
  <c r="Q32" i="28" s="1"/>
  <c r="O33" i="28"/>
  <c r="P33" i="28" s="1"/>
  <c r="Q33" i="28" s="1"/>
  <c r="L33" i="28"/>
  <c r="M33" i="28"/>
  <c r="O34" i="28"/>
  <c r="P34" i="28"/>
  <c r="L34" i="28"/>
  <c r="M34" i="28"/>
  <c r="Q34" i="28" s="1"/>
  <c r="O35" i="28"/>
  <c r="P35" i="28" s="1"/>
  <c r="Q35" i="28" s="1"/>
  <c r="L35" i="28"/>
  <c r="M35" i="28"/>
  <c r="O36" i="28"/>
  <c r="P36" i="28"/>
  <c r="L36" i="28"/>
  <c r="M36" i="28"/>
  <c r="Q36" i="28" s="1"/>
  <c r="O37" i="28"/>
  <c r="P37" i="28" s="1"/>
  <c r="Q37" i="28" s="1"/>
  <c r="L37" i="28"/>
  <c r="M37" i="28"/>
  <c r="O38" i="28"/>
  <c r="P38" i="28"/>
  <c r="L38" i="28"/>
  <c r="M38" i="28"/>
  <c r="Q38" i="28" s="1"/>
  <c r="O39" i="28"/>
  <c r="P39" i="28" s="1"/>
  <c r="Q39" i="28" s="1"/>
  <c r="L39" i="28"/>
  <c r="M39" i="28"/>
  <c r="O40" i="28"/>
  <c r="P40" i="28"/>
  <c r="L40" i="28"/>
  <c r="M40" i="28"/>
  <c r="Q40" i="28" s="1"/>
  <c r="O41" i="28"/>
  <c r="P41" i="28" s="1"/>
  <c r="Q41" i="28" s="1"/>
  <c r="L41" i="28"/>
  <c r="M41" i="28"/>
  <c r="O42" i="28"/>
  <c r="P42" i="28"/>
  <c r="L42" i="28"/>
  <c r="M42" i="28"/>
  <c r="Q42" i="28" s="1"/>
  <c r="O43" i="28"/>
  <c r="P43" i="28" s="1"/>
  <c r="Q43" i="28" s="1"/>
  <c r="L43" i="28"/>
  <c r="M43" i="28"/>
  <c r="O44" i="28"/>
  <c r="P44" i="28"/>
  <c r="L44" i="28"/>
  <c r="M44" i="28"/>
  <c r="Q44" i="28" s="1"/>
  <c r="O45" i="28"/>
  <c r="P45" i="28" s="1"/>
  <c r="Q45" i="28" s="1"/>
  <c r="L45" i="28"/>
  <c r="M45" i="28"/>
  <c r="O46" i="28"/>
  <c r="P46" i="28"/>
  <c r="L46" i="28"/>
  <c r="M46" i="28"/>
  <c r="Q46" i="28" s="1"/>
  <c r="O47" i="28"/>
  <c r="P47" i="28" s="1"/>
  <c r="Q47" i="28" s="1"/>
  <c r="L47" i="28"/>
  <c r="M47" i="28"/>
  <c r="O48" i="28"/>
  <c r="P48" i="28"/>
  <c r="L48" i="28"/>
  <c r="M48" i="28"/>
  <c r="Q48" i="28" s="1"/>
  <c r="O49" i="28"/>
  <c r="P49" i="28" s="1"/>
  <c r="Q49" i="28" s="1"/>
  <c r="L49" i="28"/>
  <c r="M49" i="28"/>
  <c r="O50" i="28"/>
  <c r="P50" i="28"/>
  <c r="L50" i="28"/>
  <c r="M50" i="28"/>
  <c r="Q50" i="28" s="1"/>
  <c r="O31" i="28"/>
  <c r="P31" i="28" s="1"/>
  <c r="Q31" i="28" s="1"/>
  <c r="L31" i="28"/>
  <c r="M31" i="28"/>
  <c r="L9" i="28"/>
  <c r="M9" i="28"/>
  <c r="Q9" i="28" s="1"/>
  <c r="O9" i="28"/>
  <c r="P9" i="28"/>
  <c r="L10" i="28"/>
  <c r="M10" i="28"/>
  <c r="O10" i="28"/>
  <c r="P10" i="28" s="1"/>
  <c r="Q10" i="28" s="1"/>
  <c r="L11" i="28"/>
  <c r="M11" i="28"/>
  <c r="Q11" i="28" s="1"/>
  <c r="O11" i="28"/>
  <c r="P11" i="28"/>
  <c r="L12" i="28"/>
  <c r="M12" i="28"/>
  <c r="O12" i="28"/>
  <c r="P12" i="28" s="1"/>
  <c r="Q12" i="28" s="1"/>
  <c r="L13" i="28"/>
  <c r="M13" i="28"/>
  <c r="Q13" i="28" s="1"/>
  <c r="O13" i="28"/>
  <c r="P13" i="28"/>
  <c r="L14" i="28"/>
  <c r="M14" i="28"/>
  <c r="O14" i="28"/>
  <c r="P14" i="28" s="1"/>
  <c r="Q14" i="28" s="1"/>
  <c r="L15" i="28"/>
  <c r="M15" i="28"/>
  <c r="Q15" i="28" s="1"/>
  <c r="O15" i="28"/>
  <c r="P15" i="28"/>
  <c r="L16" i="28"/>
  <c r="M16" i="28"/>
  <c r="O16" i="28"/>
  <c r="P16" i="28" s="1"/>
  <c r="Q16" i="28" s="1"/>
  <c r="L17" i="28"/>
  <c r="M17" i="28"/>
  <c r="Q17" i="28" s="1"/>
  <c r="O17" i="28"/>
  <c r="P17" i="28"/>
  <c r="L18" i="28"/>
  <c r="M18" i="28"/>
  <c r="O18" i="28"/>
  <c r="P18" i="28" s="1"/>
  <c r="Q18" i="28" s="1"/>
  <c r="L19" i="28"/>
  <c r="M19" i="28"/>
  <c r="Q19" i="28" s="1"/>
  <c r="O19" i="28"/>
  <c r="P19" i="28"/>
  <c r="L20" i="28"/>
  <c r="M20" i="28"/>
  <c r="O20" i="28"/>
  <c r="P20" i="28" s="1"/>
  <c r="Q20" i="28" s="1"/>
  <c r="L21" i="28"/>
  <c r="M21" i="28"/>
  <c r="Q21" i="28" s="1"/>
  <c r="O21" i="28"/>
  <c r="P21" i="28"/>
  <c r="L22" i="28"/>
  <c r="M22" i="28"/>
  <c r="O22" i="28"/>
  <c r="P22" i="28" s="1"/>
  <c r="Q22" i="28" s="1"/>
  <c r="L23" i="28"/>
  <c r="M23" i="28"/>
  <c r="Q23" i="28" s="1"/>
  <c r="O23" i="28"/>
  <c r="P23" i="28"/>
  <c r="L24" i="28"/>
  <c r="M24" i="28"/>
  <c r="O24" i="28"/>
  <c r="P24" i="28" s="1"/>
  <c r="Q24" i="28" s="1"/>
  <c r="L25" i="28"/>
  <c r="M25" i="28"/>
  <c r="Q25" i="28" s="1"/>
  <c r="O25" i="28"/>
  <c r="P25" i="28"/>
  <c r="L26" i="28"/>
  <c r="M26" i="28"/>
  <c r="O26" i="28"/>
  <c r="P26" i="28" s="1"/>
  <c r="Q26" i="28" s="1"/>
  <c r="L27" i="28"/>
  <c r="M27" i="28"/>
  <c r="Q27" i="28" s="1"/>
  <c r="O27" i="28"/>
  <c r="P27" i="28"/>
  <c r="L8" i="28"/>
  <c r="M8" i="28"/>
  <c r="O8" i="28"/>
  <c r="P8" i="28" s="1"/>
  <c r="Q8" i="28" s="1"/>
  <c r="L57" i="17"/>
  <c r="M57" i="17"/>
  <c r="N57" i="17" s="1"/>
  <c r="S57" i="17" s="1"/>
  <c r="O57" i="17"/>
  <c r="P57" i="17"/>
  <c r="Q57" i="17"/>
  <c r="L56" i="17"/>
  <c r="M56" i="17"/>
  <c r="N56" i="17"/>
  <c r="O56" i="17"/>
  <c r="P56" i="17"/>
  <c r="Q56" i="17" s="1"/>
  <c r="S56" i="17" s="1"/>
  <c r="L52" i="17"/>
  <c r="M52" i="17"/>
  <c r="N52" i="17" s="1"/>
  <c r="S52" i="17" s="1"/>
  <c r="O52" i="17"/>
  <c r="P52" i="17"/>
  <c r="Q52" i="17"/>
  <c r="L51" i="17"/>
  <c r="M51" i="17"/>
  <c r="N51" i="17"/>
  <c r="O51" i="17"/>
  <c r="P51" i="17"/>
  <c r="Q51" i="17" s="1"/>
  <c r="S51" i="17" s="1"/>
  <c r="L45" i="17"/>
  <c r="M45" i="17"/>
  <c r="N45" i="17" s="1"/>
  <c r="S45" i="17" s="1"/>
  <c r="O45" i="17"/>
  <c r="P45" i="17"/>
  <c r="Q45" i="17"/>
  <c r="L46" i="17"/>
  <c r="M46" i="17"/>
  <c r="N46" i="17"/>
  <c r="O46" i="17"/>
  <c r="P46" i="17"/>
  <c r="Q46" i="17" s="1"/>
  <c r="S46" i="17" s="1"/>
  <c r="L47" i="17"/>
  <c r="M47" i="17"/>
  <c r="N47" i="17" s="1"/>
  <c r="S47" i="17" s="1"/>
  <c r="O47" i="17"/>
  <c r="P47" i="17"/>
  <c r="Q47" i="17"/>
  <c r="L44" i="17"/>
  <c r="M44" i="17"/>
  <c r="N44" i="17"/>
  <c r="O44" i="17"/>
  <c r="P44" i="17"/>
  <c r="Q44" i="17" s="1"/>
  <c r="S44" i="17" s="1"/>
  <c r="L34" i="17"/>
  <c r="M34" i="17"/>
  <c r="N34" i="17" s="1"/>
  <c r="S34" i="17" s="1"/>
  <c r="O34" i="17"/>
  <c r="P34" i="17"/>
  <c r="Q34" i="17"/>
  <c r="L35" i="17"/>
  <c r="M35" i="17"/>
  <c r="N35" i="17"/>
  <c r="O35" i="17"/>
  <c r="P35" i="17"/>
  <c r="Q35" i="17" s="1"/>
  <c r="S35" i="17" s="1"/>
  <c r="L36" i="17"/>
  <c r="M36" i="17"/>
  <c r="N36" i="17" s="1"/>
  <c r="S36" i="17" s="1"/>
  <c r="O36" i="17"/>
  <c r="P36" i="17"/>
  <c r="Q36" i="17"/>
  <c r="L37" i="17"/>
  <c r="M37" i="17"/>
  <c r="N37" i="17"/>
  <c r="O37" i="17"/>
  <c r="P37" i="17"/>
  <c r="Q37" i="17" s="1"/>
  <c r="S37" i="17" s="1"/>
  <c r="L38" i="17"/>
  <c r="M38" i="17"/>
  <c r="N38" i="17" s="1"/>
  <c r="S38" i="17" s="1"/>
  <c r="O38" i="17"/>
  <c r="P38" i="17"/>
  <c r="Q38" i="17"/>
  <c r="L39" i="17"/>
  <c r="M39" i="17"/>
  <c r="N39" i="17"/>
  <c r="O39" i="17"/>
  <c r="P39" i="17"/>
  <c r="Q39" i="17" s="1"/>
  <c r="S39" i="17" s="1"/>
  <c r="L40" i="17"/>
  <c r="M40" i="17"/>
  <c r="N40" i="17" s="1"/>
  <c r="S40" i="17" s="1"/>
  <c r="O40" i="17"/>
  <c r="P40" i="17"/>
  <c r="Q40" i="17"/>
  <c r="L33" i="17"/>
  <c r="M33" i="17"/>
  <c r="N33" i="17"/>
  <c r="O33" i="17"/>
  <c r="P33" i="17"/>
  <c r="Q33" i="17" s="1"/>
  <c r="S33" i="17" s="1"/>
  <c r="L27" i="17"/>
  <c r="M27" i="17"/>
  <c r="N27" i="17" s="1"/>
  <c r="S27" i="17" s="1"/>
  <c r="O27" i="17"/>
  <c r="P27" i="17"/>
  <c r="Q27" i="17"/>
  <c r="L28" i="17"/>
  <c r="M28" i="17"/>
  <c r="N28" i="17"/>
  <c r="O28" i="17"/>
  <c r="P28" i="17"/>
  <c r="Q28" i="17" s="1"/>
  <c r="S28" i="17" s="1"/>
  <c r="L29" i="17"/>
  <c r="M29" i="17"/>
  <c r="N29" i="17" s="1"/>
  <c r="S29" i="17" s="1"/>
  <c r="O29" i="17"/>
  <c r="P29" i="17"/>
  <c r="Q29" i="17"/>
  <c r="L26" i="17"/>
  <c r="M26" i="17"/>
  <c r="N26" i="17"/>
  <c r="O26" i="17"/>
  <c r="P26" i="17"/>
  <c r="Q26" i="17" s="1"/>
  <c r="S26" i="17" s="1"/>
  <c r="L18" i="17"/>
  <c r="M18" i="17"/>
  <c r="N18" i="17" s="1"/>
  <c r="S18" i="17" s="1"/>
  <c r="Q18" i="17"/>
  <c r="L21" i="17"/>
  <c r="M21" i="17"/>
  <c r="N21" i="17"/>
  <c r="Q21" i="17"/>
  <c r="S21" i="17"/>
  <c r="L22" i="17"/>
  <c r="M22" i="17"/>
  <c r="N22" i="17" s="1"/>
  <c r="S22" i="17" s="1"/>
  <c r="Q22" i="17"/>
  <c r="L17" i="17"/>
  <c r="M17" i="17"/>
  <c r="N17" i="17"/>
  <c r="Q17" i="17"/>
  <c r="S17" i="17"/>
  <c r="L7" i="17"/>
  <c r="M7" i="17"/>
  <c r="N7" i="17" s="1"/>
  <c r="S7" i="17" s="1"/>
  <c r="Q7" i="17"/>
  <c r="L8" i="17"/>
  <c r="M8" i="17"/>
  <c r="N8" i="17"/>
  <c r="Q8" i="17"/>
  <c r="S8" i="17"/>
  <c r="L9" i="17"/>
  <c r="M9" i="17"/>
  <c r="N9" i="17" s="1"/>
  <c r="S9" i="17" s="1"/>
  <c r="L10" i="17"/>
  <c r="M10" i="17"/>
  <c r="N10" i="17" s="1"/>
  <c r="S10" i="17" s="1"/>
  <c r="Q10" i="17"/>
  <c r="L11" i="17"/>
  <c r="M11" i="17"/>
  <c r="N11" i="17"/>
  <c r="Q11" i="17"/>
  <c r="S11" i="17"/>
  <c r="L12" i="17"/>
  <c r="M12" i="17"/>
  <c r="N12" i="17" s="1"/>
  <c r="S12" i="17" s="1"/>
  <c r="Q12" i="17"/>
  <c r="L13" i="17"/>
  <c r="M13" i="17"/>
  <c r="N13" i="17"/>
  <c r="Q13" i="17"/>
  <c r="S13" i="17"/>
  <c r="Q6" i="17"/>
  <c r="S6" i="17"/>
  <c r="L27" i="16"/>
  <c r="M27" i="16"/>
  <c r="N27" i="16" s="1"/>
  <c r="R27" i="16" s="1"/>
  <c r="O27" i="16"/>
  <c r="P27" i="16"/>
  <c r="Q27" i="16"/>
  <c r="L28" i="16"/>
  <c r="M28" i="16"/>
  <c r="N28" i="16"/>
  <c r="O28" i="16"/>
  <c r="P28" i="16"/>
  <c r="Q28" i="16" s="1"/>
  <c r="L26" i="16"/>
  <c r="M26" i="16"/>
  <c r="N26" i="16"/>
  <c r="O26" i="16"/>
  <c r="P26" i="16"/>
  <c r="Q26" i="16" s="1"/>
  <c r="R26" i="16" s="1"/>
  <c r="L21" i="16"/>
  <c r="M21" i="16"/>
  <c r="N21" i="16" s="1"/>
  <c r="R21" i="16" s="1"/>
  <c r="O21" i="16"/>
  <c r="P21" i="16"/>
  <c r="Q21" i="16"/>
  <c r="L22" i="16"/>
  <c r="M22" i="16"/>
  <c r="N22" i="16"/>
  <c r="O22" i="16"/>
  <c r="P22" i="16"/>
  <c r="Q22" i="16" s="1"/>
  <c r="L20" i="16"/>
  <c r="M20" i="16"/>
  <c r="N20" i="16"/>
  <c r="O20" i="16"/>
  <c r="P20" i="16"/>
  <c r="Q20" i="16" s="1"/>
  <c r="R20" i="16" s="1"/>
  <c r="L16" i="16"/>
  <c r="M16" i="16"/>
  <c r="N16" i="16" s="1"/>
  <c r="O16" i="16"/>
  <c r="P16" i="16"/>
  <c r="Q16" i="16"/>
  <c r="L9" i="16"/>
  <c r="M9" i="16"/>
  <c r="N9" i="16" s="1"/>
  <c r="R9" i="16" s="1"/>
  <c r="O9" i="16"/>
  <c r="P9" i="16"/>
  <c r="Q9" i="16"/>
  <c r="L10" i="16"/>
  <c r="M10" i="16"/>
  <c r="N10" i="16"/>
  <c r="O10" i="16"/>
  <c r="P10" i="16"/>
  <c r="Q10" i="16" s="1"/>
  <c r="L8" i="16"/>
  <c r="M8" i="16"/>
  <c r="N8" i="16"/>
  <c r="O8" i="16"/>
  <c r="P8" i="16"/>
  <c r="Q8" i="16" s="1"/>
  <c r="R8" i="16" s="1"/>
  <c r="L27" i="15"/>
  <c r="M27" i="15"/>
  <c r="N27" i="15" s="1"/>
  <c r="R27" i="15" s="1"/>
  <c r="O27" i="15"/>
  <c r="P27" i="15"/>
  <c r="Q27" i="15"/>
  <c r="L28" i="15"/>
  <c r="M28" i="15"/>
  <c r="N28" i="15"/>
  <c r="O28" i="15"/>
  <c r="P28" i="15"/>
  <c r="Q28" i="15" s="1"/>
  <c r="R28" i="15" s="1"/>
  <c r="L26" i="15"/>
  <c r="M26" i="15"/>
  <c r="N26" i="15" s="1"/>
  <c r="R26" i="15" s="1"/>
  <c r="O26" i="15"/>
  <c r="P26" i="15"/>
  <c r="Q26" i="15"/>
  <c r="L21" i="15"/>
  <c r="M21" i="15"/>
  <c r="N21" i="15"/>
  <c r="O21" i="15"/>
  <c r="P21" i="15"/>
  <c r="Q21" i="15" s="1"/>
  <c r="R21" i="15" s="1"/>
  <c r="L22" i="15"/>
  <c r="M22" i="15"/>
  <c r="N22" i="15" s="1"/>
  <c r="R22" i="15" s="1"/>
  <c r="O22" i="15"/>
  <c r="P22" i="15"/>
  <c r="Q22" i="15"/>
  <c r="L20" i="15"/>
  <c r="M20" i="15"/>
  <c r="N20" i="15"/>
  <c r="O20" i="15"/>
  <c r="P20" i="15"/>
  <c r="Q20" i="15" s="1"/>
  <c r="R20" i="15" s="1"/>
  <c r="L15" i="15"/>
  <c r="M15" i="15"/>
  <c r="N15" i="15" s="1"/>
  <c r="R15" i="15" s="1"/>
  <c r="O15" i="15"/>
  <c r="P15" i="15"/>
  <c r="Q15" i="15"/>
  <c r="L16" i="15"/>
  <c r="M16" i="15"/>
  <c r="N16" i="15"/>
  <c r="O16" i="15"/>
  <c r="P16" i="15"/>
  <c r="Q16" i="15" s="1"/>
  <c r="R16" i="15" s="1"/>
  <c r="L14" i="15"/>
  <c r="M14" i="15"/>
  <c r="N14" i="15" s="1"/>
  <c r="R14" i="15" s="1"/>
  <c r="O14" i="15"/>
  <c r="P14" i="15"/>
  <c r="Q14" i="15"/>
  <c r="L9" i="15"/>
  <c r="M9" i="15"/>
  <c r="N9" i="15"/>
  <c r="O9" i="15"/>
  <c r="P9" i="15"/>
  <c r="Q9" i="15" s="1"/>
  <c r="R9" i="15" s="1"/>
  <c r="L10" i="15"/>
  <c r="M10" i="15"/>
  <c r="N10" i="15" s="1"/>
  <c r="R10" i="15" s="1"/>
  <c r="O10" i="15"/>
  <c r="P10" i="15"/>
  <c r="Q10" i="15"/>
  <c r="L8" i="15"/>
  <c r="M8" i="15"/>
  <c r="N8" i="15"/>
  <c r="O8" i="15"/>
  <c r="P8" i="15"/>
  <c r="Q8" i="15" s="1"/>
  <c r="R8" i="15" s="1"/>
  <c r="L39" i="14"/>
  <c r="M39" i="14"/>
  <c r="N39" i="14" s="1"/>
  <c r="R39" i="14" s="1"/>
  <c r="O39" i="14"/>
  <c r="P39" i="14"/>
  <c r="Q39" i="14"/>
  <c r="L40" i="14"/>
  <c r="M40" i="14"/>
  <c r="N40" i="14"/>
  <c r="O40" i="14"/>
  <c r="P40" i="14"/>
  <c r="Q40" i="14" s="1"/>
  <c r="R40" i="14" s="1"/>
  <c r="L41" i="14"/>
  <c r="M41" i="14"/>
  <c r="N41" i="14" s="1"/>
  <c r="R41" i="14" s="1"/>
  <c r="O41" i="14"/>
  <c r="P41" i="14"/>
  <c r="Q41" i="14"/>
  <c r="L42" i="14"/>
  <c r="M42" i="14"/>
  <c r="N42" i="14"/>
  <c r="O42" i="14"/>
  <c r="P42" i="14"/>
  <c r="Q42" i="14" s="1"/>
  <c r="R42" i="14" s="1"/>
  <c r="L43" i="14"/>
  <c r="M43" i="14"/>
  <c r="N43" i="14" s="1"/>
  <c r="R43" i="14" s="1"/>
  <c r="O43" i="14"/>
  <c r="P43" i="14"/>
  <c r="Q43" i="14"/>
  <c r="L44" i="14"/>
  <c r="M44" i="14"/>
  <c r="N44" i="14"/>
  <c r="O44" i="14"/>
  <c r="P44" i="14"/>
  <c r="Q44" i="14" s="1"/>
  <c r="R44" i="14" s="1"/>
  <c r="L38" i="14"/>
  <c r="M38" i="14"/>
  <c r="N38" i="14" s="1"/>
  <c r="R38" i="14" s="1"/>
  <c r="O38" i="14"/>
  <c r="P38" i="14"/>
  <c r="Q38" i="14"/>
  <c r="L29" i="14"/>
  <c r="M29" i="14"/>
  <c r="N29" i="14"/>
  <c r="O29" i="14"/>
  <c r="P29" i="14"/>
  <c r="Q29" i="14" s="1"/>
  <c r="R29" i="14" s="1"/>
  <c r="L30" i="14"/>
  <c r="M30" i="14"/>
  <c r="N30" i="14" s="1"/>
  <c r="R30" i="14" s="1"/>
  <c r="O30" i="14"/>
  <c r="P30" i="14"/>
  <c r="Q30" i="14"/>
  <c r="L31" i="14"/>
  <c r="M31" i="14"/>
  <c r="N31" i="14"/>
  <c r="O31" i="14"/>
  <c r="P31" i="14"/>
  <c r="Q31" i="14" s="1"/>
  <c r="R31" i="14" s="1"/>
  <c r="L32" i="14"/>
  <c r="M32" i="14"/>
  <c r="N32" i="14" s="1"/>
  <c r="R32" i="14" s="1"/>
  <c r="O32" i="14"/>
  <c r="P32" i="14"/>
  <c r="Q32" i="14"/>
  <c r="L33" i="14"/>
  <c r="M33" i="14"/>
  <c r="N33" i="14"/>
  <c r="O33" i="14"/>
  <c r="P33" i="14"/>
  <c r="Q33" i="14" s="1"/>
  <c r="R33" i="14" s="1"/>
  <c r="L34" i="14"/>
  <c r="M34" i="14"/>
  <c r="N34" i="14" s="1"/>
  <c r="R34" i="14" s="1"/>
  <c r="O34" i="14"/>
  <c r="P34" i="14"/>
  <c r="Q34" i="14"/>
  <c r="L28" i="14"/>
  <c r="M28" i="14"/>
  <c r="N28" i="14"/>
  <c r="O28" i="14"/>
  <c r="P28" i="14"/>
  <c r="Q28" i="14" s="1"/>
  <c r="R28" i="14" s="1"/>
  <c r="L19" i="14"/>
  <c r="M19" i="14"/>
  <c r="N19" i="14" s="1"/>
  <c r="R19" i="14" s="1"/>
  <c r="O19" i="14"/>
  <c r="P19" i="14"/>
  <c r="Q19" i="14"/>
  <c r="L20" i="14"/>
  <c r="M20" i="14"/>
  <c r="N20" i="14"/>
  <c r="O20" i="14"/>
  <c r="P20" i="14"/>
  <c r="Q20" i="14" s="1"/>
  <c r="R20" i="14" s="1"/>
  <c r="L21" i="14"/>
  <c r="M21" i="14"/>
  <c r="N21" i="14" s="1"/>
  <c r="R21" i="14" s="1"/>
  <c r="O21" i="14"/>
  <c r="P21" i="14"/>
  <c r="Q21" i="14"/>
  <c r="L22" i="14"/>
  <c r="M22" i="14"/>
  <c r="N22" i="14"/>
  <c r="O22" i="14"/>
  <c r="P22" i="14"/>
  <c r="Q22" i="14" s="1"/>
  <c r="R22" i="14" s="1"/>
  <c r="L23" i="14"/>
  <c r="M23" i="14"/>
  <c r="N23" i="14" s="1"/>
  <c r="R23" i="14" s="1"/>
  <c r="O23" i="14"/>
  <c r="P23" i="14"/>
  <c r="Q23" i="14"/>
  <c r="L24" i="14"/>
  <c r="M24" i="14"/>
  <c r="N24" i="14"/>
  <c r="O24" i="14"/>
  <c r="P24" i="14"/>
  <c r="Q24" i="14" s="1"/>
  <c r="R24" i="14" s="1"/>
  <c r="L18" i="14"/>
  <c r="M18" i="14"/>
  <c r="N18" i="14" s="1"/>
  <c r="R18" i="14" s="1"/>
  <c r="O18" i="14"/>
  <c r="P18" i="14"/>
  <c r="Q18" i="14"/>
  <c r="L9" i="14"/>
  <c r="M9" i="14"/>
  <c r="N9" i="14"/>
  <c r="O9" i="14"/>
  <c r="P9" i="14"/>
  <c r="Q9" i="14" s="1"/>
  <c r="R9" i="14" s="1"/>
  <c r="L10" i="14"/>
  <c r="M10" i="14"/>
  <c r="N10" i="14" s="1"/>
  <c r="R10" i="14" s="1"/>
  <c r="O10" i="14"/>
  <c r="P10" i="14"/>
  <c r="Q10" i="14"/>
  <c r="L11" i="14"/>
  <c r="M11" i="14"/>
  <c r="N11" i="14"/>
  <c r="O11" i="14"/>
  <c r="P11" i="14"/>
  <c r="Q11" i="14" s="1"/>
  <c r="R11" i="14" s="1"/>
  <c r="L12" i="14"/>
  <c r="M12" i="14"/>
  <c r="N12" i="14" s="1"/>
  <c r="R12" i="14" s="1"/>
  <c r="O12" i="14"/>
  <c r="P12" i="14"/>
  <c r="Q12" i="14"/>
  <c r="L13" i="14"/>
  <c r="M13" i="14"/>
  <c r="N13" i="14"/>
  <c r="O13" i="14"/>
  <c r="P13" i="14"/>
  <c r="Q13" i="14" s="1"/>
  <c r="R13" i="14" s="1"/>
  <c r="L14" i="14"/>
  <c r="M14" i="14"/>
  <c r="N14" i="14" s="1"/>
  <c r="R14" i="14" s="1"/>
  <c r="O14" i="14"/>
  <c r="P14" i="14"/>
  <c r="Q14" i="14"/>
  <c r="L8" i="14"/>
  <c r="M8" i="14"/>
  <c r="N8" i="14"/>
  <c r="O8" i="14"/>
  <c r="P8" i="14"/>
  <c r="Q8" i="14" s="1"/>
  <c r="R8" i="14" s="1"/>
  <c r="L33" i="13"/>
  <c r="M33" i="13"/>
  <c r="N33" i="13" s="1"/>
  <c r="R33" i="13" s="1"/>
  <c r="O33" i="13"/>
  <c r="P33" i="13"/>
  <c r="Q33" i="13"/>
  <c r="L34" i="13"/>
  <c r="M34" i="13"/>
  <c r="N34" i="13"/>
  <c r="O34" i="13"/>
  <c r="P34" i="13"/>
  <c r="Q34" i="13" s="1"/>
  <c r="R34" i="13" s="1"/>
  <c r="L35" i="13"/>
  <c r="M35" i="13"/>
  <c r="N35" i="13" s="1"/>
  <c r="R35" i="13" s="1"/>
  <c r="O35" i="13"/>
  <c r="P35" i="13"/>
  <c r="Q35" i="13"/>
  <c r="L36" i="13"/>
  <c r="M36" i="13"/>
  <c r="N36" i="13"/>
  <c r="R36" i="13" s="1"/>
  <c r="O36" i="13"/>
  <c r="P36" i="13"/>
  <c r="Q36" i="13" s="1"/>
  <c r="L32" i="13"/>
  <c r="M32" i="13"/>
  <c r="N32" i="13" s="1"/>
  <c r="O32" i="13"/>
  <c r="P32" i="13"/>
  <c r="Q32" i="13"/>
  <c r="L25" i="13"/>
  <c r="M25" i="13"/>
  <c r="N25" i="13"/>
  <c r="O25" i="13"/>
  <c r="P25" i="13"/>
  <c r="Q25" i="13" s="1"/>
  <c r="R25" i="13"/>
  <c r="L26" i="13"/>
  <c r="M26" i="13"/>
  <c r="N26" i="13" s="1"/>
  <c r="R26" i="13" s="1"/>
  <c r="O26" i="13"/>
  <c r="P26" i="13"/>
  <c r="Q26" i="13"/>
  <c r="L27" i="13"/>
  <c r="M27" i="13"/>
  <c r="N27" i="13"/>
  <c r="R27" i="13" s="1"/>
  <c r="O27" i="13"/>
  <c r="P27" i="13"/>
  <c r="Q27" i="13" s="1"/>
  <c r="L28" i="13"/>
  <c r="M28" i="13"/>
  <c r="N28" i="13" s="1"/>
  <c r="O28" i="13"/>
  <c r="P28" i="13"/>
  <c r="Q28" i="13"/>
  <c r="L24" i="13"/>
  <c r="M24" i="13"/>
  <c r="N24" i="13"/>
  <c r="O24" i="13"/>
  <c r="P24" i="13"/>
  <c r="Q24" i="13" s="1"/>
  <c r="R24" i="13"/>
  <c r="L17" i="13"/>
  <c r="M17" i="13"/>
  <c r="N17" i="13" s="1"/>
  <c r="R17" i="13" s="1"/>
  <c r="O17" i="13"/>
  <c r="P17" i="13"/>
  <c r="Q17" i="13"/>
  <c r="L18" i="13"/>
  <c r="M18" i="13"/>
  <c r="N18" i="13"/>
  <c r="O18" i="13"/>
  <c r="P18" i="13"/>
  <c r="Q18" i="13" s="1"/>
  <c r="R18" i="13" s="1"/>
  <c r="L19" i="13"/>
  <c r="M19" i="13"/>
  <c r="N19" i="13" s="1"/>
  <c r="R19" i="13" s="1"/>
  <c r="O19" i="13"/>
  <c r="P19" i="13"/>
  <c r="Q19" i="13"/>
  <c r="L20" i="13"/>
  <c r="M20" i="13"/>
  <c r="N20" i="13"/>
  <c r="O20" i="13"/>
  <c r="P20" i="13"/>
  <c r="Q20" i="13" s="1"/>
  <c r="R20" i="13" s="1"/>
  <c r="L16" i="13"/>
  <c r="M16" i="13"/>
  <c r="N16" i="13" s="1"/>
  <c r="R16" i="13" s="1"/>
  <c r="O16" i="13"/>
  <c r="P16" i="13"/>
  <c r="Q16" i="13"/>
  <c r="L9" i="13"/>
  <c r="M9" i="13"/>
  <c r="N9" i="13"/>
  <c r="O9" i="13"/>
  <c r="P9" i="13"/>
  <c r="Q9" i="13" s="1"/>
  <c r="R9" i="13" s="1"/>
  <c r="L10" i="13"/>
  <c r="M10" i="13"/>
  <c r="N10" i="13" s="1"/>
  <c r="R10" i="13" s="1"/>
  <c r="O10" i="13"/>
  <c r="P10" i="13"/>
  <c r="Q10" i="13"/>
  <c r="L11" i="13"/>
  <c r="M11" i="13"/>
  <c r="N11" i="13"/>
  <c r="O11" i="13"/>
  <c r="P11" i="13"/>
  <c r="Q11" i="13" s="1"/>
  <c r="R11" i="13" s="1"/>
  <c r="L12" i="13"/>
  <c r="M12" i="13"/>
  <c r="N12" i="13" s="1"/>
  <c r="R12" i="13" s="1"/>
  <c r="O12" i="13"/>
  <c r="P12" i="13"/>
  <c r="Q12" i="13"/>
  <c r="L8" i="13"/>
  <c r="M8" i="13"/>
  <c r="N8" i="13"/>
  <c r="O8" i="13"/>
  <c r="P8" i="13"/>
  <c r="Q8" i="13" s="1"/>
  <c r="R8" i="13" s="1"/>
  <c r="L36" i="10"/>
  <c r="M36" i="10"/>
  <c r="N36" i="10" s="1"/>
  <c r="R36" i="10" s="1"/>
  <c r="O36" i="10"/>
  <c r="P36" i="10"/>
  <c r="Q36" i="10"/>
  <c r="L37" i="10"/>
  <c r="M37" i="10"/>
  <c r="N37" i="10"/>
  <c r="O37" i="10"/>
  <c r="P37" i="10"/>
  <c r="Q37" i="10" s="1"/>
  <c r="R37" i="10" s="1"/>
  <c r="L38" i="10"/>
  <c r="M38" i="10"/>
  <c r="N38" i="10" s="1"/>
  <c r="R38" i="10" s="1"/>
  <c r="O38" i="10"/>
  <c r="P38" i="10"/>
  <c r="Q38" i="10"/>
  <c r="L39" i="10"/>
  <c r="M39" i="10"/>
  <c r="N39" i="10"/>
  <c r="O39" i="10"/>
  <c r="P39" i="10"/>
  <c r="Q39" i="10" s="1"/>
  <c r="R39" i="10" s="1"/>
  <c r="L40" i="10"/>
  <c r="M40" i="10"/>
  <c r="N40" i="10" s="1"/>
  <c r="R40" i="10" s="1"/>
  <c r="O40" i="10"/>
  <c r="P40" i="10"/>
  <c r="Q40" i="10"/>
  <c r="L35" i="10"/>
  <c r="M35" i="10"/>
  <c r="N35" i="10"/>
  <c r="O35" i="10"/>
  <c r="P35" i="10"/>
  <c r="Q35" i="10" s="1"/>
  <c r="R35" i="10" s="1"/>
  <c r="L27" i="10"/>
  <c r="M27" i="10"/>
  <c r="N27" i="10" s="1"/>
  <c r="R27" i="10" s="1"/>
  <c r="O27" i="10"/>
  <c r="P27" i="10"/>
  <c r="Q27" i="10"/>
  <c r="L28" i="10"/>
  <c r="M28" i="10"/>
  <c r="N28" i="10"/>
  <c r="O28" i="10"/>
  <c r="P28" i="10"/>
  <c r="Q28" i="10" s="1"/>
  <c r="R28" i="10" s="1"/>
  <c r="L29" i="10"/>
  <c r="M29" i="10"/>
  <c r="N29" i="10" s="1"/>
  <c r="R29" i="10" s="1"/>
  <c r="O29" i="10"/>
  <c r="P29" i="10"/>
  <c r="Q29" i="10"/>
  <c r="L30" i="10"/>
  <c r="M30" i="10"/>
  <c r="N30" i="10"/>
  <c r="O30" i="10"/>
  <c r="P30" i="10"/>
  <c r="Q30" i="10" s="1"/>
  <c r="R30" i="10" s="1"/>
  <c r="L31" i="10"/>
  <c r="M31" i="10"/>
  <c r="N31" i="10" s="1"/>
  <c r="R31" i="10" s="1"/>
  <c r="O31" i="10"/>
  <c r="P31" i="10"/>
  <c r="Q31" i="10"/>
  <c r="L26" i="10"/>
  <c r="M26" i="10"/>
  <c r="N26" i="10"/>
  <c r="O26" i="10"/>
  <c r="P26" i="10"/>
  <c r="Q26" i="10" s="1"/>
  <c r="R26" i="10" s="1"/>
  <c r="L18" i="10"/>
  <c r="M18" i="10"/>
  <c r="N18" i="10" s="1"/>
  <c r="R18" i="10" s="1"/>
  <c r="O18" i="10"/>
  <c r="P18" i="10"/>
  <c r="Q18" i="10"/>
  <c r="L19" i="10"/>
  <c r="M19" i="10"/>
  <c r="N19" i="10"/>
  <c r="O19" i="10"/>
  <c r="P19" i="10"/>
  <c r="Q19" i="10" s="1"/>
  <c r="R19" i="10" s="1"/>
  <c r="L20" i="10"/>
  <c r="M20" i="10"/>
  <c r="N20" i="10" s="1"/>
  <c r="R20" i="10" s="1"/>
  <c r="O20" i="10"/>
  <c r="P20" i="10"/>
  <c r="Q20" i="10"/>
  <c r="L21" i="10"/>
  <c r="M21" i="10"/>
  <c r="N21" i="10"/>
  <c r="O21" i="10"/>
  <c r="P21" i="10"/>
  <c r="Q21" i="10" s="1"/>
  <c r="R21" i="10" s="1"/>
  <c r="L22" i="10"/>
  <c r="M22" i="10"/>
  <c r="N22" i="10" s="1"/>
  <c r="R22" i="10" s="1"/>
  <c r="O22" i="10"/>
  <c r="P22" i="10"/>
  <c r="Q22" i="10"/>
  <c r="L17" i="10"/>
  <c r="M17" i="10"/>
  <c r="N17" i="10"/>
  <c r="O17" i="10"/>
  <c r="P17" i="10"/>
  <c r="Q17" i="10" s="1"/>
  <c r="R17" i="10" s="1"/>
  <c r="L9" i="10"/>
  <c r="M9" i="10"/>
  <c r="N9" i="10" s="1"/>
  <c r="R9" i="10" s="1"/>
  <c r="O9" i="10"/>
  <c r="P9" i="10"/>
  <c r="Q9" i="10"/>
  <c r="L10" i="10"/>
  <c r="M10" i="10"/>
  <c r="N10" i="10"/>
  <c r="O10" i="10"/>
  <c r="P10" i="10"/>
  <c r="Q10" i="10" s="1"/>
  <c r="R10" i="10" s="1"/>
  <c r="L11" i="10"/>
  <c r="M11" i="10"/>
  <c r="N11" i="10" s="1"/>
  <c r="R11" i="10" s="1"/>
  <c r="O11" i="10"/>
  <c r="P11" i="10"/>
  <c r="Q11" i="10"/>
  <c r="L12" i="10"/>
  <c r="M12" i="10"/>
  <c r="N12" i="10"/>
  <c r="O12" i="10"/>
  <c r="P12" i="10"/>
  <c r="Q12" i="10" s="1"/>
  <c r="R12" i="10" s="1"/>
  <c r="L13" i="10"/>
  <c r="M13" i="10"/>
  <c r="N13" i="10" s="1"/>
  <c r="R13" i="10" s="1"/>
  <c r="O13" i="10"/>
  <c r="P13" i="10"/>
  <c r="Q13" i="10"/>
  <c r="L8" i="10"/>
  <c r="M8" i="10"/>
  <c r="N8" i="10"/>
  <c r="O8" i="10"/>
  <c r="P8" i="10"/>
  <c r="Q8" i="10" s="1"/>
  <c r="R8" i="10" s="1"/>
  <c r="L20" i="9"/>
  <c r="M20" i="9"/>
  <c r="N20" i="9" s="1"/>
  <c r="R20" i="9" s="1"/>
  <c r="O20" i="9"/>
  <c r="P20" i="9"/>
  <c r="Q20" i="9"/>
  <c r="L16" i="9"/>
  <c r="M16" i="9"/>
  <c r="N16" i="9"/>
  <c r="O16" i="9"/>
  <c r="P16" i="9"/>
  <c r="Q16" i="9" s="1"/>
  <c r="R16" i="9" s="1"/>
  <c r="L12" i="9"/>
  <c r="M12" i="9"/>
  <c r="N12" i="9" s="1"/>
  <c r="R12" i="9" s="1"/>
  <c r="O12" i="9"/>
  <c r="P12" i="9"/>
  <c r="Q12" i="9"/>
  <c r="L8" i="9"/>
  <c r="M8" i="9"/>
  <c r="N8" i="9"/>
  <c r="O8" i="9"/>
  <c r="P8" i="9"/>
  <c r="Q8" i="9" s="1"/>
  <c r="R8" i="9" s="1"/>
  <c r="L39" i="8"/>
  <c r="M39" i="8"/>
  <c r="N39" i="8" s="1"/>
  <c r="R39" i="8" s="1"/>
  <c r="O39" i="8"/>
  <c r="P39" i="8"/>
  <c r="Q39" i="8"/>
  <c r="L40" i="8"/>
  <c r="M40" i="8"/>
  <c r="N40" i="8"/>
  <c r="O40" i="8"/>
  <c r="P40" i="8"/>
  <c r="Q40" i="8" s="1"/>
  <c r="R40" i="8" s="1"/>
  <c r="L41" i="8"/>
  <c r="M41" i="8"/>
  <c r="N41" i="8" s="1"/>
  <c r="R41" i="8" s="1"/>
  <c r="O41" i="8"/>
  <c r="P41" i="8"/>
  <c r="Q41" i="8"/>
  <c r="L42" i="8"/>
  <c r="M42" i="8"/>
  <c r="N42" i="8"/>
  <c r="O42" i="8"/>
  <c r="P42" i="8"/>
  <c r="Q42" i="8" s="1"/>
  <c r="R42" i="8" s="1"/>
  <c r="L43" i="8"/>
  <c r="M43" i="8"/>
  <c r="N43" i="8" s="1"/>
  <c r="R43" i="8" s="1"/>
  <c r="O43" i="8"/>
  <c r="P43" i="8"/>
  <c r="Q43" i="8"/>
  <c r="L44" i="8"/>
  <c r="M44" i="8"/>
  <c r="N44" i="8"/>
  <c r="O44" i="8"/>
  <c r="P44" i="8"/>
  <c r="Q44" i="8" s="1"/>
  <c r="R44" i="8" s="1"/>
  <c r="L38" i="8"/>
  <c r="M38" i="8"/>
  <c r="N38" i="8" s="1"/>
  <c r="R38" i="8" s="1"/>
  <c r="O38" i="8"/>
  <c r="P38" i="8"/>
  <c r="Q38" i="8"/>
  <c r="L29" i="8"/>
  <c r="M29" i="8"/>
  <c r="N29" i="8"/>
  <c r="O29" i="8"/>
  <c r="P29" i="8"/>
  <c r="Q29" i="8" s="1"/>
  <c r="R29" i="8" s="1"/>
  <c r="L30" i="8"/>
  <c r="M30" i="8"/>
  <c r="N30" i="8" s="1"/>
  <c r="R30" i="8" s="1"/>
  <c r="O30" i="8"/>
  <c r="P30" i="8"/>
  <c r="Q30" i="8"/>
  <c r="L31" i="8"/>
  <c r="M31" i="8"/>
  <c r="N31" i="8"/>
  <c r="O31" i="8"/>
  <c r="P31" i="8"/>
  <c r="Q31" i="8" s="1"/>
  <c r="R31" i="8" s="1"/>
  <c r="L32" i="8"/>
  <c r="M32" i="8"/>
  <c r="N32" i="8" s="1"/>
  <c r="R32" i="8" s="1"/>
  <c r="O32" i="8"/>
  <c r="P32" i="8"/>
  <c r="Q32" i="8"/>
  <c r="L33" i="8"/>
  <c r="M33" i="8"/>
  <c r="N33" i="8"/>
  <c r="O33" i="8"/>
  <c r="P33" i="8"/>
  <c r="Q33" i="8" s="1"/>
  <c r="R33" i="8" s="1"/>
  <c r="L34" i="8"/>
  <c r="M34" i="8"/>
  <c r="N34" i="8" s="1"/>
  <c r="R34" i="8" s="1"/>
  <c r="O34" i="8"/>
  <c r="P34" i="8"/>
  <c r="Q34" i="8"/>
  <c r="L28" i="8"/>
  <c r="M28" i="8"/>
  <c r="N28" i="8"/>
  <c r="O28" i="8"/>
  <c r="P28" i="8"/>
  <c r="Q28" i="8" s="1"/>
  <c r="R28" i="8" s="1"/>
  <c r="L19" i="8"/>
  <c r="M19" i="8"/>
  <c r="N19" i="8" s="1"/>
  <c r="R19" i="8" s="1"/>
  <c r="O19" i="8"/>
  <c r="P19" i="8"/>
  <c r="Q19" i="8"/>
  <c r="L20" i="8"/>
  <c r="M20" i="8"/>
  <c r="N20" i="8"/>
  <c r="O20" i="8"/>
  <c r="P20" i="8"/>
  <c r="Q20" i="8" s="1"/>
  <c r="R20" i="8" s="1"/>
  <c r="L21" i="8"/>
  <c r="M21" i="8"/>
  <c r="N21" i="8" s="1"/>
  <c r="R21" i="8" s="1"/>
  <c r="O21" i="8"/>
  <c r="P21" i="8"/>
  <c r="Q21" i="8"/>
  <c r="L22" i="8"/>
  <c r="M22" i="8"/>
  <c r="N22" i="8"/>
  <c r="O22" i="8"/>
  <c r="P22" i="8"/>
  <c r="Q22" i="8" s="1"/>
  <c r="R22" i="8" s="1"/>
  <c r="L23" i="8"/>
  <c r="M23" i="8"/>
  <c r="N23" i="8" s="1"/>
  <c r="R23" i="8" s="1"/>
  <c r="O23" i="8"/>
  <c r="P23" i="8"/>
  <c r="Q23" i="8"/>
  <c r="L24" i="8"/>
  <c r="M24" i="8"/>
  <c r="N24" i="8"/>
  <c r="O24" i="8"/>
  <c r="P24" i="8"/>
  <c r="Q24" i="8" s="1"/>
  <c r="R24" i="8" s="1"/>
  <c r="L18" i="8"/>
  <c r="M18" i="8"/>
  <c r="N18" i="8" s="1"/>
  <c r="R18" i="8" s="1"/>
  <c r="O18" i="8"/>
  <c r="P18" i="8"/>
  <c r="Q18" i="8"/>
  <c r="L9" i="8"/>
  <c r="M9" i="8"/>
  <c r="N9" i="8"/>
  <c r="O9" i="8"/>
  <c r="P9" i="8"/>
  <c r="Q9" i="8" s="1"/>
  <c r="R9" i="8" s="1"/>
  <c r="L10" i="8"/>
  <c r="M10" i="8"/>
  <c r="N10" i="8" s="1"/>
  <c r="R10" i="8" s="1"/>
  <c r="O10" i="8"/>
  <c r="P10" i="8"/>
  <c r="Q10" i="8"/>
  <c r="L11" i="8"/>
  <c r="M11" i="8"/>
  <c r="N11" i="8"/>
  <c r="O11" i="8"/>
  <c r="P11" i="8"/>
  <c r="Q11" i="8" s="1"/>
  <c r="R11" i="8" s="1"/>
  <c r="L12" i="8"/>
  <c r="M12" i="8"/>
  <c r="N12" i="8" s="1"/>
  <c r="R12" i="8" s="1"/>
  <c r="O12" i="8"/>
  <c r="P12" i="8"/>
  <c r="Q12" i="8"/>
  <c r="L13" i="8"/>
  <c r="M13" i="8"/>
  <c r="N13" i="8"/>
  <c r="O13" i="8"/>
  <c r="P13" i="8"/>
  <c r="Q13" i="8" s="1"/>
  <c r="R13" i="8" s="1"/>
  <c r="L14" i="8"/>
  <c r="M14" i="8"/>
  <c r="N14" i="8" s="1"/>
  <c r="R14" i="8" s="1"/>
  <c r="O14" i="8"/>
  <c r="P14" i="8"/>
  <c r="Q14" i="8"/>
  <c r="L8" i="8"/>
  <c r="M8" i="8"/>
  <c r="N8" i="8"/>
  <c r="O8" i="8"/>
  <c r="P8" i="8"/>
  <c r="Q8" i="8" s="1"/>
  <c r="R8" i="8" s="1"/>
  <c r="L45" i="22"/>
  <c r="M45" i="22"/>
  <c r="N45" i="22" s="1"/>
  <c r="R45" i="22" s="1"/>
  <c r="O45" i="22"/>
  <c r="P45" i="22"/>
  <c r="Q45" i="22"/>
  <c r="L46" i="22"/>
  <c r="M46" i="22"/>
  <c r="N46" i="22"/>
  <c r="O46" i="22"/>
  <c r="P46" i="22"/>
  <c r="Q46" i="22" s="1"/>
  <c r="R46" i="22" s="1"/>
  <c r="L47" i="22"/>
  <c r="M47" i="22"/>
  <c r="N47" i="22" s="1"/>
  <c r="R47" i="22" s="1"/>
  <c r="O47" i="22"/>
  <c r="P47" i="22"/>
  <c r="Q47" i="22"/>
  <c r="L48" i="22"/>
  <c r="M48" i="22"/>
  <c r="N48" i="22"/>
  <c r="O48" i="22"/>
  <c r="P48" i="22"/>
  <c r="Q48" i="22" s="1"/>
  <c r="R48" i="22" s="1"/>
  <c r="L49" i="22"/>
  <c r="M49" i="22"/>
  <c r="N49" i="22" s="1"/>
  <c r="R49" i="22" s="1"/>
  <c r="O49" i="22"/>
  <c r="P49" i="22"/>
  <c r="Q49" i="22"/>
  <c r="L50" i="22"/>
  <c r="M50" i="22"/>
  <c r="N50" i="22"/>
  <c r="O50" i="22"/>
  <c r="P50" i="22"/>
  <c r="Q50" i="22" s="1"/>
  <c r="R50" i="22" s="1"/>
  <c r="L51" i="22"/>
  <c r="M51" i="22"/>
  <c r="N51" i="22" s="1"/>
  <c r="R51" i="22" s="1"/>
  <c r="O51" i="22"/>
  <c r="P51" i="22"/>
  <c r="Q51" i="22"/>
  <c r="L52" i="22"/>
  <c r="M52" i="22"/>
  <c r="N52" i="22"/>
  <c r="O52" i="22"/>
  <c r="P52" i="22"/>
  <c r="Q52" i="22" s="1"/>
  <c r="R52" i="22" s="1"/>
  <c r="L53" i="22"/>
  <c r="M53" i="22"/>
  <c r="N53" i="22" s="1"/>
  <c r="R53" i="22" s="1"/>
  <c r="O53" i="22"/>
  <c r="P53" i="22"/>
  <c r="Q53" i="22"/>
  <c r="L54" i="22"/>
  <c r="M54" i="22"/>
  <c r="N54" i="22"/>
  <c r="O54" i="22"/>
  <c r="P54" i="22"/>
  <c r="Q54" i="22" s="1"/>
  <c r="R54" i="22" s="1"/>
  <c r="L55" i="22"/>
  <c r="M55" i="22"/>
  <c r="N55" i="22" s="1"/>
  <c r="R55" i="22" s="1"/>
  <c r="O55" i="22"/>
  <c r="P55" i="22"/>
  <c r="Q55" i="22"/>
  <c r="L56" i="22"/>
  <c r="M56" i="22"/>
  <c r="N56" i="22"/>
  <c r="O56" i="22"/>
  <c r="P56" i="22"/>
  <c r="Q56" i="22" s="1"/>
  <c r="R56" i="22" s="1"/>
  <c r="L57" i="22"/>
  <c r="M57" i="22"/>
  <c r="N57" i="22" s="1"/>
  <c r="R57" i="22" s="1"/>
  <c r="O57" i="22"/>
  <c r="P57" i="22"/>
  <c r="Q57" i="22"/>
  <c r="L58" i="22"/>
  <c r="M58" i="22"/>
  <c r="N58" i="22"/>
  <c r="O58" i="22"/>
  <c r="P58" i="22"/>
  <c r="Q58" i="22" s="1"/>
  <c r="R58" i="22" s="1"/>
  <c r="L44" i="22"/>
  <c r="M44" i="22"/>
  <c r="N44" i="22" s="1"/>
  <c r="R44" i="22" s="1"/>
  <c r="O44" i="22"/>
  <c r="P44" i="22"/>
  <c r="Q44" i="22"/>
  <c r="L27" i="22"/>
  <c r="M27" i="22"/>
  <c r="N27" i="22"/>
  <c r="O27" i="22"/>
  <c r="P27" i="22"/>
  <c r="Q27" i="22" s="1"/>
  <c r="R27" i="22" s="1"/>
  <c r="L28" i="22"/>
  <c r="M28" i="22"/>
  <c r="N28" i="22" s="1"/>
  <c r="R28" i="22" s="1"/>
  <c r="O28" i="22"/>
  <c r="P28" i="22"/>
  <c r="Q28" i="22"/>
  <c r="L29" i="22"/>
  <c r="M29" i="22"/>
  <c r="N29" i="22"/>
  <c r="O29" i="22"/>
  <c r="P29" i="22"/>
  <c r="Q29" i="22" s="1"/>
  <c r="R29" i="22" s="1"/>
  <c r="L30" i="22"/>
  <c r="M30" i="22"/>
  <c r="N30" i="22" s="1"/>
  <c r="R30" i="22" s="1"/>
  <c r="O30" i="22"/>
  <c r="P30" i="22"/>
  <c r="Q30" i="22"/>
  <c r="L31" i="22"/>
  <c r="M31" i="22"/>
  <c r="N31" i="22"/>
  <c r="O31" i="22"/>
  <c r="P31" i="22"/>
  <c r="Q31" i="22" s="1"/>
  <c r="R31" i="22" s="1"/>
  <c r="L32" i="22"/>
  <c r="M32" i="22"/>
  <c r="N32" i="22" s="1"/>
  <c r="R32" i="22" s="1"/>
  <c r="O32" i="22"/>
  <c r="P32" i="22"/>
  <c r="Q32" i="22"/>
  <c r="L33" i="22"/>
  <c r="M33" i="22"/>
  <c r="N33" i="22"/>
  <c r="O33" i="22"/>
  <c r="P33" i="22"/>
  <c r="Q33" i="22" s="1"/>
  <c r="R33" i="22" s="1"/>
  <c r="L34" i="22"/>
  <c r="M34" i="22"/>
  <c r="N34" i="22" s="1"/>
  <c r="R34" i="22" s="1"/>
  <c r="O34" i="22"/>
  <c r="P34" i="22"/>
  <c r="Q34" i="22"/>
  <c r="L35" i="22"/>
  <c r="M35" i="22"/>
  <c r="N35" i="22"/>
  <c r="O35" i="22"/>
  <c r="P35" i="22"/>
  <c r="Q35" i="22" s="1"/>
  <c r="R35" i="22" s="1"/>
  <c r="L36" i="22"/>
  <c r="M36" i="22"/>
  <c r="N36" i="22" s="1"/>
  <c r="R36" i="22" s="1"/>
  <c r="O36" i="22"/>
  <c r="P36" i="22"/>
  <c r="Q36" i="22"/>
  <c r="L37" i="22"/>
  <c r="M37" i="22"/>
  <c r="N37" i="22"/>
  <c r="O37" i="22"/>
  <c r="P37" i="22"/>
  <c r="Q37" i="22" s="1"/>
  <c r="R37" i="22" s="1"/>
  <c r="L38" i="22"/>
  <c r="M38" i="22"/>
  <c r="N38" i="22" s="1"/>
  <c r="R38" i="22" s="1"/>
  <c r="O38" i="22"/>
  <c r="P38" i="22"/>
  <c r="Q38" i="22"/>
  <c r="L39" i="22"/>
  <c r="M39" i="22"/>
  <c r="N39" i="22"/>
  <c r="O39" i="22"/>
  <c r="P39" i="22"/>
  <c r="Q39" i="22" s="1"/>
  <c r="R39" i="22" s="1"/>
  <c r="L40" i="22"/>
  <c r="M40" i="22"/>
  <c r="N40" i="22" s="1"/>
  <c r="R40" i="22" s="1"/>
  <c r="O40" i="22"/>
  <c r="P40" i="22"/>
  <c r="Q40" i="22"/>
  <c r="L26" i="22"/>
  <c r="M26" i="22"/>
  <c r="N26" i="22"/>
  <c r="O26" i="22"/>
  <c r="P26" i="22"/>
  <c r="Q26" i="22" s="1"/>
  <c r="R26" i="22" s="1"/>
  <c r="L9" i="22"/>
  <c r="M9" i="22"/>
  <c r="N9" i="22" s="1"/>
  <c r="R9" i="22" s="1"/>
  <c r="O9" i="22"/>
  <c r="P9" i="22"/>
  <c r="Q9" i="22"/>
  <c r="L10" i="22"/>
  <c r="M10" i="22"/>
  <c r="N10" i="22"/>
  <c r="O10" i="22"/>
  <c r="P10" i="22"/>
  <c r="Q10" i="22" s="1"/>
  <c r="R10" i="22" s="1"/>
  <c r="L11" i="22"/>
  <c r="M11" i="22"/>
  <c r="N11" i="22" s="1"/>
  <c r="R11" i="22" s="1"/>
  <c r="O11" i="22"/>
  <c r="P11" i="22"/>
  <c r="Q11" i="22"/>
  <c r="L12" i="22"/>
  <c r="M12" i="22"/>
  <c r="N12" i="22"/>
  <c r="O12" i="22"/>
  <c r="P12" i="22"/>
  <c r="Q12" i="22" s="1"/>
  <c r="R12" i="22" s="1"/>
  <c r="L13" i="22"/>
  <c r="M13" i="22"/>
  <c r="N13" i="22" s="1"/>
  <c r="R13" i="22" s="1"/>
  <c r="O13" i="22"/>
  <c r="P13" i="22"/>
  <c r="Q13" i="22"/>
  <c r="L14" i="22"/>
  <c r="M14" i="22"/>
  <c r="N14" i="22"/>
  <c r="O14" i="22"/>
  <c r="P14" i="22"/>
  <c r="Q14" i="22" s="1"/>
  <c r="R14" i="22" s="1"/>
  <c r="L15" i="22"/>
  <c r="M15" i="22"/>
  <c r="N15" i="22" s="1"/>
  <c r="R15" i="22" s="1"/>
  <c r="O15" i="22"/>
  <c r="P15" i="22"/>
  <c r="Q15" i="22"/>
  <c r="L16" i="22"/>
  <c r="M16" i="22"/>
  <c r="N16" i="22"/>
  <c r="O16" i="22"/>
  <c r="P16" i="22"/>
  <c r="Q16" i="22" s="1"/>
  <c r="R16" i="22" s="1"/>
  <c r="L17" i="22"/>
  <c r="M17" i="22"/>
  <c r="N17" i="22" s="1"/>
  <c r="R17" i="22" s="1"/>
  <c r="O17" i="22"/>
  <c r="P17" i="22"/>
  <c r="Q17" i="22"/>
  <c r="L18" i="22"/>
  <c r="M18" i="22"/>
  <c r="N18" i="22"/>
  <c r="O18" i="22"/>
  <c r="P18" i="22"/>
  <c r="Q18" i="22" s="1"/>
  <c r="R18" i="22" s="1"/>
  <c r="L19" i="22"/>
  <c r="M19" i="22"/>
  <c r="N19" i="22" s="1"/>
  <c r="R19" i="22" s="1"/>
  <c r="O19" i="22"/>
  <c r="P19" i="22"/>
  <c r="Q19" i="22"/>
  <c r="L20" i="22"/>
  <c r="M20" i="22"/>
  <c r="N20" i="22"/>
  <c r="O20" i="22"/>
  <c r="P20" i="22"/>
  <c r="Q20" i="22" s="1"/>
  <c r="R20" i="22" s="1"/>
  <c r="L21" i="22"/>
  <c r="M21" i="22"/>
  <c r="N21" i="22" s="1"/>
  <c r="R21" i="22" s="1"/>
  <c r="O21" i="22"/>
  <c r="P21" i="22"/>
  <c r="Q21" i="22"/>
  <c r="L22" i="22"/>
  <c r="M22" i="22"/>
  <c r="N22" i="22"/>
  <c r="O22" i="22"/>
  <c r="P22" i="22"/>
  <c r="Q22" i="22" s="1"/>
  <c r="R22" i="22" s="1"/>
  <c r="P8" i="22"/>
  <c r="O8" i="22"/>
  <c r="M8" i="22"/>
  <c r="L8" i="22"/>
  <c r="N8" i="22" s="1"/>
  <c r="R8" i="22" s="1"/>
  <c r="Q8" i="22"/>
  <c r="L59" i="23"/>
  <c r="M59" i="23"/>
  <c r="N59" i="23"/>
  <c r="O59" i="23"/>
  <c r="P59" i="23"/>
  <c r="Q59" i="23" s="1"/>
  <c r="R59" i="23" s="1"/>
  <c r="V170" i="18" s="1"/>
  <c r="X170" i="18" s="1"/>
  <c r="L60" i="23"/>
  <c r="M60" i="23"/>
  <c r="N60" i="23" s="1"/>
  <c r="R60" i="23" s="1"/>
  <c r="V163" i="18" s="1"/>
  <c r="X163" i="18" s="1"/>
  <c r="O60" i="23"/>
  <c r="P60" i="23"/>
  <c r="Q60" i="23"/>
  <c r="L61" i="23"/>
  <c r="M61" i="23"/>
  <c r="N61" i="23"/>
  <c r="O61" i="23"/>
  <c r="P61" i="23"/>
  <c r="Q61" i="23" s="1"/>
  <c r="R61" i="23" s="1"/>
  <c r="L62" i="23"/>
  <c r="M62" i="23"/>
  <c r="N62" i="23" s="1"/>
  <c r="R62" i="23" s="1"/>
  <c r="O62" i="23"/>
  <c r="P62" i="23"/>
  <c r="Q62" i="23"/>
  <c r="L63" i="23"/>
  <c r="M63" i="23"/>
  <c r="N63" i="23"/>
  <c r="O63" i="23"/>
  <c r="P63" i="23"/>
  <c r="Q63" i="23" s="1"/>
  <c r="R63" i="23" s="1"/>
  <c r="L64" i="23"/>
  <c r="M64" i="23"/>
  <c r="N64" i="23" s="1"/>
  <c r="R64" i="23" s="1"/>
  <c r="O64" i="23"/>
  <c r="P64" i="23"/>
  <c r="Q64" i="23"/>
  <c r="L65" i="23"/>
  <c r="M65" i="23"/>
  <c r="N65" i="23"/>
  <c r="O65" i="23"/>
  <c r="P65" i="23"/>
  <c r="Q65" i="23" s="1"/>
  <c r="R65" i="23" s="1"/>
  <c r="V158" i="18" s="1"/>
  <c r="X158" i="18" s="1"/>
  <c r="L66" i="23"/>
  <c r="M66" i="23"/>
  <c r="N66" i="23" s="1"/>
  <c r="R66" i="23" s="1"/>
  <c r="V159" i="18" s="1"/>
  <c r="X159" i="18" s="1"/>
  <c r="O66" i="23"/>
  <c r="P66" i="23"/>
  <c r="Q66" i="23"/>
  <c r="L67" i="23"/>
  <c r="M67" i="23"/>
  <c r="N67" i="23"/>
  <c r="O67" i="23"/>
  <c r="P67" i="23"/>
  <c r="Q67" i="23" s="1"/>
  <c r="R67" i="23" s="1"/>
  <c r="V162" i="18" s="1"/>
  <c r="X162" i="18" s="1"/>
  <c r="L68" i="23"/>
  <c r="M68" i="23"/>
  <c r="N68" i="23" s="1"/>
  <c r="R68" i="23" s="1"/>
  <c r="V156" i="18" s="1"/>
  <c r="X156" i="18" s="1"/>
  <c r="O68" i="23"/>
  <c r="P68" i="23"/>
  <c r="Q68" i="23"/>
  <c r="L69" i="23"/>
  <c r="M69" i="23"/>
  <c r="N69" i="23"/>
  <c r="O69" i="23"/>
  <c r="P69" i="23"/>
  <c r="Q69" i="23" s="1"/>
  <c r="R69" i="23" s="1"/>
  <c r="L70" i="23"/>
  <c r="M70" i="23"/>
  <c r="N70" i="23" s="1"/>
  <c r="R70" i="23" s="1"/>
  <c r="V160" i="18" s="1"/>
  <c r="X160" i="18" s="1"/>
  <c r="O70" i="23"/>
  <c r="P70" i="23"/>
  <c r="Q70" i="23"/>
  <c r="L71" i="23"/>
  <c r="M71" i="23"/>
  <c r="N71" i="23"/>
  <c r="O71" i="23"/>
  <c r="P71" i="23"/>
  <c r="Q71" i="23" s="1"/>
  <c r="R71" i="23" s="1"/>
  <c r="V166" i="18" s="1"/>
  <c r="X166" i="18" s="1"/>
  <c r="L72" i="23"/>
  <c r="M72" i="23"/>
  <c r="N72" i="23" s="1"/>
  <c r="R72" i="23" s="1"/>
  <c r="V161" i="18" s="1"/>
  <c r="X161" i="18" s="1"/>
  <c r="O72" i="23"/>
  <c r="P72" i="23"/>
  <c r="Q72" i="23"/>
  <c r="L73" i="23"/>
  <c r="M73" i="23"/>
  <c r="N73" i="23"/>
  <c r="O73" i="23"/>
  <c r="P73" i="23"/>
  <c r="Q73" i="23" s="1"/>
  <c r="R73" i="23" s="1"/>
  <c r="V171" i="18" s="1"/>
  <c r="X171" i="18" s="1"/>
  <c r="L74" i="23"/>
  <c r="M74" i="23"/>
  <c r="N74" i="23" s="1"/>
  <c r="R74" i="23" s="1"/>
  <c r="V167" i="18" s="1"/>
  <c r="X167" i="18" s="1"/>
  <c r="O74" i="23"/>
  <c r="P74" i="23"/>
  <c r="Q74" i="23"/>
  <c r="L75" i="23"/>
  <c r="M75" i="23"/>
  <c r="N75" i="23"/>
  <c r="O75" i="23"/>
  <c r="P75" i="23"/>
  <c r="Q75" i="23" s="1"/>
  <c r="R75" i="23" s="1"/>
  <c r="V176" i="18" s="1"/>
  <c r="X176" i="18" s="1"/>
  <c r="L76" i="23"/>
  <c r="M76" i="23"/>
  <c r="N76" i="23" s="1"/>
  <c r="R76" i="23" s="1"/>
  <c r="V174" i="18" s="1"/>
  <c r="X174" i="18" s="1"/>
  <c r="O76" i="23"/>
  <c r="P76" i="23"/>
  <c r="Q76" i="23"/>
  <c r="L77" i="23"/>
  <c r="M77" i="23"/>
  <c r="N77" i="23"/>
  <c r="O77" i="23"/>
  <c r="P77" i="23"/>
  <c r="Q77" i="23" s="1"/>
  <c r="R77" i="23" s="1"/>
  <c r="V172" i="18" s="1"/>
  <c r="X172" i="18" s="1"/>
  <c r="L78" i="23"/>
  <c r="M78" i="23"/>
  <c r="N78" i="23" s="1"/>
  <c r="R78" i="23" s="1"/>
  <c r="V175" i="18" s="1"/>
  <c r="X175" i="18" s="1"/>
  <c r="O78" i="23"/>
  <c r="P78" i="23"/>
  <c r="Q78" i="23"/>
  <c r="L79" i="23"/>
  <c r="M79" i="23"/>
  <c r="N79" i="23"/>
  <c r="O79" i="23"/>
  <c r="P79" i="23"/>
  <c r="Q79" i="23" s="1"/>
  <c r="R79" i="23" s="1"/>
  <c r="V177" i="18" s="1"/>
  <c r="X177" i="18" s="1"/>
  <c r="L58" i="23"/>
  <c r="M58" i="23"/>
  <c r="N58" i="23" s="1"/>
  <c r="R58" i="23" s="1"/>
  <c r="V173" i="18" s="1"/>
  <c r="X173" i="18" s="1"/>
  <c r="Y173" i="18" s="1"/>
  <c r="O58" i="23"/>
  <c r="P58" i="23"/>
  <c r="Q58" i="23"/>
  <c r="A30" i="18"/>
  <c r="A31" i="18"/>
  <c r="H31" i="18"/>
  <c r="O31" i="18"/>
  <c r="V31" i="18"/>
  <c r="AC31" i="18"/>
  <c r="AE31" i="18"/>
  <c r="AF31" i="18" s="1"/>
  <c r="H32" i="18"/>
  <c r="O32" i="18"/>
  <c r="V32" i="18"/>
  <c r="AC32" i="18"/>
  <c r="AE32" i="18"/>
  <c r="AF32" i="18" s="1"/>
  <c r="H33" i="18"/>
  <c r="O33" i="18"/>
  <c r="V33" i="18"/>
  <c r="AC33" i="18"/>
  <c r="AE33" i="18"/>
  <c r="AF33" i="18" s="1"/>
  <c r="H34" i="18"/>
  <c r="O34" i="18"/>
  <c r="V34" i="18"/>
  <c r="AC34" i="18"/>
  <c r="AE34" i="18"/>
  <c r="AF34" i="18" s="1"/>
  <c r="H35" i="18"/>
  <c r="O35" i="18"/>
  <c r="V35" i="18"/>
  <c r="AC35" i="18"/>
  <c r="AE35" i="18"/>
  <c r="AF35" i="18" s="1"/>
  <c r="H36" i="18"/>
  <c r="O36" i="18"/>
  <c r="V36" i="18"/>
  <c r="AC36" i="18"/>
  <c r="AE36" i="18"/>
  <c r="AF36" i="18" s="1"/>
  <c r="H37" i="18"/>
  <c r="O37" i="18"/>
  <c r="V37" i="18"/>
  <c r="AC37" i="18"/>
  <c r="AE37" i="18"/>
  <c r="AF37" i="18" s="1"/>
  <c r="H38" i="18"/>
  <c r="O38" i="18"/>
  <c r="V38" i="18"/>
  <c r="AC38" i="18"/>
  <c r="AE38" i="18"/>
  <c r="AF38" i="18" s="1"/>
  <c r="H39" i="18"/>
  <c r="O39" i="18"/>
  <c r="V39" i="18"/>
  <c r="AC39" i="18"/>
  <c r="AE39" i="18"/>
  <c r="AF39" i="18" s="1"/>
  <c r="H40" i="18"/>
  <c r="O40" i="18"/>
  <c r="V40" i="18"/>
  <c r="AC40" i="18"/>
  <c r="AE40" i="18"/>
  <c r="AF40" i="18" s="1"/>
  <c r="H41" i="18"/>
  <c r="O41" i="18"/>
  <c r="V41" i="18"/>
  <c r="AC41" i="18"/>
  <c r="AE41" i="18"/>
  <c r="AF41" i="18" s="1"/>
  <c r="H42" i="18"/>
  <c r="O42" i="18"/>
  <c r="V42" i="18"/>
  <c r="AC42" i="18"/>
  <c r="AE42" i="18"/>
  <c r="AF42" i="18" s="1"/>
  <c r="H43" i="18"/>
  <c r="O43" i="18"/>
  <c r="V43" i="18"/>
  <c r="AC43" i="18"/>
  <c r="AE43" i="18"/>
  <c r="AF43" i="18" s="1"/>
  <c r="H44" i="18"/>
  <c r="O44" i="18"/>
  <c r="V44" i="18"/>
  <c r="AC44" i="18"/>
  <c r="AE44" i="18"/>
  <c r="AF44" i="18" s="1"/>
  <c r="H45" i="18"/>
  <c r="O45" i="18"/>
  <c r="V45" i="18"/>
  <c r="AC45" i="18"/>
  <c r="AE45" i="18"/>
  <c r="AF45" i="18" s="1"/>
  <c r="H46" i="18"/>
  <c r="O46" i="18"/>
  <c r="V46" i="18"/>
  <c r="AC46" i="18"/>
  <c r="AE46" i="18"/>
  <c r="AF46" i="18" s="1"/>
  <c r="H47" i="18"/>
  <c r="O47" i="18"/>
  <c r="V47" i="18"/>
  <c r="AC47" i="18"/>
  <c r="AE47" i="18"/>
  <c r="AF47" i="18" s="1"/>
  <c r="H48" i="18"/>
  <c r="O48" i="18"/>
  <c r="V48" i="18"/>
  <c r="AC48" i="18"/>
  <c r="AE48" i="18"/>
  <c r="AF48" i="18" s="1"/>
  <c r="H49" i="18"/>
  <c r="O49" i="18"/>
  <c r="V49" i="18"/>
  <c r="AC49" i="18"/>
  <c r="AE49" i="18"/>
  <c r="AF49" i="18" s="1"/>
  <c r="H30" i="18"/>
  <c r="O30" i="18"/>
  <c r="V30" i="18"/>
  <c r="AC30" i="18"/>
  <c r="AE30" i="18"/>
  <c r="AF30" i="18" s="1"/>
  <c r="X31" i="18"/>
  <c r="Y31" i="18"/>
  <c r="AA31" i="18"/>
  <c r="AB31" i="18"/>
  <c r="R78" i="29"/>
  <c r="AD31" i="18" s="1"/>
  <c r="X32" i="18"/>
  <c r="Y32" i="18"/>
  <c r="AA32" i="18"/>
  <c r="AB32" i="18"/>
  <c r="R79" i="29"/>
  <c r="AD32" i="18" s="1"/>
  <c r="X33" i="18"/>
  <c r="Y33" i="18"/>
  <c r="AA33" i="18"/>
  <c r="AB33" i="18"/>
  <c r="R80" i="29"/>
  <c r="AD33" i="18" s="1"/>
  <c r="X34" i="18"/>
  <c r="Y34" i="18"/>
  <c r="AA34" i="18"/>
  <c r="AB34" i="18"/>
  <c r="R81" i="29"/>
  <c r="AD34" i="18" s="1"/>
  <c r="X35" i="18"/>
  <c r="Y35" i="18"/>
  <c r="AA35" i="18"/>
  <c r="AB35" i="18"/>
  <c r="R82" i="29"/>
  <c r="AD35" i="18" s="1"/>
  <c r="X36" i="18"/>
  <c r="Y36" i="18"/>
  <c r="AA36" i="18"/>
  <c r="AB36" i="18"/>
  <c r="R83" i="29"/>
  <c r="AD36" i="18" s="1"/>
  <c r="X37" i="18"/>
  <c r="Y37" i="18"/>
  <c r="AA37" i="18"/>
  <c r="AB37" i="18"/>
  <c r="R84" i="29"/>
  <c r="AD37" i="18" s="1"/>
  <c r="X38" i="18"/>
  <c r="Y38" i="18"/>
  <c r="AA38" i="18"/>
  <c r="AB38" i="18"/>
  <c r="R85" i="29"/>
  <c r="AD38" i="18" s="1"/>
  <c r="X39" i="18"/>
  <c r="Y39" i="18"/>
  <c r="AA39" i="18"/>
  <c r="AB39" i="18"/>
  <c r="R86" i="29"/>
  <c r="AD39" i="18" s="1"/>
  <c r="X40" i="18"/>
  <c r="Y40" i="18"/>
  <c r="AA40" i="18"/>
  <c r="AB40" i="18"/>
  <c r="R87" i="29"/>
  <c r="AD40" i="18" s="1"/>
  <c r="X41" i="18"/>
  <c r="Y41" i="18"/>
  <c r="AA41" i="18"/>
  <c r="AB41" i="18"/>
  <c r="R88" i="29"/>
  <c r="AD41" i="18" s="1"/>
  <c r="X42" i="18"/>
  <c r="Y42" i="18"/>
  <c r="AA42" i="18"/>
  <c r="AB42" i="18"/>
  <c r="R89" i="29"/>
  <c r="AD42" i="18" s="1"/>
  <c r="X43" i="18"/>
  <c r="Y43" i="18"/>
  <c r="AA43" i="18"/>
  <c r="AB43" i="18"/>
  <c r="R90" i="29"/>
  <c r="AD43" i="18" s="1"/>
  <c r="X44" i="18"/>
  <c r="Y44" i="18"/>
  <c r="AA44" i="18"/>
  <c r="AB44" i="18"/>
  <c r="R91" i="29"/>
  <c r="AD44" i="18" s="1"/>
  <c r="X45" i="18"/>
  <c r="Y45" i="18"/>
  <c r="AA45" i="18"/>
  <c r="AB45" i="18"/>
  <c r="R92" i="29"/>
  <c r="AD45" i="18" s="1"/>
  <c r="X46" i="18"/>
  <c r="Y46" i="18"/>
  <c r="AA46" i="18"/>
  <c r="AB46" i="18"/>
  <c r="R93" i="29"/>
  <c r="AD46" i="18" s="1"/>
  <c r="X47" i="18"/>
  <c r="Y47" i="18"/>
  <c r="AA47" i="18"/>
  <c r="AB47" i="18"/>
  <c r="R94" i="29"/>
  <c r="AD47" i="18" s="1"/>
  <c r="X48" i="18"/>
  <c r="Y48" i="18"/>
  <c r="AA48" i="18"/>
  <c r="AB48" i="18"/>
  <c r="R95" i="29"/>
  <c r="AD48" i="18" s="1"/>
  <c r="X49" i="18"/>
  <c r="Y49" i="18"/>
  <c r="AA49" i="18"/>
  <c r="AB49" i="18"/>
  <c r="R96" i="29"/>
  <c r="AD49" i="18" s="1"/>
  <c r="R77" i="29"/>
  <c r="AD30" i="18" s="1"/>
  <c r="AB30" i="18"/>
  <c r="AA30" i="18"/>
  <c r="Y30" i="18"/>
  <c r="X30" i="18"/>
  <c r="Q31" i="18"/>
  <c r="R31" i="18"/>
  <c r="T31" i="18"/>
  <c r="U31" i="18"/>
  <c r="R55" i="29"/>
  <c r="W31" i="18" s="1"/>
  <c r="Q32" i="18"/>
  <c r="R32" i="18"/>
  <c r="T32" i="18"/>
  <c r="U32" i="18"/>
  <c r="R56" i="29"/>
  <c r="W32" i="18" s="1"/>
  <c r="Q33" i="18"/>
  <c r="R33" i="18"/>
  <c r="T33" i="18"/>
  <c r="U33" i="18"/>
  <c r="R57" i="29"/>
  <c r="W33" i="18" s="1"/>
  <c r="Q34" i="18"/>
  <c r="R34" i="18"/>
  <c r="T34" i="18"/>
  <c r="U34" i="18"/>
  <c r="R58" i="29"/>
  <c r="W34" i="18" s="1"/>
  <c r="Q35" i="18"/>
  <c r="R35" i="18"/>
  <c r="T35" i="18"/>
  <c r="U35" i="18"/>
  <c r="R59" i="29"/>
  <c r="W35" i="18" s="1"/>
  <c r="Q36" i="18"/>
  <c r="R36" i="18"/>
  <c r="T36" i="18"/>
  <c r="U36" i="18"/>
  <c r="R60" i="29"/>
  <c r="W36" i="18" s="1"/>
  <c r="Q37" i="18"/>
  <c r="R37" i="18"/>
  <c r="T37" i="18"/>
  <c r="U37" i="18"/>
  <c r="R61" i="29"/>
  <c r="W37" i="18" s="1"/>
  <c r="Q38" i="18"/>
  <c r="R38" i="18"/>
  <c r="T38" i="18"/>
  <c r="U38" i="18"/>
  <c r="R62" i="29"/>
  <c r="W38" i="18" s="1"/>
  <c r="Q39" i="18"/>
  <c r="R39" i="18"/>
  <c r="T39" i="18"/>
  <c r="U39" i="18"/>
  <c r="R63" i="29"/>
  <c r="W39" i="18" s="1"/>
  <c r="Q40" i="18"/>
  <c r="R40" i="18"/>
  <c r="T40" i="18"/>
  <c r="U40" i="18"/>
  <c r="R64" i="29"/>
  <c r="W40" i="18" s="1"/>
  <c r="Q41" i="18"/>
  <c r="R41" i="18"/>
  <c r="T41" i="18"/>
  <c r="U41" i="18"/>
  <c r="R65" i="29"/>
  <c r="W41" i="18" s="1"/>
  <c r="Q42" i="18"/>
  <c r="R42" i="18"/>
  <c r="T42" i="18"/>
  <c r="U42" i="18"/>
  <c r="R66" i="29"/>
  <c r="W42" i="18" s="1"/>
  <c r="Q43" i="18"/>
  <c r="R43" i="18"/>
  <c r="T43" i="18"/>
  <c r="U43" i="18"/>
  <c r="R67" i="29"/>
  <c r="W43" i="18" s="1"/>
  <c r="Q44" i="18"/>
  <c r="R44" i="18"/>
  <c r="T44" i="18"/>
  <c r="U44" i="18"/>
  <c r="R68" i="29"/>
  <c r="W44" i="18" s="1"/>
  <c r="Q45" i="18"/>
  <c r="R45" i="18"/>
  <c r="T45" i="18"/>
  <c r="U45" i="18"/>
  <c r="R69" i="29"/>
  <c r="W45" i="18" s="1"/>
  <c r="Q46" i="18"/>
  <c r="R46" i="18"/>
  <c r="T46" i="18"/>
  <c r="U46" i="18"/>
  <c r="R70" i="29"/>
  <c r="W46" i="18" s="1"/>
  <c r="Q47" i="18"/>
  <c r="R47" i="18"/>
  <c r="T47" i="18"/>
  <c r="U47" i="18"/>
  <c r="R71" i="29"/>
  <c r="W47" i="18" s="1"/>
  <c r="Q48" i="18"/>
  <c r="R48" i="18"/>
  <c r="T48" i="18"/>
  <c r="U48" i="18"/>
  <c r="R72" i="29"/>
  <c r="W48" i="18" s="1"/>
  <c r="Q49" i="18"/>
  <c r="R49" i="18"/>
  <c r="T49" i="18"/>
  <c r="U49" i="18"/>
  <c r="R73" i="29"/>
  <c r="W49" i="18" s="1"/>
  <c r="W30" i="18"/>
  <c r="U30" i="18"/>
  <c r="T30" i="18"/>
  <c r="R30" i="18"/>
  <c r="Q30" i="18"/>
  <c r="J31" i="18"/>
  <c r="K31" i="18"/>
  <c r="M31" i="18"/>
  <c r="N31" i="18"/>
  <c r="R32" i="29"/>
  <c r="P31" i="18"/>
  <c r="J32" i="18"/>
  <c r="K32" i="18"/>
  <c r="M32" i="18"/>
  <c r="N32" i="18"/>
  <c r="R33" i="29"/>
  <c r="P32" i="18"/>
  <c r="J33" i="18"/>
  <c r="K33" i="18"/>
  <c r="M33" i="18"/>
  <c r="N33" i="18"/>
  <c r="R34" i="29"/>
  <c r="P33" i="18"/>
  <c r="J34" i="18"/>
  <c r="K34" i="18"/>
  <c r="M34" i="18"/>
  <c r="N34" i="18"/>
  <c r="R35" i="29"/>
  <c r="P34" i="18"/>
  <c r="J35" i="18"/>
  <c r="K35" i="18"/>
  <c r="M35" i="18"/>
  <c r="N35" i="18"/>
  <c r="R36" i="29"/>
  <c r="P35" i="18"/>
  <c r="J36" i="18"/>
  <c r="K36" i="18"/>
  <c r="M36" i="18"/>
  <c r="N36" i="18"/>
  <c r="R37" i="29"/>
  <c r="P36" i="18"/>
  <c r="J37" i="18"/>
  <c r="K37" i="18"/>
  <c r="M37" i="18"/>
  <c r="N37" i="18"/>
  <c r="R38" i="29"/>
  <c r="P37" i="18"/>
  <c r="J38" i="18"/>
  <c r="K38" i="18"/>
  <c r="M38" i="18"/>
  <c r="N38" i="18"/>
  <c r="R39" i="29"/>
  <c r="P38" i="18"/>
  <c r="J39" i="18"/>
  <c r="K39" i="18"/>
  <c r="M39" i="18"/>
  <c r="N39" i="18"/>
  <c r="R40" i="29"/>
  <c r="P39" i="18"/>
  <c r="J40" i="18"/>
  <c r="K40" i="18"/>
  <c r="M40" i="18"/>
  <c r="N40" i="18"/>
  <c r="R41" i="29"/>
  <c r="P40" i="18"/>
  <c r="J41" i="18"/>
  <c r="K41" i="18"/>
  <c r="M41" i="18"/>
  <c r="N41" i="18"/>
  <c r="R42" i="29"/>
  <c r="P41" i="18"/>
  <c r="J42" i="18"/>
  <c r="K42" i="18"/>
  <c r="M42" i="18"/>
  <c r="N42" i="18"/>
  <c r="R43" i="29"/>
  <c r="P42" i="18"/>
  <c r="J43" i="18"/>
  <c r="K43" i="18"/>
  <c r="M43" i="18"/>
  <c r="N43" i="18"/>
  <c r="R44" i="29"/>
  <c r="P43" i="18"/>
  <c r="J44" i="18"/>
  <c r="K44" i="18"/>
  <c r="M44" i="18"/>
  <c r="N44" i="18"/>
  <c r="R45" i="29"/>
  <c r="P44" i="18"/>
  <c r="J45" i="18"/>
  <c r="K45" i="18"/>
  <c r="M45" i="18"/>
  <c r="N45" i="18"/>
  <c r="R46" i="29"/>
  <c r="P45" i="18"/>
  <c r="J46" i="18"/>
  <c r="K46" i="18"/>
  <c r="M46" i="18"/>
  <c r="N46" i="18"/>
  <c r="R47" i="29"/>
  <c r="P46" i="18"/>
  <c r="J47" i="18"/>
  <c r="K47" i="18"/>
  <c r="M47" i="18"/>
  <c r="N47" i="18"/>
  <c r="R48" i="29"/>
  <c r="P47" i="18"/>
  <c r="J48" i="18"/>
  <c r="K48" i="18"/>
  <c r="M48" i="18"/>
  <c r="N48" i="18"/>
  <c r="R49" i="29"/>
  <c r="P48" i="18"/>
  <c r="J49" i="18"/>
  <c r="K49" i="18"/>
  <c r="M49" i="18"/>
  <c r="N49" i="18"/>
  <c r="R50" i="29"/>
  <c r="P49" i="18"/>
  <c r="P30" i="18"/>
  <c r="N30" i="18"/>
  <c r="M30" i="18"/>
  <c r="K30" i="18"/>
  <c r="J30" i="18"/>
  <c r="C31" i="18"/>
  <c r="D31" i="18"/>
  <c r="F31" i="18"/>
  <c r="G31" i="18"/>
  <c r="R9" i="29"/>
  <c r="I31" i="18" s="1"/>
  <c r="C32" i="18"/>
  <c r="D32" i="18"/>
  <c r="F32" i="18"/>
  <c r="G32" i="18"/>
  <c r="R10" i="29"/>
  <c r="I32" i="18" s="1"/>
  <c r="C33" i="18"/>
  <c r="D33" i="18"/>
  <c r="F33" i="18"/>
  <c r="G33" i="18"/>
  <c r="R11" i="29"/>
  <c r="I33" i="18" s="1"/>
  <c r="C34" i="18"/>
  <c r="D34" i="18"/>
  <c r="F34" i="18"/>
  <c r="G34" i="18"/>
  <c r="R12" i="29"/>
  <c r="I34" i="18" s="1"/>
  <c r="C35" i="18"/>
  <c r="D35" i="18"/>
  <c r="F35" i="18"/>
  <c r="G35" i="18"/>
  <c r="R13" i="29"/>
  <c r="I35" i="18" s="1"/>
  <c r="C36" i="18"/>
  <c r="D36" i="18"/>
  <c r="F36" i="18"/>
  <c r="G36" i="18"/>
  <c r="R14" i="29"/>
  <c r="I36" i="18" s="1"/>
  <c r="C37" i="18"/>
  <c r="D37" i="18"/>
  <c r="F37" i="18"/>
  <c r="G37" i="18"/>
  <c r="R15" i="29"/>
  <c r="I37" i="18" s="1"/>
  <c r="C38" i="18"/>
  <c r="D38" i="18"/>
  <c r="F38" i="18"/>
  <c r="G38" i="18"/>
  <c r="R16" i="29"/>
  <c r="I38" i="18" s="1"/>
  <c r="C39" i="18"/>
  <c r="D39" i="18"/>
  <c r="F39" i="18"/>
  <c r="G39" i="18"/>
  <c r="R17" i="29"/>
  <c r="I39" i="18" s="1"/>
  <c r="C40" i="18"/>
  <c r="D40" i="18"/>
  <c r="F40" i="18"/>
  <c r="G40" i="18"/>
  <c r="R18" i="29"/>
  <c r="I40" i="18" s="1"/>
  <c r="C41" i="18"/>
  <c r="D41" i="18"/>
  <c r="F41" i="18"/>
  <c r="G41" i="18"/>
  <c r="R19" i="29"/>
  <c r="I41" i="18" s="1"/>
  <c r="C42" i="18"/>
  <c r="D42" i="18"/>
  <c r="F42" i="18"/>
  <c r="G42" i="18"/>
  <c r="R20" i="29"/>
  <c r="I42" i="18" s="1"/>
  <c r="C43" i="18"/>
  <c r="D43" i="18"/>
  <c r="F43" i="18"/>
  <c r="G43" i="18"/>
  <c r="R21" i="29"/>
  <c r="I43" i="18" s="1"/>
  <c r="C44" i="18"/>
  <c r="D44" i="18"/>
  <c r="F44" i="18"/>
  <c r="G44" i="18"/>
  <c r="R22" i="29"/>
  <c r="I44" i="18" s="1"/>
  <c r="C45" i="18"/>
  <c r="D45" i="18"/>
  <c r="F45" i="18"/>
  <c r="G45" i="18"/>
  <c r="R23" i="29"/>
  <c r="I45" i="18" s="1"/>
  <c r="C46" i="18"/>
  <c r="D46" i="18"/>
  <c r="F46" i="18"/>
  <c r="G46" i="18"/>
  <c r="R24" i="29"/>
  <c r="I46" i="18" s="1"/>
  <c r="C47" i="18"/>
  <c r="D47" i="18"/>
  <c r="F47" i="18"/>
  <c r="G47" i="18"/>
  <c r="R25" i="29"/>
  <c r="I47" i="18" s="1"/>
  <c r="C48" i="18"/>
  <c r="D48" i="18"/>
  <c r="F48" i="18"/>
  <c r="G48" i="18"/>
  <c r="R26" i="29"/>
  <c r="I48" i="18" s="1"/>
  <c r="C49" i="18"/>
  <c r="D49" i="18"/>
  <c r="F49" i="18"/>
  <c r="G49" i="18"/>
  <c r="R27" i="29"/>
  <c r="I49" i="18" s="1"/>
  <c r="I30" i="18"/>
  <c r="G30" i="18"/>
  <c r="F30" i="18"/>
  <c r="D30" i="18"/>
  <c r="C30" i="18"/>
  <c r="B31" i="18"/>
  <c r="A32" i="18"/>
  <c r="B32" i="18"/>
  <c r="A33" i="18"/>
  <c r="B33" i="18"/>
  <c r="A34" i="18"/>
  <c r="B34" i="18"/>
  <c r="A35" i="18"/>
  <c r="B35" i="18"/>
  <c r="A36" i="18"/>
  <c r="B36" i="18"/>
  <c r="A37" i="18"/>
  <c r="B37" i="18"/>
  <c r="A38" i="18"/>
  <c r="B38" i="18"/>
  <c r="A39" i="18"/>
  <c r="B39" i="18"/>
  <c r="A40" i="18"/>
  <c r="B40" i="18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B30" i="18"/>
  <c r="A4" i="18"/>
  <c r="A28" i="18"/>
  <c r="H7" i="18"/>
  <c r="O7" i="18"/>
  <c r="V7" i="18"/>
  <c r="X7" i="18"/>
  <c r="Y7" i="18" s="1"/>
  <c r="H8" i="18"/>
  <c r="O8" i="18"/>
  <c r="V8" i="18"/>
  <c r="H9" i="18"/>
  <c r="O9" i="18"/>
  <c r="V9" i="18"/>
  <c r="X9" i="18"/>
  <c r="Y9" i="18" s="1"/>
  <c r="H10" i="18"/>
  <c r="O10" i="18"/>
  <c r="V10" i="18"/>
  <c r="H11" i="18"/>
  <c r="O11" i="18"/>
  <c r="V11" i="18"/>
  <c r="X11" i="18"/>
  <c r="Y11" i="18" s="1"/>
  <c r="H12" i="18"/>
  <c r="O12" i="18"/>
  <c r="V12" i="18"/>
  <c r="H13" i="18"/>
  <c r="O13" i="18"/>
  <c r="V13" i="18"/>
  <c r="X13" i="18"/>
  <c r="Y13" i="18" s="1"/>
  <c r="H14" i="18"/>
  <c r="O14" i="18"/>
  <c r="V14" i="18"/>
  <c r="H15" i="18"/>
  <c r="O15" i="18"/>
  <c r="V15" i="18"/>
  <c r="X15" i="18"/>
  <c r="Y15" i="18" s="1"/>
  <c r="H16" i="18"/>
  <c r="O16" i="18"/>
  <c r="V16" i="18"/>
  <c r="H17" i="18"/>
  <c r="O17" i="18"/>
  <c r="V17" i="18"/>
  <c r="X17" i="18"/>
  <c r="Y17" i="18" s="1"/>
  <c r="H18" i="18"/>
  <c r="O18" i="18"/>
  <c r="V18" i="18"/>
  <c r="H19" i="18"/>
  <c r="O19" i="18"/>
  <c r="V19" i="18"/>
  <c r="X19" i="18"/>
  <c r="Y19" i="18" s="1"/>
  <c r="H20" i="18"/>
  <c r="O20" i="18"/>
  <c r="V20" i="18"/>
  <c r="H21" i="18"/>
  <c r="O21" i="18"/>
  <c r="V21" i="18"/>
  <c r="X21" i="18"/>
  <c r="Y21" i="18" s="1"/>
  <c r="H22" i="18"/>
  <c r="O22" i="18"/>
  <c r="V22" i="18"/>
  <c r="H23" i="18"/>
  <c r="O23" i="18"/>
  <c r="V23" i="18"/>
  <c r="X23" i="18"/>
  <c r="Y23" i="18" s="1"/>
  <c r="H24" i="18"/>
  <c r="O24" i="18"/>
  <c r="V24" i="18"/>
  <c r="H25" i="18"/>
  <c r="O25" i="18"/>
  <c r="V25" i="18"/>
  <c r="X25" i="18"/>
  <c r="Y25" i="18" s="1"/>
  <c r="H6" i="18"/>
  <c r="O6" i="18"/>
  <c r="V6" i="18"/>
  <c r="Q7" i="18"/>
  <c r="R7" i="18"/>
  <c r="T7" i="18"/>
  <c r="U7" i="18"/>
  <c r="R55" i="28"/>
  <c r="W7" i="18"/>
  <c r="Q8" i="18"/>
  <c r="R8" i="18"/>
  <c r="T8" i="18"/>
  <c r="U8" i="18"/>
  <c r="R56" i="28"/>
  <c r="W8" i="18"/>
  <c r="Q9" i="18"/>
  <c r="R9" i="18"/>
  <c r="T9" i="18"/>
  <c r="U9" i="18"/>
  <c r="R57" i="28"/>
  <c r="W9" i="18"/>
  <c r="Q10" i="18"/>
  <c r="R10" i="18"/>
  <c r="T10" i="18"/>
  <c r="U10" i="18"/>
  <c r="R58" i="28"/>
  <c r="W10" i="18"/>
  <c r="Q11" i="18"/>
  <c r="R11" i="18"/>
  <c r="T11" i="18"/>
  <c r="U11" i="18"/>
  <c r="R59" i="28"/>
  <c r="W11" i="18"/>
  <c r="Q12" i="18"/>
  <c r="R12" i="18"/>
  <c r="T12" i="18"/>
  <c r="U12" i="18"/>
  <c r="R60" i="28"/>
  <c r="W12" i="18"/>
  <c r="Q13" i="18"/>
  <c r="R13" i="18"/>
  <c r="T13" i="18"/>
  <c r="U13" i="18"/>
  <c r="R61" i="28"/>
  <c r="W13" i="18"/>
  <c r="Q14" i="18"/>
  <c r="R14" i="18"/>
  <c r="T14" i="18"/>
  <c r="U14" i="18"/>
  <c r="R62" i="28"/>
  <c r="W14" i="18"/>
  <c r="Q15" i="18"/>
  <c r="R15" i="18"/>
  <c r="T15" i="18"/>
  <c r="U15" i="18"/>
  <c r="R63" i="28"/>
  <c r="W15" i="18"/>
  <c r="Q16" i="18"/>
  <c r="R16" i="18"/>
  <c r="T16" i="18"/>
  <c r="U16" i="18"/>
  <c r="R64" i="28"/>
  <c r="W16" i="18"/>
  <c r="Q17" i="18"/>
  <c r="R17" i="18"/>
  <c r="T17" i="18"/>
  <c r="U17" i="18"/>
  <c r="R65" i="28"/>
  <c r="W17" i="18"/>
  <c r="Q18" i="18"/>
  <c r="R18" i="18"/>
  <c r="T18" i="18"/>
  <c r="U18" i="18"/>
  <c r="R66" i="28"/>
  <c r="W18" i="18"/>
  <c r="Q19" i="18"/>
  <c r="R19" i="18"/>
  <c r="T19" i="18"/>
  <c r="U19" i="18"/>
  <c r="R67" i="28"/>
  <c r="W19" i="18"/>
  <c r="Q20" i="18"/>
  <c r="R20" i="18"/>
  <c r="T20" i="18"/>
  <c r="U20" i="18"/>
  <c r="R68" i="28"/>
  <c r="W20" i="18"/>
  <c r="Q21" i="18"/>
  <c r="R21" i="18"/>
  <c r="T21" i="18"/>
  <c r="U21" i="18"/>
  <c r="R69" i="28"/>
  <c r="W21" i="18"/>
  <c r="Q22" i="18"/>
  <c r="R22" i="18"/>
  <c r="T22" i="18"/>
  <c r="U22" i="18"/>
  <c r="R70" i="28"/>
  <c r="W22" i="18"/>
  <c r="Q23" i="18"/>
  <c r="R23" i="18"/>
  <c r="T23" i="18"/>
  <c r="U23" i="18"/>
  <c r="R71" i="28"/>
  <c r="W23" i="18"/>
  <c r="Q24" i="18"/>
  <c r="R24" i="18"/>
  <c r="T24" i="18"/>
  <c r="U24" i="18"/>
  <c r="R72" i="28"/>
  <c r="W24" i="18"/>
  <c r="Q25" i="18"/>
  <c r="R25" i="18"/>
  <c r="T25" i="18"/>
  <c r="U25" i="18"/>
  <c r="R73" i="28"/>
  <c r="W25" i="18"/>
  <c r="W6" i="18"/>
  <c r="U6" i="18"/>
  <c r="T6" i="18"/>
  <c r="R6" i="18"/>
  <c r="Q6" i="18"/>
  <c r="J7" i="18"/>
  <c r="K7" i="18"/>
  <c r="M7" i="18"/>
  <c r="N7" i="18"/>
  <c r="R32" i="28"/>
  <c r="P7" i="18" s="1"/>
  <c r="J8" i="18"/>
  <c r="K8" i="18"/>
  <c r="M8" i="18"/>
  <c r="N8" i="18"/>
  <c r="R33" i="28"/>
  <c r="P8" i="18" s="1"/>
  <c r="J9" i="18"/>
  <c r="K9" i="18"/>
  <c r="M9" i="18"/>
  <c r="N9" i="18"/>
  <c r="R34" i="28"/>
  <c r="P9" i="18" s="1"/>
  <c r="J10" i="18"/>
  <c r="K10" i="18"/>
  <c r="M10" i="18"/>
  <c r="N10" i="18"/>
  <c r="R35" i="28"/>
  <c r="P10" i="18" s="1"/>
  <c r="J11" i="18"/>
  <c r="K11" i="18"/>
  <c r="M11" i="18"/>
  <c r="N11" i="18"/>
  <c r="R36" i="28"/>
  <c r="P11" i="18" s="1"/>
  <c r="J12" i="18"/>
  <c r="K12" i="18"/>
  <c r="M12" i="18"/>
  <c r="N12" i="18"/>
  <c r="R37" i="28"/>
  <c r="P12" i="18" s="1"/>
  <c r="J13" i="18"/>
  <c r="K13" i="18"/>
  <c r="M13" i="18"/>
  <c r="N13" i="18"/>
  <c r="R38" i="28"/>
  <c r="P13" i="18" s="1"/>
  <c r="J14" i="18"/>
  <c r="K14" i="18"/>
  <c r="M14" i="18"/>
  <c r="N14" i="18"/>
  <c r="R39" i="28"/>
  <c r="P14" i="18" s="1"/>
  <c r="J15" i="18"/>
  <c r="K15" i="18"/>
  <c r="M15" i="18"/>
  <c r="N15" i="18"/>
  <c r="R40" i="28"/>
  <c r="P15" i="18" s="1"/>
  <c r="J16" i="18"/>
  <c r="K16" i="18"/>
  <c r="M16" i="18"/>
  <c r="N16" i="18"/>
  <c r="R41" i="28"/>
  <c r="P16" i="18" s="1"/>
  <c r="J17" i="18"/>
  <c r="K17" i="18"/>
  <c r="M17" i="18"/>
  <c r="N17" i="18"/>
  <c r="R42" i="28"/>
  <c r="P17" i="18" s="1"/>
  <c r="J18" i="18"/>
  <c r="K18" i="18"/>
  <c r="M18" i="18"/>
  <c r="N18" i="18"/>
  <c r="R43" i="28"/>
  <c r="P18" i="18" s="1"/>
  <c r="J19" i="18"/>
  <c r="K19" i="18"/>
  <c r="M19" i="18"/>
  <c r="N19" i="18"/>
  <c r="R44" i="28"/>
  <c r="P19" i="18" s="1"/>
  <c r="J20" i="18"/>
  <c r="K20" i="18"/>
  <c r="M20" i="18"/>
  <c r="N20" i="18"/>
  <c r="R45" i="28"/>
  <c r="P20" i="18" s="1"/>
  <c r="J21" i="18"/>
  <c r="K21" i="18"/>
  <c r="M21" i="18"/>
  <c r="N21" i="18"/>
  <c r="R46" i="28"/>
  <c r="P21" i="18" s="1"/>
  <c r="J22" i="18"/>
  <c r="K22" i="18"/>
  <c r="M22" i="18"/>
  <c r="N22" i="18"/>
  <c r="R47" i="28"/>
  <c r="P22" i="18" s="1"/>
  <c r="J23" i="18"/>
  <c r="K23" i="18"/>
  <c r="M23" i="18"/>
  <c r="N23" i="18"/>
  <c r="R48" i="28"/>
  <c r="P23" i="18" s="1"/>
  <c r="J24" i="18"/>
  <c r="K24" i="18"/>
  <c r="M24" i="18"/>
  <c r="N24" i="18"/>
  <c r="R49" i="28"/>
  <c r="P24" i="18" s="1"/>
  <c r="J25" i="18"/>
  <c r="K25" i="18"/>
  <c r="M25" i="18"/>
  <c r="N25" i="18"/>
  <c r="R50" i="28"/>
  <c r="P25" i="18" s="1"/>
  <c r="R31" i="28"/>
  <c r="P6" i="18" s="1"/>
  <c r="N6" i="18"/>
  <c r="M6" i="18"/>
  <c r="K6" i="18"/>
  <c r="J6" i="18"/>
  <c r="C7" i="18"/>
  <c r="D7" i="18"/>
  <c r="F7" i="18"/>
  <c r="G7" i="18"/>
  <c r="R9" i="28"/>
  <c r="I7" i="18" s="1"/>
  <c r="C8" i="18"/>
  <c r="D8" i="18"/>
  <c r="F8" i="18"/>
  <c r="G8" i="18"/>
  <c r="R10" i="28"/>
  <c r="I8" i="18" s="1"/>
  <c r="C9" i="18"/>
  <c r="D9" i="18"/>
  <c r="F9" i="18"/>
  <c r="G9" i="18"/>
  <c r="R11" i="28"/>
  <c r="I9" i="18" s="1"/>
  <c r="C10" i="18"/>
  <c r="D10" i="18"/>
  <c r="F10" i="18"/>
  <c r="G10" i="18"/>
  <c r="R12" i="28"/>
  <c r="I10" i="18" s="1"/>
  <c r="C11" i="18"/>
  <c r="D11" i="18"/>
  <c r="F11" i="18"/>
  <c r="G11" i="18"/>
  <c r="R13" i="28"/>
  <c r="I11" i="18" s="1"/>
  <c r="C12" i="18"/>
  <c r="D12" i="18"/>
  <c r="F12" i="18"/>
  <c r="G12" i="18"/>
  <c r="R14" i="28"/>
  <c r="I12" i="18" s="1"/>
  <c r="C13" i="18"/>
  <c r="D13" i="18"/>
  <c r="F13" i="18"/>
  <c r="G13" i="18"/>
  <c r="R15" i="28"/>
  <c r="I13" i="18" s="1"/>
  <c r="C14" i="18"/>
  <c r="D14" i="18"/>
  <c r="F14" i="18"/>
  <c r="G14" i="18"/>
  <c r="R16" i="28"/>
  <c r="I14" i="18" s="1"/>
  <c r="C15" i="18"/>
  <c r="D15" i="18"/>
  <c r="F15" i="18"/>
  <c r="G15" i="18"/>
  <c r="R17" i="28"/>
  <c r="I15" i="18" s="1"/>
  <c r="C16" i="18"/>
  <c r="D16" i="18"/>
  <c r="F16" i="18"/>
  <c r="G16" i="18"/>
  <c r="R18" i="28"/>
  <c r="I16" i="18" s="1"/>
  <c r="C17" i="18"/>
  <c r="D17" i="18"/>
  <c r="F17" i="18"/>
  <c r="G17" i="18"/>
  <c r="R19" i="28"/>
  <c r="I17" i="18" s="1"/>
  <c r="C18" i="18"/>
  <c r="D18" i="18"/>
  <c r="F18" i="18"/>
  <c r="G18" i="18"/>
  <c r="R20" i="28"/>
  <c r="I18" i="18" s="1"/>
  <c r="C19" i="18"/>
  <c r="D19" i="18"/>
  <c r="F19" i="18"/>
  <c r="G19" i="18"/>
  <c r="R21" i="28"/>
  <c r="I19" i="18" s="1"/>
  <c r="C20" i="18"/>
  <c r="D20" i="18"/>
  <c r="F20" i="18"/>
  <c r="G20" i="18"/>
  <c r="R22" i="28"/>
  <c r="I20" i="18" s="1"/>
  <c r="C21" i="18"/>
  <c r="D21" i="18"/>
  <c r="F21" i="18"/>
  <c r="G21" i="18"/>
  <c r="R23" i="28"/>
  <c r="I21" i="18" s="1"/>
  <c r="C22" i="18"/>
  <c r="D22" i="18"/>
  <c r="F22" i="18"/>
  <c r="G22" i="18"/>
  <c r="R24" i="28"/>
  <c r="I22" i="18" s="1"/>
  <c r="C23" i="18"/>
  <c r="D23" i="18"/>
  <c r="F23" i="18"/>
  <c r="G23" i="18"/>
  <c r="R25" i="28"/>
  <c r="I23" i="18" s="1"/>
  <c r="C24" i="18"/>
  <c r="D24" i="18"/>
  <c r="F24" i="18"/>
  <c r="G24" i="18"/>
  <c r="R26" i="28"/>
  <c r="I24" i="18" s="1"/>
  <c r="C25" i="18"/>
  <c r="D25" i="18"/>
  <c r="F25" i="18"/>
  <c r="G25" i="18"/>
  <c r="R27" i="28"/>
  <c r="I25" i="18" s="1"/>
  <c r="R8" i="28"/>
  <c r="I6" i="18" s="1"/>
  <c r="G6" i="18"/>
  <c r="F6" i="18"/>
  <c r="D6" i="18"/>
  <c r="C6" i="18"/>
  <c r="A7" i="18"/>
  <c r="B7" i="18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5" i="18"/>
  <c r="B25" i="18"/>
  <c r="B6" i="18"/>
  <c r="A6" i="18"/>
  <c r="A2" i="28"/>
  <c r="A1" i="28"/>
  <c r="A2" i="29"/>
  <c r="A1" i="29"/>
  <c r="B96" i="29"/>
  <c r="A96" i="29"/>
  <c r="B95" i="29"/>
  <c r="A95" i="29"/>
  <c r="B94" i="29"/>
  <c r="A94" i="29"/>
  <c r="B93" i="29"/>
  <c r="A93" i="29"/>
  <c r="B92" i="29"/>
  <c r="A92" i="29"/>
  <c r="B91" i="29"/>
  <c r="A91" i="29"/>
  <c r="B90" i="29"/>
  <c r="A90" i="29"/>
  <c r="B89" i="29"/>
  <c r="A89" i="29"/>
  <c r="B88" i="29"/>
  <c r="A88" i="29"/>
  <c r="B87" i="29"/>
  <c r="A87" i="29"/>
  <c r="B86" i="29"/>
  <c r="A86" i="29"/>
  <c r="B85" i="29"/>
  <c r="A85" i="29"/>
  <c r="B84" i="29"/>
  <c r="A84" i="29"/>
  <c r="B83" i="29"/>
  <c r="A83" i="29"/>
  <c r="B82" i="29"/>
  <c r="A82" i="29"/>
  <c r="B81" i="29"/>
  <c r="A81" i="29"/>
  <c r="B80" i="29"/>
  <c r="A80" i="29"/>
  <c r="B79" i="29"/>
  <c r="A79" i="29"/>
  <c r="B78" i="29"/>
  <c r="A78" i="29"/>
  <c r="B77" i="29"/>
  <c r="A77" i="29"/>
  <c r="B73" i="29"/>
  <c r="A73" i="29"/>
  <c r="B72" i="29"/>
  <c r="A72" i="29"/>
  <c r="B71" i="29"/>
  <c r="A71" i="29"/>
  <c r="B70" i="29"/>
  <c r="A70" i="29"/>
  <c r="B69" i="29"/>
  <c r="A69" i="29"/>
  <c r="B68" i="29"/>
  <c r="A68" i="29"/>
  <c r="B67" i="29"/>
  <c r="A67" i="29"/>
  <c r="B66" i="29"/>
  <c r="A66" i="29"/>
  <c r="B65" i="29"/>
  <c r="A65" i="29"/>
  <c r="B64" i="29"/>
  <c r="A64" i="29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B50" i="29"/>
  <c r="A50" i="29"/>
  <c r="B49" i="29"/>
  <c r="A49" i="29"/>
  <c r="B48" i="29"/>
  <c r="A48" i="29"/>
  <c r="B47" i="29"/>
  <c r="A47" i="29"/>
  <c r="B46" i="29"/>
  <c r="A46" i="29"/>
  <c r="B45" i="29"/>
  <c r="A45" i="29"/>
  <c r="B44" i="29"/>
  <c r="A44" i="29"/>
  <c r="B43" i="29"/>
  <c r="A43" i="29"/>
  <c r="B42" i="29"/>
  <c r="A42" i="29"/>
  <c r="B41" i="29"/>
  <c r="A41" i="29"/>
  <c r="B40" i="29"/>
  <c r="A40" i="29"/>
  <c r="B39" i="29"/>
  <c r="A39" i="29"/>
  <c r="B38" i="29"/>
  <c r="A38" i="29"/>
  <c r="B37" i="29"/>
  <c r="A37" i="29"/>
  <c r="B36" i="29"/>
  <c r="A36" i="29"/>
  <c r="B35" i="29"/>
  <c r="A35" i="29"/>
  <c r="B34" i="29"/>
  <c r="A34" i="29"/>
  <c r="B33" i="29"/>
  <c r="A33" i="29"/>
  <c r="B32" i="29"/>
  <c r="A32" i="29"/>
  <c r="B31" i="29"/>
  <c r="A31" i="29"/>
  <c r="B73" i="28"/>
  <c r="A73" i="28"/>
  <c r="B72" i="28"/>
  <c r="A72" i="28"/>
  <c r="B71" i="28"/>
  <c r="A71" i="28"/>
  <c r="B70" i="28"/>
  <c r="A70" i="28"/>
  <c r="B69" i="28"/>
  <c r="A69" i="28"/>
  <c r="B68" i="28"/>
  <c r="A68" i="28"/>
  <c r="B67" i="28"/>
  <c r="A67" i="28"/>
  <c r="B66" i="28"/>
  <c r="A66" i="28"/>
  <c r="B65" i="28"/>
  <c r="A65" i="28"/>
  <c r="B64" i="28"/>
  <c r="A64" i="28"/>
  <c r="B63" i="28"/>
  <c r="A63" i="28"/>
  <c r="B62" i="28"/>
  <c r="A62" i="28"/>
  <c r="B61" i="28"/>
  <c r="A61" i="28"/>
  <c r="B60" i="28"/>
  <c r="A60" i="28"/>
  <c r="B59" i="28"/>
  <c r="A59" i="28"/>
  <c r="B58" i="28"/>
  <c r="A58" i="28"/>
  <c r="B57" i="28"/>
  <c r="A57" i="28"/>
  <c r="B56" i="28"/>
  <c r="A56" i="28"/>
  <c r="B55" i="28"/>
  <c r="A55" i="28"/>
  <c r="B54" i="28"/>
  <c r="A54" i="28"/>
  <c r="B50" i="28"/>
  <c r="A50" i="28"/>
  <c r="B49" i="28"/>
  <c r="A49" i="28"/>
  <c r="B48" i="28"/>
  <c r="A48" i="28"/>
  <c r="B47" i="28"/>
  <c r="A47" i="28"/>
  <c r="B46" i="28"/>
  <c r="A46" i="28"/>
  <c r="B45" i="28"/>
  <c r="A45" i="28"/>
  <c r="B44" i="28"/>
  <c r="A44" i="28"/>
  <c r="B43" i="28"/>
  <c r="A43" i="28"/>
  <c r="B42" i="28"/>
  <c r="A42" i="28"/>
  <c r="B41" i="28"/>
  <c r="A41" i="28"/>
  <c r="B40" i="28"/>
  <c r="A40" i="28"/>
  <c r="B39" i="28"/>
  <c r="A39" i="28"/>
  <c r="B38" i="28"/>
  <c r="A38" i="28"/>
  <c r="B37" i="28"/>
  <c r="A37" i="28"/>
  <c r="B36" i="28"/>
  <c r="A36" i="28"/>
  <c r="B35" i="28"/>
  <c r="A35" i="28"/>
  <c r="B34" i="28"/>
  <c r="A34" i="28"/>
  <c r="B33" i="28"/>
  <c r="A33" i="28"/>
  <c r="B32" i="28"/>
  <c r="A32" i="28"/>
  <c r="B31" i="28"/>
  <c r="A31" i="28"/>
  <c r="H303" i="18"/>
  <c r="O303" i="18"/>
  <c r="V303" i="18"/>
  <c r="AC303" i="18"/>
  <c r="AE303" i="18"/>
  <c r="AC304" i="18"/>
  <c r="H304" i="18"/>
  <c r="O304" i="18"/>
  <c r="V304" i="18"/>
  <c r="H305" i="18"/>
  <c r="O305" i="18"/>
  <c r="AE305" i="18" s="1"/>
  <c r="V305" i="18"/>
  <c r="AC305" i="18"/>
  <c r="H299" i="18"/>
  <c r="O299" i="18"/>
  <c r="AE299" i="18" s="1"/>
  <c r="AF299" i="18" s="1"/>
  <c r="V299" i="18"/>
  <c r="AC299" i="18"/>
  <c r="AC298" i="18"/>
  <c r="H298" i="18"/>
  <c r="O298" i="18"/>
  <c r="V298" i="18"/>
  <c r="AE298" i="18"/>
  <c r="AC297" i="18"/>
  <c r="H297" i="18"/>
  <c r="AE297" i="18" s="1"/>
  <c r="O297" i="18"/>
  <c r="V297" i="18"/>
  <c r="H293" i="18"/>
  <c r="O293" i="18"/>
  <c r="AE293" i="18" s="1"/>
  <c r="V293" i="18"/>
  <c r="AC293" i="18"/>
  <c r="AC289" i="18"/>
  <c r="H289" i="18"/>
  <c r="O289" i="18"/>
  <c r="V289" i="18"/>
  <c r="AE289" i="18"/>
  <c r="AC292" i="18"/>
  <c r="H292" i="18"/>
  <c r="AE292" i="18" s="1"/>
  <c r="O292" i="18"/>
  <c r="V292" i="18"/>
  <c r="AC290" i="18"/>
  <c r="H290" i="18"/>
  <c r="O290" i="18"/>
  <c r="V290" i="18"/>
  <c r="AE290" i="18"/>
  <c r="AC287" i="18"/>
  <c r="H287" i="18"/>
  <c r="AE287" i="18" s="1"/>
  <c r="O287" i="18"/>
  <c r="V287" i="18"/>
  <c r="AC291" i="18"/>
  <c r="H291" i="18"/>
  <c r="O291" i="18"/>
  <c r="V291" i="18"/>
  <c r="AE291" i="18"/>
  <c r="AC288" i="18"/>
  <c r="H288" i="18"/>
  <c r="AE288" i="18" s="1"/>
  <c r="AF288" i="18" s="1"/>
  <c r="O288" i="18"/>
  <c r="V288" i="18"/>
  <c r="H279" i="18"/>
  <c r="O279" i="18"/>
  <c r="V279" i="18"/>
  <c r="AC282" i="18"/>
  <c r="H282" i="18"/>
  <c r="O282" i="18"/>
  <c r="V282" i="18"/>
  <c r="AE282" i="18"/>
  <c r="AC280" i="18"/>
  <c r="H280" i="18"/>
  <c r="AE280" i="18" s="1"/>
  <c r="O280" i="18"/>
  <c r="V280" i="18"/>
  <c r="AC283" i="18"/>
  <c r="H283" i="18"/>
  <c r="O283" i="18"/>
  <c r="V283" i="18"/>
  <c r="AE283" i="18"/>
  <c r="AC281" i="18"/>
  <c r="H281" i="18"/>
  <c r="O281" i="18"/>
  <c r="F271" i="18"/>
  <c r="K271" i="18"/>
  <c r="P271" i="18"/>
  <c r="R271" i="18"/>
  <c r="S271" i="18" s="1"/>
  <c r="P269" i="18"/>
  <c r="F269" i="18"/>
  <c r="K269" i="18"/>
  <c r="R269" i="18"/>
  <c r="P272" i="18"/>
  <c r="F272" i="18"/>
  <c r="K272" i="18"/>
  <c r="R272" i="18"/>
  <c r="P274" i="18"/>
  <c r="F274" i="18"/>
  <c r="K274" i="18"/>
  <c r="R274" i="18"/>
  <c r="P270" i="18"/>
  <c r="F270" i="18"/>
  <c r="K270" i="18"/>
  <c r="R270" i="18"/>
  <c r="P268" i="18"/>
  <c r="F268" i="18"/>
  <c r="K268" i="18"/>
  <c r="R268" i="18"/>
  <c r="P275" i="18"/>
  <c r="F275" i="18"/>
  <c r="K275" i="18"/>
  <c r="R275" i="18"/>
  <c r="P273" i="18"/>
  <c r="F273" i="18"/>
  <c r="K273" i="18"/>
  <c r="R273" i="18"/>
  <c r="F258" i="18"/>
  <c r="K258" i="18"/>
  <c r="M258" i="18"/>
  <c r="K255" i="18"/>
  <c r="F255" i="18"/>
  <c r="M255" i="18" s="1"/>
  <c r="K262" i="18"/>
  <c r="F262" i="18"/>
  <c r="M262" i="18"/>
  <c r="K259" i="18"/>
  <c r="F259" i="18"/>
  <c r="M259" i="18" s="1"/>
  <c r="K261" i="18"/>
  <c r="F261" i="18"/>
  <c r="M261" i="18"/>
  <c r="K260" i="18"/>
  <c r="F260" i="18"/>
  <c r="M260" i="18" s="1"/>
  <c r="K263" i="18"/>
  <c r="F263" i="18"/>
  <c r="M263" i="18"/>
  <c r="K264" i="18"/>
  <c r="F264" i="18"/>
  <c r="M264" i="18" s="1"/>
  <c r="N264" i="18" s="1"/>
  <c r="K257" i="18"/>
  <c r="F257" i="18"/>
  <c r="M257" i="18"/>
  <c r="K256" i="18"/>
  <c r="F256" i="18"/>
  <c r="M256" i="18" s="1"/>
  <c r="H249" i="18"/>
  <c r="O249" i="18"/>
  <c r="AE249" i="18" s="1"/>
  <c r="V249" i="18"/>
  <c r="AC249" i="18"/>
  <c r="AC248" i="18"/>
  <c r="H248" i="18"/>
  <c r="O248" i="18"/>
  <c r="V248" i="18"/>
  <c r="AE248" i="18"/>
  <c r="AC251" i="18"/>
  <c r="H251" i="18"/>
  <c r="AE251" i="18" s="1"/>
  <c r="AF251" i="18" s="1"/>
  <c r="O251" i="18"/>
  <c r="V251" i="18"/>
  <c r="AC247" i="18"/>
  <c r="H247" i="18"/>
  <c r="O247" i="18"/>
  <c r="V247" i="18"/>
  <c r="AE247" i="18"/>
  <c r="AC250" i="18"/>
  <c r="H250" i="18"/>
  <c r="AE250" i="18" s="1"/>
  <c r="O250" i="18"/>
  <c r="V250" i="18"/>
  <c r="AC246" i="18"/>
  <c r="H246" i="18"/>
  <c r="O246" i="18"/>
  <c r="V246" i="18"/>
  <c r="AE246" i="18"/>
  <c r="H242" i="18"/>
  <c r="O242" i="18"/>
  <c r="V242" i="18"/>
  <c r="AC242" i="18"/>
  <c r="AE242" i="18"/>
  <c r="AF242" i="18" s="1"/>
  <c r="H232" i="18"/>
  <c r="O232" i="18"/>
  <c r="V232" i="18"/>
  <c r="AC232" i="18"/>
  <c r="AE232" i="18"/>
  <c r="AC235" i="18"/>
  <c r="H235" i="18"/>
  <c r="AE235" i="18" s="1"/>
  <c r="O235" i="18"/>
  <c r="V235" i="18"/>
  <c r="AC238" i="18"/>
  <c r="H238" i="18"/>
  <c r="O238" i="18"/>
  <c r="V238" i="18"/>
  <c r="AE238" i="18"/>
  <c r="AC237" i="18"/>
  <c r="H237" i="18"/>
  <c r="AE237" i="18" s="1"/>
  <c r="O237" i="18"/>
  <c r="V237" i="18"/>
  <c r="AC236" i="18"/>
  <c r="H236" i="18"/>
  <c r="O236" i="18"/>
  <c r="V236" i="18"/>
  <c r="AE236" i="18"/>
  <c r="AC233" i="18"/>
  <c r="H233" i="18"/>
  <c r="AE233" i="18" s="1"/>
  <c r="O233" i="18"/>
  <c r="V233" i="18"/>
  <c r="AC234" i="18"/>
  <c r="H234" i="18"/>
  <c r="O234" i="18"/>
  <c r="V234" i="18"/>
  <c r="AE234" i="18"/>
  <c r="H183" i="18"/>
  <c r="X183" i="18" s="1"/>
  <c r="O183" i="18"/>
  <c r="V183" i="18"/>
  <c r="V187" i="18"/>
  <c r="H187" i="18"/>
  <c r="O187" i="18"/>
  <c r="X187" i="18" s="1"/>
  <c r="V191" i="18"/>
  <c r="H191" i="18"/>
  <c r="O191" i="18"/>
  <c r="X191" i="18" s="1"/>
  <c r="V186" i="18"/>
  <c r="H186" i="18"/>
  <c r="O186" i="18"/>
  <c r="X186" i="18" s="1"/>
  <c r="V185" i="18"/>
  <c r="H185" i="18"/>
  <c r="O185" i="18"/>
  <c r="X185" i="18" s="1"/>
  <c r="H181" i="18"/>
  <c r="X181" i="18" s="1"/>
  <c r="O181" i="18"/>
  <c r="V181" i="18"/>
  <c r="H182" i="18"/>
  <c r="X182" i="18" s="1"/>
  <c r="O182" i="18"/>
  <c r="V182" i="18"/>
  <c r="H184" i="18"/>
  <c r="X184" i="18" s="1"/>
  <c r="O184" i="18"/>
  <c r="V184" i="18"/>
  <c r="H188" i="18"/>
  <c r="X188" i="18" s="1"/>
  <c r="O188" i="18"/>
  <c r="V188" i="18"/>
  <c r="H189" i="18"/>
  <c r="X189" i="18" s="1"/>
  <c r="O189" i="18"/>
  <c r="V189" i="18"/>
  <c r="H190" i="18"/>
  <c r="X190" i="18" s="1"/>
  <c r="O190" i="18"/>
  <c r="V190" i="18"/>
  <c r="H192" i="18"/>
  <c r="X192" i="18" s="1"/>
  <c r="O192" i="18"/>
  <c r="V192" i="18"/>
  <c r="H193" i="18"/>
  <c r="X193" i="18" s="1"/>
  <c r="O193" i="18"/>
  <c r="V193" i="18"/>
  <c r="H194" i="18"/>
  <c r="X194" i="18" s="1"/>
  <c r="O194" i="18"/>
  <c r="V194" i="18"/>
  <c r="H195" i="18"/>
  <c r="X195" i="18" s="1"/>
  <c r="Y195" i="18" s="1"/>
  <c r="O195" i="18"/>
  <c r="V195" i="18"/>
  <c r="H173" i="18"/>
  <c r="O173" i="18"/>
  <c r="H170" i="18"/>
  <c r="O170" i="18"/>
  <c r="H163" i="18"/>
  <c r="O163" i="18"/>
  <c r="H165" i="18"/>
  <c r="V165" i="18"/>
  <c r="O165" i="18"/>
  <c r="X165" i="18"/>
  <c r="O160" i="18"/>
  <c r="H160" i="18"/>
  <c r="O166" i="18"/>
  <c r="H166" i="18"/>
  <c r="H176" i="18"/>
  <c r="O176" i="18"/>
  <c r="H156" i="18"/>
  <c r="O156" i="18"/>
  <c r="H157" i="18"/>
  <c r="O157" i="18"/>
  <c r="V157" i="18"/>
  <c r="X157" i="18"/>
  <c r="H158" i="18"/>
  <c r="O158" i="18"/>
  <c r="H159" i="18"/>
  <c r="O159" i="18"/>
  <c r="H161" i="18"/>
  <c r="O161" i="18"/>
  <c r="H162" i="18"/>
  <c r="O162" i="18"/>
  <c r="H164" i="18"/>
  <c r="O164" i="18"/>
  <c r="V164" i="18"/>
  <c r="X164" i="18"/>
  <c r="H167" i="18"/>
  <c r="O167" i="18"/>
  <c r="H168" i="18"/>
  <c r="O168" i="18"/>
  <c r="V168" i="18"/>
  <c r="X168" i="18"/>
  <c r="H169" i="18"/>
  <c r="O169" i="18"/>
  <c r="V169" i="18"/>
  <c r="X169" i="18"/>
  <c r="H171" i="18"/>
  <c r="O171" i="18"/>
  <c r="H172" i="18"/>
  <c r="O172" i="18"/>
  <c r="H174" i="18"/>
  <c r="O174" i="18"/>
  <c r="H175" i="18"/>
  <c r="O175" i="18"/>
  <c r="H177" i="18"/>
  <c r="O177" i="18"/>
  <c r="F144" i="18"/>
  <c r="R144" i="18" s="1"/>
  <c r="K144" i="18"/>
  <c r="P144" i="18"/>
  <c r="P142" i="18"/>
  <c r="F142" i="18"/>
  <c r="K142" i="18"/>
  <c r="R142" i="18" s="1"/>
  <c r="P151" i="18"/>
  <c r="F151" i="18"/>
  <c r="K151" i="18"/>
  <c r="R151" i="18" s="1"/>
  <c r="P143" i="18"/>
  <c r="F143" i="18"/>
  <c r="K143" i="18"/>
  <c r="R143" i="18" s="1"/>
  <c r="P148" i="18"/>
  <c r="F148" i="18"/>
  <c r="K148" i="18"/>
  <c r="R148" i="18" s="1"/>
  <c r="P146" i="18"/>
  <c r="F146" i="18"/>
  <c r="K146" i="18"/>
  <c r="R146" i="18" s="1"/>
  <c r="P140" i="18"/>
  <c r="F140" i="18"/>
  <c r="K140" i="18"/>
  <c r="R140" i="18" s="1"/>
  <c r="P145" i="18"/>
  <c r="F145" i="18"/>
  <c r="K145" i="18"/>
  <c r="R145" i="18" s="1"/>
  <c r="P141" i="18"/>
  <c r="F141" i="18"/>
  <c r="K141" i="18"/>
  <c r="R141" i="18" s="1"/>
  <c r="P149" i="18"/>
  <c r="F149" i="18"/>
  <c r="K149" i="18"/>
  <c r="R149" i="18" s="1"/>
  <c r="P150" i="18"/>
  <c r="F150" i="18"/>
  <c r="K150" i="18"/>
  <c r="R150" i="18" s="1"/>
  <c r="P152" i="18"/>
  <c r="F152" i="18"/>
  <c r="P138" i="18"/>
  <c r="F138" i="18"/>
  <c r="P137" i="18"/>
  <c r="F137" i="18"/>
  <c r="P139" i="18"/>
  <c r="F139" i="18"/>
  <c r="P147" i="18"/>
  <c r="F147" i="18"/>
  <c r="F124" i="18"/>
  <c r="K124" i="18"/>
  <c r="F122" i="18"/>
  <c r="K122" i="18"/>
  <c r="F127" i="18"/>
  <c r="K127" i="18"/>
  <c r="F130" i="18"/>
  <c r="K130" i="18"/>
  <c r="F132" i="18"/>
  <c r="K132" i="18"/>
  <c r="F123" i="18"/>
  <c r="K123" i="18"/>
  <c r="F133" i="18"/>
  <c r="K133" i="18"/>
  <c r="F128" i="18"/>
  <c r="K128" i="18"/>
  <c r="F129" i="18"/>
  <c r="K129" i="18"/>
  <c r="F117" i="18"/>
  <c r="K117" i="18"/>
  <c r="F120" i="18"/>
  <c r="K120" i="18"/>
  <c r="F119" i="18"/>
  <c r="K119" i="18"/>
  <c r="F125" i="18"/>
  <c r="K125" i="18"/>
  <c r="F131" i="18"/>
  <c r="K131" i="18"/>
  <c r="F121" i="18"/>
  <c r="K121" i="18"/>
  <c r="F118" i="18"/>
  <c r="K118" i="18"/>
  <c r="F126" i="18"/>
  <c r="K126" i="18"/>
  <c r="F88" i="18"/>
  <c r="K88" i="18"/>
  <c r="P88" i="18"/>
  <c r="R88" i="18"/>
  <c r="S88" i="18" s="1"/>
  <c r="P85" i="18"/>
  <c r="F85" i="18"/>
  <c r="K85" i="18"/>
  <c r="R85" i="18"/>
  <c r="P93" i="18"/>
  <c r="F93" i="18"/>
  <c r="K93" i="18"/>
  <c r="R93" i="18"/>
  <c r="S93" i="18" s="1"/>
  <c r="P95" i="18"/>
  <c r="F95" i="18"/>
  <c r="K95" i="18"/>
  <c r="R95" i="18"/>
  <c r="F87" i="18"/>
  <c r="K87" i="18"/>
  <c r="P87" i="18"/>
  <c r="R87" i="18"/>
  <c r="S87" i="18" s="1"/>
  <c r="F84" i="18"/>
  <c r="K84" i="18"/>
  <c r="P84" i="18"/>
  <c r="R84" i="18"/>
  <c r="F89" i="18"/>
  <c r="K89" i="18"/>
  <c r="P89" i="18"/>
  <c r="R89" i="18"/>
  <c r="S89" i="18" s="1"/>
  <c r="F97" i="18"/>
  <c r="K97" i="18"/>
  <c r="P97" i="18"/>
  <c r="R97" i="18"/>
  <c r="F90" i="18"/>
  <c r="K90" i="18"/>
  <c r="P90" i="18"/>
  <c r="R90" i="18"/>
  <c r="F91" i="18"/>
  <c r="K91" i="18"/>
  <c r="P91" i="18"/>
  <c r="R91" i="18"/>
  <c r="F96" i="18"/>
  <c r="K96" i="18"/>
  <c r="P96" i="18"/>
  <c r="R96" i="18"/>
  <c r="F86" i="18"/>
  <c r="K86" i="18"/>
  <c r="P86" i="18"/>
  <c r="R86" i="18"/>
  <c r="S86" i="18" s="1"/>
  <c r="F94" i="18"/>
  <c r="K94" i="18"/>
  <c r="P94" i="18"/>
  <c r="R94" i="18"/>
  <c r="F92" i="18"/>
  <c r="K92" i="18"/>
  <c r="P92" i="18"/>
  <c r="R92" i="18"/>
  <c r="S92" i="18" s="1"/>
  <c r="S85" i="18"/>
  <c r="S84" i="18"/>
  <c r="S90" i="18"/>
  <c r="S97" i="18"/>
  <c r="S96" i="18"/>
  <c r="S91" i="18"/>
  <c r="F77" i="18"/>
  <c r="K77" i="18"/>
  <c r="M77" i="18" s="1"/>
  <c r="K76" i="18"/>
  <c r="F76" i="18"/>
  <c r="M76" i="18"/>
  <c r="K73" i="18"/>
  <c r="F73" i="18"/>
  <c r="M73" i="18" s="1"/>
  <c r="K72" i="18"/>
  <c r="F72" i="18"/>
  <c r="M72" i="18"/>
  <c r="F78" i="18"/>
  <c r="K78" i="18"/>
  <c r="M78" i="18" s="1"/>
  <c r="F80" i="18"/>
  <c r="K80" i="18"/>
  <c r="M80" i="18"/>
  <c r="F68" i="18"/>
  <c r="K68" i="18"/>
  <c r="M68" i="18" s="1"/>
  <c r="F69" i="18"/>
  <c r="K69" i="18"/>
  <c r="M69" i="18"/>
  <c r="F70" i="18"/>
  <c r="K70" i="18"/>
  <c r="M70" i="18" s="1"/>
  <c r="F71" i="18"/>
  <c r="K71" i="18"/>
  <c r="M71" i="18"/>
  <c r="F74" i="18"/>
  <c r="K74" i="18"/>
  <c r="M74" i="18" s="1"/>
  <c r="F75" i="18"/>
  <c r="K75" i="18"/>
  <c r="M75" i="18"/>
  <c r="F79" i="18"/>
  <c r="K79" i="18"/>
  <c r="M79" i="18" s="1"/>
  <c r="N79" i="18" s="1"/>
  <c r="B29" i="17"/>
  <c r="A29" i="17"/>
  <c r="B27" i="17"/>
  <c r="A27" i="17"/>
  <c r="B57" i="17"/>
  <c r="A57" i="17"/>
  <c r="B52" i="17"/>
  <c r="A52" i="17"/>
  <c r="B47" i="17"/>
  <c r="A47" i="17"/>
  <c r="B45" i="17"/>
  <c r="A45" i="17"/>
  <c r="B40" i="17"/>
  <c r="A40" i="17"/>
  <c r="B38" i="17"/>
  <c r="A38" i="17"/>
  <c r="B36" i="17"/>
  <c r="A36" i="17"/>
  <c r="B34" i="17"/>
  <c r="A34" i="17"/>
  <c r="K40" i="19"/>
  <c r="J40" i="19"/>
  <c r="D40" i="19"/>
  <c r="C40" i="19"/>
  <c r="K36" i="19"/>
  <c r="J36" i="19"/>
  <c r="D36" i="19"/>
  <c r="C36" i="19"/>
  <c r="K31" i="19"/>
  <c r="J31" i="19"/>
  <c r="K32" i="19"/>
  <c r="J32" i="19"/>
  <c r="D31" i="19"/>
  <c r="C31" i="19"/>
  <c r="D32" i="19"/>
  <c r="C32" i="19"/>
  <c r="K25" i="19"/>
  <c r="J25" i="19"/>
  <c r="K24" i="19"/>
  <c r="J24" i="19"/>
  <c r="K27" i="19"/>
  <c r="J27" i="19"/>
  <c r="K26" i="19"/>
  <c r="J26" i="19"/>
  <c r="D25" i="19"/>
  <c r="C25" i="19"/>
  <c r="D24" i="19"/>
  <c r="C24" i="19"/>
  <c r="D27" i="19"/>
  <c r="C27" i="19"/>
  <c r="D26" i="19"/>
  <c r="C26" i="19"/>
  <c r="K20" i="19"/>
  <c r="J20" i="19"/>
  <c r="K19" i="19"/>
  <c r="J19" i="19"/>
  <c r="D20" i="19"/>
  <c r="C20" i="19"/>
  <c r="D19" i="19"/>
  <c r="C19" i="19"/>
  <c r="K13" i="19"/>
  <c r="J13" i="19"/>
  <c r="K15" i="19"/>
  <c r="J15" i="19"/>
  <c r="K14" i="19"/>
  <c r="J14" i="19"/>
  <c r="D13" i="19"/>
  <c r="C13" i="19"/>
  <c r="D15" i="19"/>
  <c r="C15" i="19"/>
  <c r="D14" i="19"/>
  <c r="C14" i="19"/>
  <c r="K9" i="19"/>
  <c r="J9" i="19"/>
  <c r="K8" i="19"/>
  <c r="J8" i="19"/>
  <c r="K6" i="19"/>
  <c r="J6" i="19"/>
  <c r="D9" i="19"/>
  <c r="C9" i="19"/>
  <c r="D8" i="19"/>
  <c r="C8" i="19"/>
  <c r="D6" i="19"/>
  <c r="C6" i="19"/>
  <c r="K7" i="19"/>
  <c r="J7" i="19"/>
  <c r="D7" i="19"/>
  <c r="C7" i="19"/>
  <c r="C304" i="18"/>
  <c r="D304" i="18"/>
  <c r="C305" i="18"/>
  <c r="D305" i="18"/>
  <c r="D303" i="18"/>
  <c r="C303" i="18"/>
  <c r="J304" i="18"/>
  <c r="K304" i="18"/>
  <c r="J305" i="18"/>
  <c r="K305" i="18"/>
  <c r="K303" i="18"/>
  <c r="J303" i="18"/>
  <c r="Q304" i="18"/>
  <c r="R304" i="18"/>
  <c r="Q305" i="18"/>
  <c r="R305" i="18"/>
  <c r="R303" i="18"/>
  <c r="Q303" i="18"/>
  <c r="X304" i="18"/>
  <c r="Y304" i="18"/>
  <c r="X305" i="18"/>
  <c r="Y305" i="18"/>
  <c r="Y303" i="18"/>
  <c r="X303" i="18"/>
  <c r="X298" i="18"/>
  <c r="Y298" i="18"/>
  <c r="X297" i="18"/>
  <c r="Y297" i="18"/>
  <c r="Y299" i="18"/>
  <c r="X299" i="18"/>
  <c r="Q298" i="18"/>
  <c r="R298" i="18"/>
  <c r="Q297" i="18"/>
  <c r="R297" i="18"/>
  <c r="R299" i="18"/>
  <c r="Q299" i="18"/>
  <c r="J298" i="18"/>
  <c r="K298" i="18"/>
  <c r="J297" i="18"/>
  <c r="K297" i="18"/>
  <c r="K299" i="18"/>
  <c r="J299" i="18"/>
  <c r="C298" i="18"/>
  <c r="D298" i="18"/>
  <c r="C297" i="18"/>
  <c r="D297" i="18"/>
  <c r="D299" i="18"/>
  <c r="C299" i="18"/>
  <c r="C289" i="18"/>
  <c r="D289" i="18"/>
  <c r="C292" i="18"/>
  <c r="D292" i="18"/>
  <c r="C290" i="18"/>
  <c r="D290" i="18"/>
  <c r="C287" i="18"/>
  <c r="D287" i="18"/>
  <c r="C291" i="18"/>
  <c r="D291" i="18"/>
  <c r="C288" i="18"/>
  <c r="D288" i="18"/>
  <c r="D293" i="18"/>
  <c r="C293" i="18"/>
  <c r="J289" i="18"/>
  <c r="K289" i="18"/>
  <c r="J292" i="18"/>
  <c r="K292" i="18"/>
  <c r="J290" i="18"/>
  <c r="K290" i="18"/>
  <c r="J287" i="18"/>
  <c r="K287" i="18"/>
  <c r="J291" i="18"/>
  <c r="K291" i="18"/>
  <c r="J288" i="18"/>
  <c r="K288" i="18"/>
  <c r="K293" i="18"/>
  <c r="J293" i="18"/>
  <c r="Q289" i="18"/>
  <c r="R289" i="18"/>
  <c r="Q292" i="18"/>
  <c r="R292" i="18"/>
  <c r="Q290" i="18"/>
  <c r="R290" i="18"/>
  <c r="Q287" i="18"/>
  <c r="R287" i="18"/>
  <c r="Q291" i="18"/>
  <c r="R291" i="18"/>
  <c r="Q288" i="18"/>
  <c r="R288" i="18"/>
  <c r="R293" i="18"/>
  <c r="Q293" i="18"/>
  <c r="X289" i="18"/>
  <c r="Y289" i="18"/>
  <c r="X292" i="18"/>
  <c r="Y292" i="18"/>
  <c r="X290" i="18"/>
  <c r="Y290" i="18"/>
  <c r="X287" i="18"/>
  <c r="Y287" i="18"/>
  <c r="X291" i="18"/>
  <c r="Y291" i="18"/>
  <c r="X288" i="18"/>
  <c r="Y288" i="18"/>
  <c r="Y293" i="18"/>
  <c r="X293" i="18"/>
  <c r="X282" i="18"/>
  <c r="Y282" i="18"/>
  <c r="X280" i="18"/>
  <c r="Y280" i="18"/>
  <c r="X283" i="18"/>
  <c r="Y283" i="18"/>
  <c r="X281" i="18"/>
  <c r="Y281" i="18"/>
  <c r="Y279" i="18"/>
  <c r="X279" i="18"/>
  <c r="Q282" i="18"/>
  <c r="R282" i="18"/>
  <c r="Q280" i="18"/>
  <c r="R280" i="18"/>
  <c r="Q283" i="18"/>
  <c r="R283" i="18"/>
  <c r="Q281" i="18"/>
  <c r="R281" i="18"/>
  <c r="R279" i="18"/>
  <c r="Q279" i="18"/>
  <c r="J282" i="18"/>
  <c r="K282" i="18"/>
  <c r="J280" i="18"/>
  <c r="K280" i="18"/>
  <c r="J283" i="18"/>
  <c r="K283" i="18"/>
  <c r="J281" i="18"/>
  <c r="K281" i="18"/>
  <c r="K279" i="18"/>
  <c r="J279" i="18"/>
  <c r="C282" i="18"/>
  <c r="D282" i="18"/>
  <c r="C280" i="18"/>
  <c r="D280" i="18"/>
  <c r="C283" i="18"/>
  <c r="D283" i="18"/>
  <c r="C281" i="18"/>
  <c r="D281" i="18"/>
  <c r="D279" i="18"/>
  <c r="C279" i="18"/>
  <c r="C64" i="18"/>
  <c r="X248" i="18"/>
  <c r="Y248" i="18"/>
  <c r="X251" i="18"/>
  <c r="Y251" i="18"/>
  <c r="X247" i="18"/>
  <c r="Y247" i="18"/>
  <c r="X250" i="18"/>
  <c r="Y250" i="18"/>
  <c r="X246" i="18"/>
  <c r="Y246" i="18"/>
  <c r="Y249" i="18"/>
  <c r="X249" i="18"/>
  <c r="Q248" i="18"/>
  <c r="R248" i="18"/>
  <c r="Q251" i="18"/>
  <c r="R251" i="18"/>
  <c r="Q247" i="18"/>
  <c r="R247" i="18"/>
  <c r="Q250" i="18"/>
  <c r="R250" i="18"/>
  <c r="Q246" i="18"/>
  <c r="R246" i="18"/>
  <c r="R249" i="18"/>
  <c r="Q249" i="18"/>
  <c r="J248" i="18"/>
  <c r="K248" i="18"/>
  <c r="J251" i="18"/>
  <c r="K251" i="18"/>
  <c r="J247" i="18"/>
  <c r="K247" i="18"/>
  <c r="J250" i="18"/>
  <c r="K250" i="18"/>
  <c r="J246" i="18"/>
  <c r="K246" i="18"/>
  <c r="K249" i="18"/>
  <c r="J249" i="18"/>
  <c r="C248" i="18"/>
  <c r="D248" i="18"/>
  <c r="C251" i="18"/>
  <c r="D251" i="18"/>
  <c r="C247" i="18"/>
  <c r="D247" i="18"/>
  <c r="C250" i="18"/>
  <c r="D250" i="18"/>
  <c r="C246" i="18"/>
  <c r="D246" i="18"/>
  <c r="D249" i="18"/>
  <c r="C249" i="18"/>
  <c r="Y242" i="18"/>
  <c r="X242" i="18"/>
  <c r="R242" i="18"/>
  <c r="Q242" i="18"/>
  <c r="K242" i="18"/>
  <c r="J242" i="18"/>
  <c r="D242" i="18"/>
  <c r="C242" i="18"/>
  <c r="X235" i="18"/>
  <c r="Y235" i="18"/>
  <c r="X238" i="18"/>
  <c r="Y238" i="18"/>
  <c r="X237" i="18"/>
  <c r="Y237" i="18"/>
  <c r="X236" i="18"/>
  <c r="Y236" i="18"/>
  <c r="X233" i="18"/>
  <c r="Y233" i="18"/>
  <c r="X234" i="18"/>
  <c r="Y234" i="18"/>
  <c r="Y232" i="18"/>
  <c r="X232" i="18"/>
  <c r="Q235" i="18"/>
  <c r="R235" i="18"/>
  <c r="Q238" i="18"/>
  <c r="R238" i="18"/>
  <c r="Q237" i="18"/>
  <c r="R237" i="18"/>
  <c r="Q236" i="18"/>
  <c r="R236" i="18"/>
  <c r="Q233" i="18"/>
  <c r="R233" i="18"/>
  <c r="Q234" i="18"/>
  <c r="R234" i="18"/>
  <c r="R232" i="18"/>
  <c r="Q232" i="18"/>
  <c r="J235" i="18"/>
  <c r="K235" i="18"/>
  <c r="J238" i="18"/>
  <c r="K238" i="18"/>
  <c r="J237" i="18"/>
  <c r="K237" i="18"/>
  <c r="J236" i="18"/>
  <c r="K236" i="18"/>
  <c r="J233" i="18"/>
  <c r="K233" i="18"/>
  <c r="J234" i="18"/>
  <c r="K234" i="18"/>
  <c r="K232" i="18"/>
  <c r="J232" i="18"/>
  <c r="C235" i="18"/>
  <c r="D235" i="18"/>
  <c r="C238" i="18"/>
  <c r="D238" i="18"/>
  <c r="C237" i="18"/>
  <c r="D237" i="18"/>
  <c r="C236" i="18"/>
  <c r="D236" i="18"/>
  <c r="C233" i="18"/>
  <c r="D233" i="18"/>
  <c r="C234" i="18"/>
  <c r="D234" i="18"/>
  <c r="D232" i="18"/>
  <c r="C232" i="18"/>
  <c r="X226" i="18"/>
  <c r="Y226" i="18"/>
  <c r="X222" i="18"/>
  <c r="Y222" i="18"/>
  <c r="X224" i="18"/>
  <c r="Y224" i="18"/>
  <c r="X227" i="18"/>
  <c r="Y227" i="18"/>
  <c r="X220" i="18"/>
  <c r="Y220" i="18"/>
  <c r="X221" i="18"/>
  <c r="Y221" i="18"/>
  <c r="X225" i="18"/>
  <c r="Y225" i="18"/>
  <c r="X223" i="18"/>
  <c r="Y223" i="18"/>
  <c r="Y228" i="18"/>
  <c r="X228" i="18"/>
  <c r="Q226" i="18"/>
  <c r="R226" i="18"/>
  <c r="Q222" i="18"/>
  <c r="R222" i="18"/>
  <c r="Q224" i="18"/>
  <c r="R224" i="18"/>
  <c r="Q227" i="18"/>
  <c r="R227" i="18"/>
  <c r="Q220" i="18"/>
  <c r="R220" i="18"/>
  <c r="Q221" i="18"/>
  <c r="R221" i="18"/>
  <c r="Q225" i="18"/>
  <c r="R225" i="18"/>
  <c r="Q223" i="18"/>
  <c r="R223" i="18"/>
  <c r="R228" i="18"/>
  <c r="Q228" i="18"/>
  <c r="J226" i="18"/>
  <c r="K226" i="18"/>
  <c r="J222" i="18"/>
  <c r="K222" i="18"/>
  <c r="J224" i="18"/>
  <c r="K224" i="18"/>
  <c r="J227" i="18"/>
  <c r="K227" i="18"/>
  <c r="J220" i="18"/>
  <c r="K220" i="18"/>
  <c r="J221" i="18"/>
  <c r="K221" i="18"/>
  <c r="J225" i="18"/>
  <c r="K225" i="18"/>
  <c r="J223" i="18"/>
  <c r="K223" i="18"/>
  <c r="K228" i="18"/>
  <c r="J228" i="18"/>
  <c r="C226" i="18"/>
  <c r="D226" i="18"/>
  <c r="C222" i="18"/>
  <c r="D222" i="18"/>
  <c r="C224" i="18"/>
  <c r="D224" i="18"/>
  <c r="C227" i="18"/>
  <c r="D227" i="18"/>
  <c r="C220" i="18"/>
  <c r="D220" i="18"/>
  <c r="C221" i="18"/>
  <c r="D221" i="18"/>
  <c r="C225" i="18"/>
  <c r="D225" i="18"/>
  <c r="C223" i="18"/>
  <c r="D223" i="18"/>
  <c r="D228" i="18"/>
  <c r="C228" i="18"/>
  <c r="Q210" i="18"/>
  <c r="R210" i="18"/>
  <c r="Q202" i="18"/>
  <c r="R202" i="18"/>
  <c r="Q203" i="18"/>
  <c r="R203" i="18"/>
  <c r="Q199" i="18"/>
  <c r="R199" i="18"/>
  <c r="Q204" i="18"/>
  <c r="R204" i="18"/>
  <c r="Q209" i="18"/>
  <c r="R209" i="18"/>
  <c r="Q200" i="18"/>
  <c r="R200" i="18"/>
  <c r="Q205" i="18"/>
  <c r="R205" i="18"/>
  <c r="Q213" i="18"/>
  <c r="R213" i="18"/>
  <c r="Q214" i="18"/>
  <c r="R214" i="18"/>
  <c r="Q211" i="18"/>
  <c r="R211" i="18"/>
  <c r="Q215" i="18"/>
  <c r="R215" i="18"/>
  <c r="Q207" i="18"/>
  <c r="R207" i="18"/>
  <c r="Q206" i="18"/>
  <c r="R206" i="18"/>
  <c r="Q201" i="18"/>
  <c r="R201" i="18"/>
  <c r="Q208" i="18"/>
  <c r="R208" i="18"/>
  <c r="Q216" i="18"/>
  <c r="R216" i="18"/>
  <c r="R212" i="18"/>
  <c r="Q212" i="18"/>
  <c r="J210" i="18"/>
  <c r="K210" i="18"/>
  <c r="J202" i="18"/>
  <c r="K202" i="18"/>
  <c r="J203" i="18"/>
  <c r="K203" i="18"/>
  <c r="J199" i="18"/>
  <c r="K199" i="18"/>
  <c r="J204" i="18"/>
  <c r="K204" i="18"/>
  <c r="J209" i="18"/>
  <c r="K209" i="18"/>
  <c r="J200" i="18"/>
  <c r="K200" i="18"/>
  <c r="J205" i="18"/>
  <c r="K205" i="18"/>
  <c r="J213" i="18"/>
  <c r="K213" i="18"/>
  <c r="J214" i="18"/>
  <c r="K214" i="18"/>
  <c r="J211" i="18"/>
  <c r="K211" i="18"/>
  <c r="J215" i="18"/>
  <c r="K215" i="18"/>
  <c r="J207" i="18"/>
  <c r="K207" i="18"/>
  <c r="J206" i="18"/>
  <c r="K206" i="18"/>
  <c r="J201" i="18"/>
  <c r="K201" i="18"/>
  <c r="J208" i="18"/>
  <c r="K208" i="18"/>
  <c r="J216" i="18"/>
  <c r="K216" i="18"/>
  <c r="K212" i="18"/>
  <c r="J212" i="18"/>
  <c r="C210" i="18"/>
  <c r="D210" i="18"/>
  <c r="C202" i="18"/>
  <c r="D202" i="18"/>
  <c r="C203" i="18"/>
  <c r="D203" i="18"/>
  <c r="C199" i="18"/>
  <c r="D199" i="18"/>
  <c r="C204" i="18"/>
  <c r="D204" i="18"/>
  <c r="C209" i="18"/>
  <c r="D209" i="18"/>
  <c r="C200" i="18"/>
  <c r="D200" i="18"/>
  <c r="C205" i="18"/>
  <c r="D205" i="18"/>
  <c r="C213" i="18"/>
  <c r="D213" i="18"/>
  <c r="C214" i="18"/>
  <c r="D214" i="18"/>
  <c r="C211" i="18"/>
  <c r="D211" i="18"/>
  <c r="C215" i="18"/>
  <c r="D215" i="18"/>
  <c r="C207" i="18"/>
  <c r="D207" i="18"/>
  <c r="C206" i="18"/>
  <c r="D206" i="18"/>
  <c r="C201" i="18"/>
  <c r="D201" i="18"/>
  <c r="C208" i="18"/>
  <c r="D208" i="18"/>
  <c r="C216" i="18"/>
  <c r="D216" i="18"/>
  <c r="D212" i="18"/>
  <c r="C212" i="18"/>
  <c r="Q187" i="18"/>
  <c r="R187" i="18"/>
  <c r="Q191" i="18"/>
  <c r="R191" i="18"/>
  <c r="Q186" i="18"/>
  <c r="R186" i="18"/>
  <c r="Q185" i="18"/>
  <c r="R185" i="18"/>
  <c r="Q182" i="18"/>
  <c r="R182" i="18"/>
  <c r="Q193" i="18"/>
  <c r="R193" i="18"/>
  <c r="Q184" i="18"/>
  <c r="R184" i="18"/>
  <c r="Q189" i="18"/>
  <c r="R189" i="18"/>
  <c r="Q192" i="18"/>
  <c r="R192" i="18"/>
  <c r="Q190" i="18"/>
  <c r="R190" i="18"/>
  <c r="Q194" i="18"/>
  <c r="R194" i="18"/>
  <c r="Q195" i="18"/>
  <c r="R195" i="18"/>
  <c r="Q181" i="18"/>
  <c r="R181" i="18"/>
  <c r="Q188" i="18"/>
  <c r="R188" i="18"/>
  <c r="R183" i="18"/>
  <c r="Q183" i="18"/>
  <c r="J187" i="18"/>
  <c r="K187" i="18"/>
  <c r="J191" i="18"/>
  <c r="K191" i="18"/>
  <c r="J186" i="18"/>
  <c r="K186" i="18"/>
  <c r="J185" i="18"/>
  <c r="K185" i="18"/>
  <c r="J182" i="18"/>
  <c r="K182" i="18"/>
  <c r="J193" i="18"/>
  <c r="K193" i="18"/>
  <c r="J184" i="18"/>
  <c r="K184" i="18"/>
  <c r="J189" i="18"/>
  <c r="K189" i="18"/>
  <c r="J192" i="18"/>
  <c r="K192" i="18"/>
  <c r="J190" i="18"/>
  <c r="K190" i="18"/>
  <c r="J194" i="18"/>
  <c r="K194" i="18"/>
  <c r="J195" i="18"/>
  <c r="K195" i="18"/>
  <c r="J181" i="18"/>
  <c r="K181" i="18"/>
  <c r="J188" i="18"/>
  <c r="K188" i="18"/>
  <c r="K183" i="18"/>
  <c r="J183" i="18"/>
  <c r="C187" i="18"/>
  <c r="D187" i="18"/>
  <c r="C191" i="18"/>
  <c r="D191" i="18"/>
  <c r="C186" i="18"/>
  <c r="D186" i="18"/>
  <c r="C185" i="18"/>
  <c r="D185" i="18"/>
  <c r="C182" i="18"/>
  <c r="D182" i="18"/>
  <c r="C193" i="18"/>
  <c r="D193" i="18"/>
  <c r="C184" i="18"/>
  <c r="D184" i="18"/>
  <c r="C189" i="18"/>
  <c r="D189" i="18"/>
  <c r="C192" i="18"/>
  <c r="D192" i="18"/>
  <c r="C190" i="18"/>
  <c r="D190" i="18"/>
  <c r="C194" i="18"/>
  <c r="D194" i="18"/>
  <c r="C195" i="18"/>
  <c r="D195" i="18"/>
  <c r="C181" i="18"/>
  <c r="D181" i="18"/>
  <c r="C188" i="18"/>
  <c r="D188" i="18"/>
  <c r="D183" i="18"/>
  <c r="C183" i="18"/>
  <c r="Q170" i="18"/>
  <c r="R170" i="18"/>
  <c r="Q163" i="18"/>
  <c r="R163" i="18"/>
  <c r="Q169" i="18"/>
  <c r="R169" i="18"/>
  <c r="Q157" i="18"/>
  <c r="R157" i="18"/>
  <c r="Q168" i="18"/>
  <c r="R168" i="18"/>
  <c r="Q164" i="18"/>
  <c r="R164" i="18"/>
  <c r="Q158" i="18"/>
  <c r="R158" i="18"/>
  <c r="Q159" i="18"/>
  <c r="R159" i="18"/>
  <c r="Q162" i="18"/>
  <c r="R162" i="18"/>
  <c r="Q156" i="18"/>
  <c r="R156" i="18"/>
  <c r="Q165" i="18"/>
  <c r="R165" i="18"/>
  <c r="Q160" i="18"/>
  <c r="R160" i="18"/>
  <c r="Q166" i="18"/>
  <c r="R166" i="18"/>
  <c r="Q161" i="18"/>
  <c r="R161" i="18"/>
  <c r="Q171" i="18"/>
  <c r="R171" i="18"/>
  <c r="Q167" i="18"/>
  <c r="R167" i="18"/>
  <c r="Q176" i="18"/>
  <c r="R176" i="18"/>
  <c r="Q174" i="18"/>
  <c r="R174" i="18"/>
  <c r="Q172" i="18"/>
  <c r="R172" i="18"/>
  <c r="Q175" i="18"/>
  <c r="R175" i="18"/>
  <c r="Q177" i="18"/>
  <c r="R177" i="18"/>
  <c r="R173" i="18"/>
  <c r="Q173" i="18"/>
  <c r="C170" i="18"/>
  <c r="D170" i="18"/>
  <c r="C163" i="18"/>
  <c r="D163" i="18"/>
  <c r="C169" i="18"/>
  <c r="D169" i="18"/>
  <c r="C157" i="18"/>
  <c r="D157" i="18"/>
  <c r="C168" i="18"/>
  <c r="D168" i="18"/>
  <c r="C164" i="18"/>
  <c r="D164" i="18"/>
  <c r="C158" i="18"/>
  <c r="D158" i="18"/>
  <c r="C159" i="18"/>
  <c r="D159" i="18"/>
  <c r="C162" i="18"/>
  <c r="D162" i="18"/>
  <c r="C156" i="18"/>
  <c r="D156" i="18"/>
  <c r="C165" i="18"/>
  <c r="D165" i="18"/>
  <c r="C160" i="18"/>
  <c r="D160" i="18"/>
  <c r="C166" i="18"/>
  <c r="D166" i="18"/>
  <c r="C161" i="18"/>
  <c r="D161" i="18"/>
  <c r="C171" i="18"/>
  <c r="D171" i="18"/>
  <c r="C167" i="18"/>
  <c r="D167" i="18"/>
  <c r="C176" i="18"/>
  <c r="D176" i="18"/>
  <c r="C174" i="18"/>
  <c r="D174" i="18"/>
  <c r="C172" i="18"/>
  <c r="D172" i="18"/>
  <c r="C175" i="18"/>
  <c r="D175" i="18"/>
  <c r="C177" i="18"/>
  <c r="D177" i="18"/>
  <c r="D173" i="18"/>
  <c r="C173" i="18"/>
  <c r="J170" i="18"/>
  <c r="K170" i="18"/>
  <c r="J163" i="18"/>
  <c r="K163" i="18"/>
  <c r="J169" i="18"/>
  <c r="K169" i="18"/>
  <c r="J157" i="18"/>
  <c r="K157" i="18"/>
  <c r="J168" i="18"/>
  <c r="K168" i="18"/>
  <c r="J164" i="18"/>
  <c r="K164" i="18"/>
  <c r="J158" i="18"/>
  <c r="K158" i="18"/>
  <c r="J159" i="18"/>
  <c r="K159" i="18"/>
  <c r="J162" i="18"/>
  <c r="K162" i="18"/>
  <c r="J156" i="18"/>
  <c r="K156" i="18"/>
  <c r="J165" i="18"/>
  <c r="K165" i="18"/>
  <c r="J160" i="18"/>
  <c r="K160" i="18"/>
  <c r="J166" i="18"/>
  <c r="K166" i="18"/>
  <c r="J161" i="18"/>
  <c r="K161" i="18"/>
  <c r="J171" i="18"/>
  <c r="K171" i="18"/>
  <c r="J167" i="18"/>
  <c r="K167" i="18"/>
  <c r="J176" i="18"/>
  <c r="K176" i="18"/>
  <c r="J174" i="18"/>
  <c r="K174" i="18"/>
  <c r="J172" i="18"/>
  <c r="K172" i="18"/>
  <c r="J175" i="18"/>
  <c r="K175" i="18"/>
  <c r="J177" i="18"/>
  <c r="K177" i="18"/>
  <c r="K173" i="18"/>
  <c r="J173" i="18"/>
  <c r="S39" i="8"/>
  <c r="AD235" i="18" s="1"/>
  <c r="S40" i="8"/>
  <c r="AD238" i="18" s="1"/>
  <c r="S41" i="8"/>
  <c r="AD237" i="18" s="1"/>
  <c r="S42" i="8"/>
  <c r="AD236" i="18" s="1"/>
  <c r="S43" i="8"/>
  <c r="AD233" i="18" s="1"/>
  <c r="S44" i="8"/>
  <c r="AD234" i="18" s="1"/>
  <c r="S38" i="8"/>
  <c r="AD232" i="18" s="1"/>
  <c r="S29" i="8"/>
  <c r="W235" i="18" s="1"/>
  <c r="S30" i="8"/>
  <c r="W238" i="18" s="1"/>
  <c r="S31" i="8"/>
  <c r="W237" i="18" s="1"/>
  <c r="S32" i="8"/>
  <c r="W236" i="18" s="1"/>
  <c r="S33" i="8"/>
  <c r="W233" i="18" s="1"/>
  <c r="S34" i="8"/>
  <c r="W234" i="18" s="1"/>
  <c r="S28" i="8"/>
  <c r="W232" i="18" s="1"/>
  <c r="S24" i="8"/>
  <c r="S23" i="8"/>
  <c r="S22" i="8"/>
  <c r="S21" i="8"/>
  <c r="S20" i="8"/>
  <c r="S19" i="8"/>
  <c r="S18" i="8"/>
  <c r="S22" i="10"/>
  <c r="S21" i="10"/>
  <c r="S20" i="10"/>
  <c r="S19" i="10"/>
  <c r="S18" i="10"/>
  <c r="S17" i="10"/>
  <c r="B27" i="16"/>
  <c r="B28" i="16"/>
  <c r="B26" i="16"/>
  <c r="B21" i="16"/>
  <c r="B22" i="16"/>
  <c r="B20" i="16"/>
  <c r="B15" i="16"/>
  <c r="B16" i="16"/>
  <c r="B14" i="16"/>
  <c r="B27" i="15"/>
  <c r="B28" i="15"/>
  <c r="B26" i="15"/>
  <c r="B21" i="15"/>
  <c r="B22" i="15"/>
  <c r="B20" i="15"/>
  <c r="B15" i="15"/>
  <c r="B16" i="15"/>
  <c r="B14" i="15"/>
  <c r="B39" i="14"/>
  <c r="B40" i="14"/>
  <c r="B41" i="14"/>
  <c r="B42" i="14"/>
  <c r="B43" i="14"/>
  <c r="B44" i="14"/>
  <c r="B38" i="14"/>
  <c r="B29" i="14"/>
  <c r="B30" i="14"/>
  <c r="B31" i="14"/>
  <c r="B32" i="14"/>
  <c r="B33" i="14"/>
  <c r="B34" i="14"/>
  <c r="B28" i="14"/>
  <c r="B19" i="14"/>
  <c r="B20" i="14"/>
  <c r="B21" i="14"/>
  <c r="B22" i="14"/>
  <c r="B23" i="14"/>
  <c r="B24" i="14"/>
  <c r="B18" i="14"/>
  <c r="B33" i="13"/>
  <c r="B34" i="13"/>
  <c r="B35" i="13"/>
  <c r="B36" i="13"/>
  <c r="B32" i="13"/>
  <c r="B25" i="13"/>
  <c r="B26" i="13"/>
  <c r="B27" i="13"/>
  <c r="B28" i="13"/>
  <c r="B24" i="13"/>
  <c r="B17" i="13"/>
  <c r="B18" i="13"/>
  <c r="B19" i="13"/>
  <c r="B20" i="13"/>
  <c r="B16" i="13"/>
  <c r="B31" i="12"/>
  <c r="B32" i="12"/>
  <c r="B33" i="12"/>
  <c r="B34" i="12"/>
  <c r="B35" i="12"/>
  <c r="B36" i="12"/>
  <c r="B37" i="12"/>
  <c r="B30" i="12"/>
  <c r="B20" i="12"/>
  <c r="B21" i="12"/>
  <c r="B22" i="12"/>
  <c r="B23" i="12"/>
  <c r="B24" i="12"/>
  <c r="B25" i="12"/>
  <c r="B26" i="12"/>
  <c r="B19" i="12"/>
  <c r="B22" i="11"/>
  <c r="B23" i="11"/>
  <c r="B24" i="11"/>
  <c r="B25" i="11"/>
  <c r="B26" i="11"/>
  <c r="B27" i="11"/>
  <c r="B28" i="11"/>
  <c r="B29" i="11"/>
  <c r="B30" i="11"/>
  <c r="B21" i="11"/>
  <c r="B36" i="10"/>
  <c r="B37" i="10"/>
  <c r="B38" i="10"/>
  <c r="B39" i="10"/>
  <c r="B40" i="10"/>
  <c r="B35" i="10"/>
  <c r="B27" i="10"/>
  <c r="B28" i="10"/>
  <c r="B29" i="10"/>
  <c r="B30" i="10"/>
  <c r="B31" i="10"/>
  <c r="B26" i="10"/>
  <c r="B18" i="10"/>
  <c r="B19" i="10"/>
  <c r="B20" i="10"/>
  <c r="B21" i="10"/>
  <c r="B22" i="10"/>
  <c r="B17" i="10"/>
  <c r="B20" i="9"/>
  <c r="B16" i="9"/>
  <c r="B12" i="9"/>
  <c r="B39" i="8"/>
  <c r="B40" i="8"/>
  <c r="B41" i="8"/>
  <c r="B42" i="8"/>
  <c r="B43" i="8"/>
  <c r="B44" i="8"/>
  <c r="B38" i="8"/>
  <c r="B29" i="8"/>
  <c r="B30" i="8"/>
  <c r="B31" i="8"/>
  <c r="B32" i="8"/>
  <c r="B33" i="8"/>
  <c r="B34" i="8"/>
  <c r="B28" i="8"/>
  <c r="B19" i="8"/>
  <c r="B20" i="8"/>
  <c r="B21" i="8"/>
  <c r="B22" i="8"/>
  <c r="B23" i="8"/>
  <c r="B24" i="8"/>
  <c r="B18" i="8"/>
  <c r="B45" i="21"/>
  <c r="B46" i="21"/>
  <c r="B47" i="21"/>
  <c r="B48" i="21"/>
  <c r="B49" i="21"/>
  <c r="B50" i="21"/>
  <c r="B51" i="21"/>
  <c r="B52" i="21"/>
  <c r="B44" i="21"/>
  <c r="B33" i="21"/>
  <c r="B34" i="21"/>
  <c r="B35" i="21"/>
  <c r="B36" i="21"/>
  <c r="B37" i="21"/>
  <c r="B38" i="21"/>
  <c r="B39" i="21"/>
  <c r="B40" i="21"/>
  <c r="B32" i="21"/>
  <c r="B21" i="21"/>
  <c r="B22" i="21"/>
  <c r="B23" i="21"/>
  <c r="B24" i="21"/>
  <c r="B25" i="21"/>
  <c r="B26" i="21"/>
  <c r="B27" i="21"/>
  <c r="B28" i="21"/>
  <c r="B20" i="21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50" i="6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44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26" i="22"/>
  <c r="B59" i="23"/>
  <c r="B60" i="23"/>
  <c r="B61" i="23"/>
  <c r="B62" i="23"/>
  <c r="B63" i="23"/>
  <c r="B64" i="23"/>
  <c r="B65" i="23"/>
  <c r="B66" i="23"/>
  <c r="B67" i="23"/>
  <c r="B68" i="23"/>
  <c r="B70" i="23"/>
  <c r="B71" i="23"/>
  <c r="B72" i="23"/>
  <c r="B73" i="23"/>
  <c r="B74" i="23"/>
  <c r="B75" i="23"/>
  <c r="B76" i="23"/>
  <c r="B77" i="23"/>
  <c r="B78" i="23"/>
  <c r="B79" i="23"/>
  <c r="B58" i="23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4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28" i="24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50" i="27"/>
  <c r="A2" i="19"/>
  <c r="A1" i="19"/>
  <c r="A2" i="17"/>
  <c r="A1" i="17"/>
  <c r="A2" i="18"/>
  <c r="A1" i="18"/>
  <c r="A2" i="16"/>
  <c r="A1" i="16"/>
  <c r="A2" i="15"/>
  <c r="A1" i="15"/>
  <c r="A2" i="14"/>
  <c r="A1" i="14"/>
  <c r="A2" i="13"/>
  <c r="A1" i="13"/>
  <c r="A2" i="12"/>
  <c r="A1" i="12"/>
  <c r="A2" i="11"/>
  <c r="A1" i="11"/>
  <c r="A2" i="10"/>
  <c r="A1" i="10"/>
  <c r="A2" i="9"/>
  <c r="A1" i="9"/>
  <c r="A2" i="8"/>
  <c r="A1" i="8"/>
  <c r="A2" i="21"/>
  <c r="A1" i="21"/>
  <c r="A2" i="6"/>
  <c r="A1" i="6"/>
  <c r="A2" i="22"/>
  <c r="A1" i="22"/>
  <c r="A2" i="23"/>
  <c r="A1" i="23"/>
  <c r="A2" i="24"/>
  <c r="A1" i="24"/>
  <c r="A2" i="27"/>
  <c r="A1" i="27"/>
  <c r="A2" i="2"/>
  <c r="A1" i="2"/>
  <c r="A2" i="26"/>
  <c r="A1" i="26"/>
  <c r="A2" i="25"/>
  <c r="A1" i="25"/>
  <c r="S304" i="18"/>
  <c r="T304" i="18"/>
  <c r="U304" i="18"/>
  <c r="S305" i="18"/>
  <c r="T305" i="18"/>
  <c r="U305" i="18"/>
  <c r="Z304" i="18"/>
  <c r="AA304" i="18"/>
  <c r="AB304" i="18"/>
  <c r="Z305" i="18"/>
  <c r="AA305" i="18"/>
  <c r="AB305" i="18"/>
  <c r="L304" i="18"/>
  <c r="M304" i="18"/>
  <c r="N304" i="18"/>
  <c r="L305" i="18"/>
  <c r="M305" i="18"/>
  <c r="N305" i="18"/>
  <c r="E304" i="18"/>
  <c r="F304" i="18"/>
  <c r="G304" i="18"/>
  <c r="E305" i="18"/>
  <c r="F305" i="18"/>
  <c r="G305" i="18"/>
  <c r="L303" i="18"/>
  <c r="M303" i="18"/>
  <c r="E303" i="18"/>
  <c r="F303" i="18"/>
  <c r="S303" i="18"/>
  <c r="T303" i="18"/>
  <c r="Z303" i="18"/>
  <c r="AA303" i="18"/>
  <c r="AB303" i="18"/>
  <c r="U303" i="18"/>
  <c r="N303" i="18"/>
  <c r="G303" i="18"/>
  <c r="Z298" i="18"/>
  <c r="AA298" i="18"/>
  <c r="AB298" i="18"/>
  <c r="Z297" i="18"/>
  <c r="AA297" i="18"/>
  <c r="AB297" i="18"/>
  <c r="S298" i="18"/>
  <c r="T298" i="18"/>
  <c r="U298" i="18"/>
  <c r="S297" i="18"/>
  <c r="T297" i="18"/>
  <c r="U297" i="18"/>
  <c r="L298" i="18"/>
  <c r="M298" i="18"/>
  <c r="N298" i="18"/>
  <c r="L297" i="18"/>
  <c r="M297" i="18"/>
  <c r="N297" i="18"/>
  <c r="E298" i="18"/>
  <c r="F298" i="18"/>
  <c r="G298" i="18"/>
  <c r="E297" i="18"/>
  <c r="F297" i="18"/>
  <c r="G297" i="18"/>
  <c r="E299" i="18"/>
  <c r="F299" i="18"/>
  <c r="L299" i="18"/>
  <c r="M299" i="18"/>
  <c r="S299" i="18"/>
  <c r="T299" i="18"/>
  <c r="Z299" i="18"/>
  <c r="AA299" i="18"/>
  <c r="AB299" i="18"/>
  <c r="U299" i="18"/>
  <c r="N299" i="18"/>
  <c r="G299" i="18"/>
  <c r="Z289" i="18"/>
  <c r="AA289" i="18"/>
  <c r="AB289" i="18"/>
  <c r="Z292" i="18"/>
  <c r="AA292" i="18"/>
  <c r="AB292" i="18"/>
  <c r="Z290" i="18"/>
  <c r="AA290" i="18"/>
  <c r="AB290" i="18"/>
  <c r="Z287" i="18"/>
  <c r="AA287" i="18"/>
  <c r="AB287" i="18"/>
  <c r="Z291" i="18"/>
  <c r="AA291" i="18"/>
  <c r="AB291" i="18"/>
  <c r="Z288" i="18"/>
  <c r="AA288" i="18"/>
  <c r="AB288" i="18"/>
  <c r="Z293" i="18"/>
  <c r="AA293" i="18"/>
  <c r="S289" i="18"/>
  <c r="T289" i="18"/>
  <c r="U289" i="18"/>
  <c r="S292" i="18"/>
  <c r="T292" i="18"/>
  <c r="U292" i="18"/>
  <c r="S290" i="18"/>
  <c r="T290" i="18"/>
  <c r="U290" i="18"/>
  <c r="S287" i="18"/>
  <c r="T287" i="18"/>
  <c r="U287" i="18"/>
  <c r="S291" i="18"/>
  <c r="T291" i="18"/>
  <c r="U291" i="18"/>
  <c r="S288" i="18"/>
  <c r="T288" i="18"/>
  <c r="U288" i="18"/>
  <c r="S293" i="18"/>
  <c r="T293" i="18"/>
  <c r="L289" i="18"/>
  <c r="M289" i="18"/>
  <c r="N289" i="18"/>
  <c r="L292" i="18"/>
  <c r="M292" i="18"/>
  <c r="N292" i="18"/>
  <c r="L290" i="18"/>
  <c r="M290" i="18"/>
  <c r="N290" i="18"/>
  <c r="L287" i="18"/>
  <c r="M287" i="18"/>
  <c r="N287" i="18"/>
  <c r="L291" i="18"/>
  <c r="M291" i="18"/>
  <c r="N291" i="18"/>
  <c r="L288" i="18"/>
  <c r="M288" i="18"/>
  <c r="N288" i="18"/>
  <c r="L293" i="18"/>
  <c r="M293" i="18"/>
  <c r="E289" i="18"/>
  <c r="F289" i="18"/>
  <c r="G289" i="18"/>
  <c r="E292" i="18"/>
  <c r="F292" i="18"/>
  <c r="G292" i="18"/>
  <c r="E290" i="18"/>
  <c r="F290" i="18"/>
  <c r="G290" i="18"/>
  <c r="E287" i="18"/>
  <c r="F287" i="18"/>
  <c r="G287" i="18"/>
  <c r="E291" i="18"/>
  <c r="F291" i="18"/>
  <c r="G291" i="18"/>
  <c r="E288" i="18"/>
  <c r="F288" i="18"/>
  <c r="G288" i="18"/>
  <c r="E293" i="18"/>
  <c r="F293" i="18"/>
  <c r="AB293" i="18"/>
  <c r="U293" i="18"/>
  <c r="N293" i="18"/>
  <c r="G293" i="18"/>
  <c r="Z282" i="18"/>
  <c r="AA282" i="18"/>
  <c r="AB282" i="18"/>
  <c r="Z280" i="18"/>
  <c r="AA280" i="18"/>
  <c r="AB280" i="18"/>
  <c r="Z283" i="18"/>
  <c r="AA283" i="18"/>
  <c r="AB283" i="18"/>
  <c r="Z281" i="18"/>
  <c r="AA281" i="18"/>
  <c r="AB281" i="18"/>
  <c r="S282" i="18"/>
  <c r="T282" i="18"/>
  <c r="U282" i="18"/>
  <c r="S280" i="18"/>
  <c r="T280" i="18"/>
  <c r="U280" i="18"/>
  <c r="S283" i="18"/>
  <c r="T283" i="18"/>
  <c r="U283" i="18"/>
  <c r="S281" i="18"/>
  <c r="T281" i="18"/>
  <c r="U281" i="18"/>
  <c r="L282" i="18"/>
  <c r="M282" i="18"/>
  <c r="N282" i="18"/>
  <c r="L280" i="18"/>
  <c r="M280" i="18"/>
  <c r="N280" i="18"/>
  <c r="L283" i="18"/>
  <c r="M283" i="18"/>
  <c r="N283" i="18"/>
  <c r="L281" i="18"/>
  <c r="M281" i="18"/>
  <c r="N281" i="18"/>
  <c r="E282" i="18"/>
  <c r="F282" i="18"/>
  <c r="G282" i="18"/>
  <c r="E280" i="18"/>
  <c r="F280" i="18"/>
  <c r="G280" i="18"/>
  <c r="E283" i="18"/>
  <c r="F283" i="18"/>
  <c r="G283" i="18"/>
  <c r="E281" i="18"/>
  <c r="F281" i="18"/>
  <c r="G281" i="18"/>
  <c r="Z279" i="18"/>
  <c r="AA279" i="18"/>
  <c r="S279" i="18"/>
  <c r="T279" i="18"/>
  <c r="L279" i="18"/>
  <c r="M279" i="18"/>
  <c r="E279" i="18"/>
  <c r="F279" i="18"/>
  <c r="AB279" i="18"/>
  <c r="U279" i="18"/>
  <c r="N279" i="18"/>
  <c r="G279" i="18"/>
  <c r="M269" i="18"/>
  <c r="N269" i="18"/>
  <c r="O269" i="18"/>
  <c r="M272" i="18"/>
  <c r="N272" i="18"/>
  <c r="O272" i="18"/>
  <c r="M274" i="18"/>
  <c r="N274" i="18"/>
  <c r="O274" i="18"/>
  <c r="M270" i="18"/>
  <c r="N270" i="18"/>
  <c r="O270" i="18"/>
  <c r="M268" i="18"/>
  <c r="N268" i="18"/>
  <c r="O268" i="18"/>
  <c r="M275" i="18"/>
  <c r="N275" i="18"/>
  <c r="O275" i="18"/>
  <c r="M273" i="18"/>
  <c r="N273" i="18"/>
  <c r="O273" i="18"/>
  <c r="H269" i="18"/>
  <c r="I269" i="18"/>
  <c r="J269" i="18"/>
  <c r="H272" i="18"/>
  <c r="I272" i="18"/>
  <c r="J272" i="18"/>
  <c r="H274" i="18"/>
  <c r="I274" i="18"/>
  <c r="J274" i="18"/>
  <c r="H270" i="18"/>
  <c r="I270" i="18"/>
  <c r="J270" i="18"/>
  <c r="H268" i="18"/>
  <c r="I268" i="18"/>
  <c r="J268" i="18"/>
  <c r="H275" i="18"/>
  <c r="I275" i="18"/>
  <c r="J275" i="18"/>
  <c r="H273" i="18"/>
  <c r="I273" i="18"/>
  <c r="J273" i="18"/>
  <c r="C269" i="18"/>
  <c r="D269" i="18"/>
  <c r="E269" i="18"/>
  <c r="C272" i="18"/>
  <c r="D272" i="18"/>
  <c r="E272" i="18"/>
  <c r="C274" i="18"/>
  <c r="D274" i="18"/>
  <c r="E274" i="18"/>
  <c r="C270" i="18"/>
  <c r="D270" i="18"/>
  <c r="E270" i="18"/>
  <c r="C268" i="18"/>
  <c r="D268" i="18"/>
  <c r="E268" i="18"/>
  <c r="C275" i="18"/>
  <c r="D275" i="18"/>
  <c r="E275" i="18"/>
  <c r="C273" i="18"/>
  <c r="D273" i="18"/>
  <c r="E273" i="18"/>
  <c r="N271" i="18"/>
  <c r="I271" i="18"/>
  <c r="D271" i="18"/>
  <c r="O271" i="18"/>
  <c r="M271" i="18"/>
  <c r="J271" i="18"/>
  <c r="H271" i="18"/>
  <c r="E271" i="18"/>
  <c r="C271" i="18"/>
  <c r="H255" i="18"/>
  <c r="I255" i="18"/>
  <c r="J255" i="18"/>
  <c r="H262" i="18"/>
  <c r="I262" i="18"/>
  <c r="J262" i="18"/>
  <c r="H259" i="18"/>
  <c r="I259" i="18"/>
  <c r="J259" i="18"/>
  <c r="H261" i="18"/>
  <c r="I261" i="18"/>
  <c r="J261" i="18"/>
  <c r="H260" i="18"/>
  <c r="I260" i="18"/>
  <c r="J260" i="18"/>
  <c r="H263" i="18"/>
  <c r="I263" i="18"/>
  <c r="J263" i="18"/>
  <c r="H264" i="18"/>
  <c r="I264" i="18"/>
  <c r="J264" i="18"/>
  <c r="H257" i="18"/>
  <c r="I257" i="18"/>
  <c r="J257" i="18"/>
  <c r="H256" i="18"/>
  <c r="I256" i="18"/>
  <c r="J256" i="18"/>
  <c r="C255" i="18"/>
  <c r="D255" i="18"/>
  <c r="E255" i="18"/>
  <c r="C262" i="18"/>
  <c r="D262" i="18"/>
  <c r="E262" i="18"/>
  <c r="C259" i="18"/>
  <c r="D259" i="18"/>
  <c r="E259" i="18"/>
  <c r="C261" i="18"/>
  <c r="D261" i="18"/>
  <c r="E261" i="18"/>
  <c r="C260" i="18"/>
  <c r="D260" i="18"/>
  <c r="E260" i="18"/>
  <c r="C263" i="18"/>
  <c r="D263" i="18"/>
  <c r="E263" i="18"/>
  <c r="C264" i="18"/>
  <c r="D264" i="18"/>
  <c r="E264" i="18"/>
  <c r="C257" i="18"/>
  <c r="D257" i="18"/>
  <c r="E257" i="18"/>
  <c r="C256" i="18"/>
  <c r="D256" i="18"/>
  <c r="E256" i="18"/>
  <c r="D258" i="18"/>
  <c r="I258" i="18"/>
  <c r="J258" i="18"/>
  <c r="H258" i="18"/>
  <c r="E258" i="18"/>
  <c r="C258" i="18"/>
  <c r="Z248" i="18"/>
  <c r="AA248" i="18"/>
  <c r="AB248" i="18"/>
  <c r="Z251" i="18"/>
  <c r="AA251" i="18"/>
  <c r="AB251" i="18"/>
  <c r="Z247" i="18"/>
  <c r="AA247" i="18"/>
  <c r="AB247" i="18"/>
  <c r="Z250" i="18"/>
  <c r="AA250" i="18"/>
  <c r="AB250" i="18"/>
  <c r="Z246" i="18"/>
  <c r="AA246" i="18"/>
  <c r="AB246" i="18"/>
  <c r="S248" i="18"/>
  <c r="T248" i="18"/>
  <c r="U248" i="18"/>
  <c r="S251" i="18"/>
  <c r="T251" i="18"/>
  <c r="U251" i="18"/>
  <c r="S247" i="18"/>
  <c r="T247" i="18"/>
  <c r="U247" i="18"/>
  <c r="S250" i="18"/>
  <c r="T250" i="18"/>
  <c r="U250" i="18"/>
  <c r="S246" i="18"/>
  <c r="T246" i="18"/>
  <c r="U246" i="18"/>
  <c r="L248" i="18"/>
  <c r="M248" i="18"/>
  <c r="N248" i="18"/>
  <c r="L251" i="18"/>
  <c r="M251" i="18"/>
  <c r="N251" i="18"/>
  <c r="L247" i="18"/>
  <c r="M247" i="18"/>
  <c r="N247" i="18"/>
  <c r="L250" i="18"/>
  <c r="M250" i="18"/>
  <c r="N250" i="18"/>
  <c r="L246" i="18"/>
  <c r="M246" i="18"/>
  <c r="N246" i="18"/>
  <c r="E248" i="18"/>
  <c r="F248" i="18"/>
  <c r="G248" i="18"/>
  <c r="E251" i="18"/>
  <c r="F251" i="18"/>
  <c r="G251" i="18"/>
  <c r="E247" i="18"/>
  <c r="F247" i="18"/>
  <c r="G247" i="18"/>
  <c r="E250" i="18"/>
  <c r="F250" i="18"/>
  <c r="G250" i="18"/>
  <c r="E246" i="18"/>
  <c r="F246" i="18"/>
  <c r="G246" i="18"/>
  <c r="E249" i="18"/>
  <c r="F249" i="18"/>
  <c r="L249" i="18"/>
  <c r="M249" i="18"/>
  <c r="S249" i="18"/>
  <c r="T249" i="18"/>
  <c r="Z249" i="18"/>
  <c r="AA249" i="18"/>
  <c r="AB249" i="18"/>
  <c r="U249" i="18"/>
  <c r="N249" i="18"/>
  <c r="G249" i="18"/>
  <c r="S40" i="10"/>
  <c r="AD246" i="18"/>
  <c r="S31" i="10"/>
  <c r="W246" i="18"/>
  <c r="P246" i="18"/>
  <c r="S13" i="10"/>
  <c r="I246" i="18" s="1"/>
  <c r="S39" i="10"/>
  <c r="AD250" i="18"/>
  <c r="S30" i="10"/>
  <c r="W250" i="18"/>
  <c r="P250" i="18"/>
  <c r="S12" i="10"/>
  <c r="I250" i="18" s="1"/>
  <c r="S38" i="10"/>
  <c r="AD247" i="18"/>
  <c r="S29" i="10"/>
  <c r="W247" i="18"/>
  <c r="P247" i="18"/>
  <c r="S11" i="10"/>
  <c r="I247" i="18" s="1"/>
  <c r="S37" i="10"/>
  <c r="AD251" i="18"/>
  <c r="S28" i="10"/>
  <c r="W251" i="18"/>
  <c r="P251" i="18"/>
  <c r="S10" i="10"/>
  <c r="I251" i="18" s="1"/>
  <c r="S36" i="10"/>
  <c r="AD248" i="18"/>
  <c r="S27" i="10"/>
  <c r="W248" i="18"/>
  <c r="P248" i="18"/>
  <c r="S9" i="10"/>
  <c r="I248" i="18" s="1"/>
  <c r="S35" i="10"/>
  <c r="AD249" i="18" s="1"/>
  <c r="S26" i="10"/>
  <c r="W249" i="18" s="1"/>
  <c r="P249" i="18"/>
  <c r="S8" i="10"/>
  <c r="I249" i="18"/>
  <c r="Z242" i="18"/>
  <c r="AA242" i="18"/>
  <c r="S242" i="18"/>
  <c r="T242" i="18"/>
  <c r="L242" i="18"/>
  <c r="M242" i="18"/>
  <c r="E242" i="18"/>
  <c r="F242" i="18"/>
  <c r="AB242" i="18"/>
  <c r="U242" i="18"/>
  <c r="N242" i="18"/>
  <c r="G242" i="18"/>
  <c r="Z235" i="18"/>
  <c r="AA235" i="18"/>
  <c r="AB235" i="18"/>
  <c r="Z238" i="18"/>
  <c r="AA238" i="18"/>
  <c r="AB238" i="18"/>
  <c r="Z237" i="18"/>
  <c r="AA237" i="18"/>
  <c r="AB237" i="18"/>
  <c r="Z236" i="18"/>
  <c r="AA236" i="18"/>
  <c r="AB236" i="18"/>
  <c r="Z233" i="18"/>
  <c r="AA233" i="18"/>
  <c r="AB233" i="18"/>
  <c r="Z234" i="18"/>
  <c r="AA234" i="18"/>
  <c r="AB234" i="18"/>
  <c r="Z232" i="18"/>
  <c r="AA232" i="18"/>
  <c r="S235" i="18"/>
  <c r="T235" i="18"/>
  <c r="U235" i="18"/>
  <c r="S238" i="18"/>
  <c r="T238" i="18"/>
  <c r="U238" i="18"/>
  <c r="S237" i="18"/>
  <c r="T237" i="18"/>
  <c r="U237" i="18"/>
  <c r="S236" i="18"/>
  <c r="T236" i="18"/>
  <c r="U236" i="18"/>
  <c r="S233" i="18"/>
  <c r="T233" i="18"/>
  <c r="U233" i="18"/>
  <c r="S234" i="18"/>
  <c r="T234" i="18"/>
  <c r="U234" i="18"/>
  <c r="S232" i="18"/>
  <c r="T232" i="18"/>
  <c r="L235" i="18"/>
  <c r="M235" i="18"/>
  <c r="N235" i="18"/>
  <c r="L238" i="18"/>
  <c r="M238" i="18"/>
  <c r="N238" i="18"/>
  <c r="L237" i="18"/>
  <c r="M237" i="18"/>
  <c r="N237" i="18"/>
  <c r="L236" i="18"/>
  <c r="M236" i="18"/>
  <c r="N236" i="18"/>
  <c r="L233" i="18"/>
  <c r="M233" i="18"/>
  <c r="N233" i="18"/>
  <c r="L234" i="18"/>
  <c r="M234" i="18"/>
  <c r="N234" i="18"/>
  <c r="L232" i="18"/>
  <c r="M232" i="18"/>
  <c r="E235" i="18"/>
  <c r="F235" i="18"/>
  <c r="G235" i="18"/>
  <c r="E238" i="18"/>
  <c r="F238" i="18"/>
  <c r="G238" i="18"/>
  <c r="E237" i="18"/>
  <c r="F237" i="18"/>
  <c r="G237" i="18"/>
  <c r="E236" i="18"/>
  <c r="F236" i="18"/>
  <c r="G236" i="18"/>
  <c r="E233" i="18"/>
  <c r="F233" i="18"/>
  <c r="G233" i="18"/>
  <c r="E234" i="18"/>
  <c r="F234" i="18"/>
  <c r="G234" i="18"/>
  <c r="E232" i="18"/>
  <c r="F232" i="18"/>
  <c r="AB232" i="18"/>
  <c r="U232" i="18"/>
  <c r="N232" i="18"/>
  <c r="G232" i="18"/>
  <c r="Z226" i="18"/>
  <c r="AA226" i="18"/>
  <c r="AB226" i="18"/>
  <c r="Z222" i="18"/>
  <c r="AA222" i="18"/>
  <c r="AB222" i="18"/>
  <c r="Z224" i="18"/>
  <c r="AA224" i="18"/>
  <c r="AB224" i="18"/>
  <c r="Z227" i="18"/>
  <c r="AA227" i="18"/>
  <c r="AB227" i="18"/>
  <c r="Z220" i="18"/>
  <c r="AA220" i="18"/>
  <c r="AB220" i="18"/>
  <c r="Z221" i="18"/>
  <c r="AA221" i="18"/>
  <c r="AB221" i="18"/>
  <c r="Z225" i="18"/>
  <c r="AA225" i="18"/>
  <c r="AB225" i="18"/>
  <c r="Z223" i="18"/>
  <c r="AA223" i="18"/>
  <c r="AB223" i="18"/>
  <c r="Z228" i="18"/>
  <c r="AA228" i="18"/>
  <c r="S226" i="18"/>
  <c r="T226" i="18"/>
  <c r="U226" i="18"/>
  <c r="S222" i="18"/>
  <c r="T222" i="18"/>
  <c r="U222" i="18"/>
  <c r="S224" i="18"/>
  <c r="T224" i="18"/>
  <c r="U224" i="18"/>
  <c r="S227" i="18"/>
  <c r="T227" i="18"/>
  <c r="U227" i="18"/>
  <c r="S220" i="18"/>
  <c r="T220" i="18"/>
  <c r="U220" i="18"/>
  <c r="S221" i="18"/>
  <c r="T221" i="18"/>
  <c r="U221" i="18"/>
  <c r="S225" i="18"/>
  <c r="T225" i="18"/>
  <c r="U225" i="18"/>
  <c r="S223" i="18"/>
  <c r="T223" i="18"/>
  <c r="U223" i="18"/>
  <c r="S228" i="18"/>
  <c r="T228" i="18"/>
  <c r="N226" i="18"/>
  <c r="N222" i="18"/>
  <c r="N224" i="18"/>
  <c r="N227" i="18"/>
  <c r="N220" i="18"/>
  <c r="N221" i="18"/>
  <c r="N225" i="18"/>
  <c r="N223" i="18"/>
  <c r="L226" i="18"/>
  <c r="M226" i="18"/>
  <c r="L222" i="18"/>
  <c r="M222" i="18"/>
  <c r="L224" i="18"/>
  <c r="M224" i="18"/>
  <c r="L227" i="18"/>
  <c r="M227" i="18"/>
  <c r="L220" i="18"/>
  <c r="M220" i="18"/>
  <c r="L221" i="18"/>
  <c r="M221" i="18"/>
  <c r="L225" i="18"/>
  <c r="M225" i="18"/>
  <c r="L223" i="18"/>
  <c r="M223" i="18"/>
  <c r="L228" i="18"/>
  <c r="M228" i="18"/>
  <c r="G226" i="18"/>
  <c r="G222" i="18"/>
  <c r="G224" i="18"/>
  <c r="G227" i="18"/>
  <c r="G220" i="18"/>
  <c r="G221" i="18"/>
  <c r="G225" i="18"/>
  <c r="G223" i="18"/>
  <c r="E226" i="18"/>
  <c r="F226" i="18"/>
  <c r="E222" i="18"/>
  <c r="F222" i="18"/>
  <c r="E224" i="18"/>
  <c r="F224" i="18"/>
  <c r="E227" i="18"/>
  <c r="F227" i="18"/>
  <c r="E220" i="18"/>
  <c r="F220" i="18"/>
  <c r="E221" i="18"/>
  <c r="F221" i="18"/>
  <c r="E225" i="18"/>
  <c r="F225" i="18"/>
  <c r="E223" i="18"/>
  <c r="F223" i="18"/>
  <c r="E228" i="18"/>
  <c r="F228" i="18"/>
  <c r="AB228" i="18"/>
  <c r="U228" i="18"/>
  <c r="N228" i="18"/>
  <c r="G228" i="18"/>
  <c r="U210" i="18"/>
  <c r="U202" i="18"/>
  <c r="U203" i="18"/>
  <c r="U199" i="18"/>
  <c r="U204" i="18"/>
  <c r="U209" i="18"/>
  <c r="U200" i="18"/>
  <c r="U205" i="18"/>
  <c r="U213" i="18"/>
  <c r="U214" i="18"/>
  <c r="U211" i="18"/>
  <c r="U215" i="18"/>
  <c r="U207" i="18"/>
  <c r="U206" i="18"/>
  <c r="U201" i="18"/>
  <c r="U208" i="18"/>
  <c r="U216" i="18"/>
  <c r="S210" i="18"/>
  <c r="T210" i="18"/>
  <c r="S202" i="18"/>
  <c r="T202" i="18"/>
  <c r="S203" i="18"/>
  <c r="T203" i="18"/>
  <c r="S199" i="18"/>
  <c r="T199" i="18"/>
  <c r="S204" i="18"/>
  <c r="T204" i="18"/>
  <c r="S209" i="18"/>
  <c r="T209" i="18"/>
  <c r="S200" i="18"/>
  <c r="T200" i="18"/>
  <c r="S205" i="18"/>
  <c r="T205" i="18"/>
  <c r="S213" i="18"/>
  <c r="T213" i="18"/>
  <c r="S214" i="18"/>
  <c r="T214" i="18"/>
  <c r="S211" i="18"/>
  <c r="T211" i="18"/>
  <c r="S215" i="18"/>
  <c r="T215" i="18"/>
  <c r="S207" i="18"/>
  <c r="T207" i="18"/>
  <c r="S206" i="18"/>
  <c r="T206" i="18"/>
  <c r="S201" i="18"/>
  <c r="T201" i="18"/>
  <c r="S208" i="18"/>
  <c r="T208" i="18"/>
  <c r="S216" i="18"/>
  <c r="T216" i="18"/>
  <c r="S212" i="18"/>
  <c r="T212" i="18"/>
  <c r="N210" i="18"/>
  <c r="N202" i="18"/>
  <c r="N203" i="18"/>
  <c r="N199" i="18"/>
  <c r="N204" i="18"/>
  <c r="N209" i="18"/>
  <c r="N200" i="18"/>
  <c r="N205" i="18"/>
  <c r="N213" i="18"/>
  <c r="N214" i="18"/>
  <c r="N211" i="18"/>
  <c r="N215" i="18"/>
  <c r="N207" i="18"/>
  <c r="N206" i="18"/>
  <c r="N201" i="18"/>
  <c r="N208" i="18"/>
  <c r="N216" i="18"/>
  <c r="L210" i="18"/>
  <c r="M210" i="18"/>
  <c r="L202" i="18"/>
  <c r="M202" i="18"/>
  <c r="L203" i="18"/>
  <c r="M203" i="18"/>
  <c r="L199" i="18"/>
  <c r="M199" i="18"/>
  <c r="L204" i="18"/>
  <c r="M204" i="18"/>
  <c r="L209" i="18"/>
  <c r="M209" i="18"/>
  <c r="L200" i="18"/>
  <c r="M200" i="18"/>
  <c r="L205" i="18"/>
  <c r="M205" i="18"/>
  <c r="L213" i="18"/>
  <c r="M213" i="18"/>
  <c r="L214" i="18"/>
  <c r="M214" i="18"/>
  <c r="L211" i="18"/>
  <c r="M211" i="18"/>
  <c r="L215" i="18"/>
  <c r="M215" i="18"/>
  <c r="L207" i="18"/>
  <c r="M207" i="18"/>
  <c r="L206" i="18"/>
  <c r="M206" i="18"/>
  <c r="L201" i="18"/>
  <c r="M201" i="18"/>
  <c r="L208" i="18"/>
  <c r="M208" i="18"/>
  <c r="L216" i="18"/>
  <c r="M216" i="18"/>
  <c r="L212" i="18"/>
  <c r="M212" i="18"/>
  <c r="G210" i="18"/>
  <c r="G202" i="18"/>
  <c r="G203" i="18"/>
  <c r="G199" i="18"/>
  <c r="G204" i="18"/>
  <c r="G209" i="18"/>
  <c r="G200" i="18"/>
  <c r="G205" i="18"/>
  <c r="G213" i="18"/>
  <c r="G214" i="18"/>
  <c r="G211" i="18"/>
  <c r="G215" i="18"/>
  <c r="G207" i="18"/>
  <c r="G206" i="18"/>
  <c r="G201" i="18"/>
  <c r="G208" i="18"/>
  <c r="G216" i="18"/>
  <c r="E210" i="18"/>
  <c r="F210" i="18"/>
  <c r="E202" i="18"/>
  <c r="F202" i="18"/>
  <c r="E203" i="18"/>
  <c r="F203" i="18"/>
  <c r="E199" i="18"/>
  <c r="F199" i="18"/>
  <c r="E204" i="18"/>
  <c r="F204" i="18"/>
  <c r="E209" i="18"/>
  <c r="F209" i="18"/>
  <c r="E200" i="18"/>
  <c r="F200" i="18"/>
  <c r="E205" i="18"/>
  <c r="F205" i="18"/>
  <c r="E213" i="18"/>
  <c r="F213" i="18"/>
  <c r="E214" i="18"/>
  <c r="F214" i="18"/>
  <c r="E211" i="18"/>
  <c r="F211" i="18"/>
  <c r="E215" i="18"/>
  <c r="F215" i="18"/>
  <c r="E207" i="18"/>
  <c r="F207" i="18"/>
  <c r="E206" i="18"/>
  <c r="F206" i="18"/>
  <c r="E201" i="18"/>
  <c r="F201" i="18"/>
  <c r="E208" i="18"/>
  <c r="F208" i="18"/>
  <c r="E216" i="18"/>
  <c r="F216" i="18"/>
  <c r="E212" i="18"/>
  <c r="F212" i="18"/>
  <c r="U212" i="18"/>
  <c r="N212" i="18"/>
  <c r="G212" i="18"/>
  <c r="U187" i="18"/>
  <c r="U191" i="18"/>
  <c r="U186" i="18"/>
  <c r="U185" i="18"/>
  <c r="U182" i="18"/>
  <c r="U193" i="18"/>
  <c r="U184" i="18"/>
  <c r="U189" i="18"/>
  <c r="U192" i="18"/>
  <c r="U190" i="18"/>
  <c r="U194" i="18"/>
  <c r="U195" i="18"/>
  <c r="U181" i="18"/>
  <c r="U188" i="18"/>
  <c r="S187" i="18"/>
  <c r="T187" i="18"/>
  <c r="S191" i="18"/>
  <c r="T191" i="18"/>
  <c r="S186" i="18"/>
  <c r="T186" i="18"/>
  <c r="S185" i="18"/>
  <c r="T185" i="18"/>
  <c r="S182" i="18"/>
  <c r="T182" i="18"/>
  <c r="S193" i="18"/>
  <c r="T193" i="18"/>
  <c r="S184" i="18"/>
  <c r="T184" i="18"/>
  <c r="S189" i="18"/>
  <c r="T189" i="18"/>
  <c r="S192" i="18"/>
  <c r="T192" i="18"/>
  <c r="S190" i="18"/>
  <c r="T190" i="18"/>
  <c r="S194" i="18"/>
  <c r="T194" i="18"/>
  <c r="S195" i="18"/>
  <c r="T195" i="18"/>
  <c r="S181" i="18"/>
  <c r="T181" i="18"/>
  <c r="S188" i="18"/>
  <c r="T188" i="18"/>
  <c r="S183" i="18"/>
  <c r="T183" i="18"/>
  <c r="N187" i="18"/>
  <c r="N191" i="18"/>
  <c r="N186" i="18"/>
  <c r="N185" i="18"/>
  <c r="N182" i="18"/>
  <c r="N193" i="18"/>
  <c r="N184" i="18"/>
  <c r="N189" i="18"/>
  <c r="N192" i="18"/>
  <c r="N190" i="18"/>
  <c r="N194" i="18"/>
  <c r="N195" i="18"/>
  <c r="N181" i="18"/>
  <c r="N188" i="18"/>
  <c r="L187" i="18"/>
  <c r="M187" i="18"/>
  <c r="L191" i="18"/>
  <c r="M191" i="18"/>
  <c r="L186" i="18"/>
  <c r="M186" i="18"/>
  <c r="L185" i="18"/>
  <c r="M185" i="18"/>
  <c r="L182" i="18"/>
  <c r="M182" i="18"/>
  <c r="L193" i="18"/>
  <c r="M193" i="18"/>
  <c r="L184" i="18"/>
  <c r="M184" i="18"/>
  <c r="L189" i="18"/>
  <c r="M189" i="18"/>
  <c r="L192" i="18"/>
  <c r="M192" i="18"/>
  <c r="L190" i="18"/>
  <c r="M190" i="18"/>
  <c r="L194" i="18"/>
  <c r="M194" i="18"/>
  <c r="L195" i="18"/>
  <c r="M195" i="18"/>
  <c r="L181" i="18"/>
  <c r="M181" i="18"/>
  <c r="L188" i="18"/>
  <c r="M188" i="18"/>
  <c r="L183" i="18"/>
  <c r="M183" i="18"/>
  <c r="G187" i="18"/>
  <c r="G191" i="18"/>
  <c r="G186" i="18"/>
  <c r="G185" i="18"/>
  <c r="G182" i="18"/>
  <c r="G193" i="18"/>
  <c r="G184" i="18"/>
  <c r="G189" i="18"/>
  <c r="G192" i="18"/>
  <c r="G190" i="18"/>
  <c r="G194" i="18"/>
  <c r="G195" i="18"/>
  <c r="G181" i="18"/>
  <c r="G188" i="18"/>
  <c r="E187" i="18"/>
  <c r="F187" i="18"/>
  <c r="E191" i="18"/>
  <c r="F191" i="18"/>
  <c r="E186" i="18"/>
  <c r="F186" i="18"/>
  <c r="E185" i="18"/>
  <c r="F185" i="18"/>
  <c r="E182" i="18"/>
  <c r="F182" i="18"/>
  <c r="E193" i="18"/>
  <c r="F193" i="18"/>
  <c r="E184" i="18"/>
  <c r="F184" i="18"/>
  <c r="E189" i="18"/>
  <c r="F189" i="18"/>
  <c r="E192" i="18"/>
  <c r="F192" i="18"/>
  <c r="E190" i="18"/>
  <c r="F190" i="18"/>
  <c r="E194" i="18"/>
  <c r="F194" i="18"/>
  <c r="E195" i="18"/>
  <c r="F195" i="18"/>
  <c r="E181" i="18"/>
  <c r="F181" i="18"/>
  <c r="E188" i="18"/>
  <c r="F188" i="18"/>
  <c r="E183" i="18"/>
  <c r="F183" i="18"/>
  <c r="U183" i="18"/>
  <c r="N183" i="18"/>
  <c r="G183" i="18"/>
  <c r="U170" i="18"/>
  <c r="U163" i="18"/>
  <c r="U169" i="18"/>
  <c r="U157" i="18"/>
  <c r="U168" i="18"/>
  <c r="U164" i="18"/>
  <c r="U158" i="18"/>
  <c r="U159" i="18"/>
  <c r="U162" i="18"/>
  <c r="U156" i="18"/>
  <c r="U165" i="18"/>
  <c r="U160" i="18"/>
  <c r="U166" i="18"/>
  <c r="U161" i="18"/>
  <c r="U171" i="18"/>
  <c r="U167" i="18"/>
  <c r="U176" i="18"/>
  <c r="U174" i="18"/>
  <c r="U172" i="18"/>
  <c r="U175" i="18"/>
  <c r="U177" i="18"/>
  <c r="S170" i="18"/>
  <c r="T170" i="18"/>
  <c r="S163" i="18"/>
  <c r="T163" i="18"/>
  <c r="S169" i="18"/>
  <c r="T169" i="18"/>
  <c r="S157" i="18"/>
  <c r="T157" i="18"/>
  <c r="S168" i="18"/>
  <c r="T168" i="18"/>
  <c r="S164" i="18"/>
  <c r="T164" i="18"/>
  <c r="S158" i="18"/>
  <c r="T158" i="18"/>
  <c r="S159" i="18"/>
  <c r="T159" i="18"/>
  <c r="S162" i="18"/>
  <c r="T162" i="18"/>
  <c r="S156" i="18"/>
  <c r="T156" i="18"/>
  <c r="S165" i="18"/>
  <c r="T165" i="18"/>
  <c r="S160" i="18"/>
  <c r="T160" i="18"/>
  <c r="S166" i="18"/>
  <c r="T166" i="18"/>
  <c r="S161" i="18"/>
  <c r="T161" i="18"/>
  <c r="S171" i="18"/>
  <c r="T171" i="18"/>
  <c r="S167" i="18"/>
  <c r="T167" i="18"/>
  <c r="S176" i="18"/>
  <c r="T176" i="18"/>
  <c r="S174" i="18"/>
  <c r="T174" i="18"/>
  <c r="S172" i="18"/>
  <c r="T172" i="18"/>
  <c r="S175" i="18"/>
  <c r="T175" i="18"/>
  <c r="S177" i="18"/>
  <c r="T177" i="18"/>
  <c r="N170" i="18"/>
  <c r="N163" i="18"/>
  <c r="N169" i="18"/>
  <c r="N157" i="18"/>
  <c r="N168" i="18"/>
  <c r="N164" i="18"/>
  <c r="N158" i="18"/>
  <c r="N159" i="18"/>
  <c r="N162" i="18"/>
  <c r="N156" i="18"/>
  <c r="N165" i="18"/>
  <c r="N160" i="18"/>
  <c r="N166" i="18"/>
  <c r="N161" i="18"/>
  <c r="N171" i="18"/>
  <c r="N167" i="18"/>
  <c r="N176" i="18"/>
  <c r="N174" i="18"/>
  <c r="N172" i="18"/>
  <c r="N175" i="18"/>
  <c r="N177" i="18"/>
  <c r="L170" i="18"/>
  <c r="M170" i="18"/>
  <c r="L163" i="18"/>
  <c r="M163" i="18"/>
  <c r="L169" i="18"/>
  <c r="M169" i="18"/>
  <c r="L157" i="18"/>
  <c r="M157" i="18"/>
  <c r="L168" i="18"/>
  <c r="M168" i="18"/>
  <c r="L164" i="18"/>
  <c r="M164" i="18"/>
  <c r="L158" i="18"/>
  <c r="M158" i="18"/>
  <c r="L159" i="18"/>
  <c r="M159" i="18"/>
  <c r="L162" i="18"/>
  <c r="M162" i="18"/>
  <c r="L156" i="18"/>
  <c r="M156" i="18"/>
  <c r="L165" i="18"/>
  <c r="M165" i="18"/>
  <c r="L160" i="18"/>
  <c r="M160" i="18"/>
  <c r="L166" i="18"/>
  <c r="M166" i="18"/>
  <c r="L161" i="18"/>
  <c r="M161" i="18"/>
  <c r="L171" i="18"/>
  <c r="M171" i="18"/>
  <c r="L167" i="18"/>
  <c r="M167" i="18"/>
  <c r="L176" i="18"/>
  <c r="M176" i="18"/>
  <c r="L174" i="18"/>
  <c r="M174" i="18"/>
  <c r="L172" i="18"/>
  <c r="M172" i="18"/>
  <c r="L175" i="18"/>
  <c r="M175" i="18"/>
  <c r="L177" i="18"/>
  <c r="M177" i="18"/>
  <c r="G170" i="18"/>
  <c r="G163" i="18"/>
  <c r="G169" i="18"/>
  <c r="G157" i="18"/>
  <c r="G168" i="18"/>
  <c r="G164" i="18"/>
  <c r="G158" i="18"/>
  <c r="G159" i="18"/>
  <c r="G162" i="18"/>
  <c r="G156" i="18"/>
  <c r="G165" i="18"/>
  <c r="G160" i="18"/>
  <c r="G166" i="18"/>
  <c r="G161" i="18"/>
  <c r="G171" i="18"/>
  <c r="G167" i="18"/>
  <c r="G176" i="18"/>
  <c r="G174" i="18"/>
  <c r="G172" i="18"/>
  <c r="G175" i="18"/>
  <c r="G177" i="18"/>
  <c r="E170" i="18"/>
  <c r="F170" i="18"/>
  <c r="E163" i="18"/>
  <c r="F163" i="18"/>
  <c r="E169" i="18"/>
  <c r="F169" i="18"/>
  <c r="E157" i="18"/>
  <c r="F157" i="18"/>
  <c r="E168" i="18"/>
  <c r="F168" i="18"/>
  <c r="E164" i="18"/>
  <c r="F164" i="18"/>
  <c r="E158" i="18"/>
  <c r="F158" i="18"/>
  <c r="E159" i="18"/>
  <c r="F159" i="18"/>
  <c r="E162" i="18"/>
  <c r="F162" i="18"/>
  <c r="E156" i="18"/>
  <c r="F156" i="18"/>
  <c r="E165" i="18"/>
  <c r="F165" i="18"/>
  <c r="E160" i="18"/>
  <c r="F160" i="18"/>
  <c r="E166" i="18"/>
  <c r="F166" i="18"/>
  <c r="E161" i="18"/>
  <c r="F161" i="18"/>
  <c r="E171" i="18"/>
  <c r="F171" i="18"/>
  <c r="E167" i="18"/>
  <c r="F167" i="18"/>
  <c r="E176" i="18"/>
  <c r="F176" i="18"/>
  <c r="E174" i="18"/>
  <c r="F174" i="18"/>
  <c r="E172" i="18"/>
  <c r="F172" i="18"/>
  <c r="E175" i="18"/>
  <c r="F175" i="18"/>
  <c r="E177" i="18"/>
  <c r="F177" i="18"/>
  <c r="S173" i="18"/>
  <c r="T173" i="18"/>
  <c r="L173" i="18"/>
  <c r="M173" i="18"/>
  <c r="U173" i="18"/>
  <c r="N173" i="18"/>
  <c r="G173" i="18"/>
  <c r="E173" i="18"/>
  <c r="F173" i="18"/>
  <c r="O144" i="18"/>
  <c r="O151" i="18"/>
  <c r="O143" i="18"/>
  <c r="O148" i="18"/>
  <c r="O146" i="18"/>
  <c r="O140" i="18"/>
  <c r="O145" i="18"/>
  <c r="O141" i="18"/>
  <c r="O149" i="18"/>
  <c r="O150" i="18"/>
  <c r="O152" i="18"/>
  <c r="O138" i="18"/>
  <c r="O137" i="18"/>
  <c r="O139" i="18"/>
  <c r="O147" i="18"/>
  <c r="N144" i="18"/>
  <c r="N151" i="18"/>
  <c r="N143" i="18"/>
  <c r="N148" i="18"/>
  <c r="N146" i="18"/>
  <c r="N140" i="18"/>
  <c r="N145" i="18"/>
  <c r="N141" i="18"/>
  <c r="N149" i="18"/>
  <c r="N150" i="18"/>
  <c r="N152" i="18"/>
  <c r="N138" i="18"/>
  <c r="N137" i="18"/>
  <c r="N139" i="18"/>
  <c r="N147" i="18"/>
  <c r="M144" i="18"/>
  <c r="M151" i="18"/>
  <c r="M143" i="18"/>
  <c r="M148" i="18"/>
  <c r="M146" i="18"/>
  <c r="M140" i="18"/>
  <c r="M145" i="18"/>
  <c r="M141" i="18"/>
  <c r="M149" i="18"/>
  <c r="M150" i="18"/>
  <c r="M152" i="18"/>
  <c r="M138" i="18"/>
  <c r="M137" i="18"/>
  <c r="M139" i="18"/>
  <c r="M147" i="18"/>
  <c r="J144" i="18"/>
  <c r="J151" i="18"/>
  <c r="J143" i="18"/>
  <c r="J148" i="18"/>
  <c r="J146" i="18"/>
  <c r="J140" i="18"/>
  <c r="J145" i="18"/>
  <c r="J141" i="18"/>
  <c r="J149" i="18"/>
  <c r="J150" i="18"/>
  <c r="J152" i="18"/>
  <c r="J138" i="18"/>
  <c r="J137" i="18"/>
  <c r="J139" i="18"/>
  <c r="J147" i="18"/>
  <c r="I144" i="18"/>
  <c r="I151" i="18"/>
  <c r="I143" i="18"/>
  <c r="I148" i="18"/>
  <c r="I146" i="18"/>
  <c r="I140" i="18"/>
  <c r="I145" i="18"/>
  <c r="I141" i="18"/>
  <c r="I149" i="18"/>
  <c r="I150" i="18"/>
  <c r="I152" i="18"/>
  <c r="I138" i="18"/>
  <c r="I137" i="18"/>
  <c r="I139" i="18"/>
  <c r="I147" i="18"/>
  <c r="H144" i="18"/>
  <c r="H151" i="18"/>
  <c r="H143" i="18"/>
  <c r="H148" i="18"/>
  <c r="H146" i="18"/>
  <c r="H140" i="18"/>
  <c r="H145" i="18"/>
  <c r="H141" i="18"/>
  <c r="H149" i="18"/>
  <c r="H150" i="18"/>
  <c r="H152" i="18"/>
  <c r="H138" i="18"/>
  <c r="H137" i="18"/>
  <c r="H139" i="18"/>
  <c r="H147" i="18"/>
  <c r="E144" i="18"/>
  <c r="E151" i="18"/>
  <c r="E143" i="18"/>
  <c r="E148" i="18"/>
  <c r="E146" i="18"/>
  <c r="E140" i="18"/>
  <c r="E145" i="18"/>
  <c r="E141" i="18"/>
  <c r="E149" i="18"/>
  <c r="E150" i="18"/>
  <c r="E152" i="18"/>
  <c r="E138" i="18"/>
  <c r="E137" i="18"/>
  <c r="E139" i="18"/>
  <c r="E147" i="18"/>
  <c r="D144" i="18"/>
  <c r="D151" i="18"/>
  <c r="D143" i="18"/>
  <c r="D148" i="18"/>
  <c r="D146" i="18"/>
  <c r="D140" i="18"/>
  <c r="D145" i="18"/>
  <c r="D141" i="18"/>
  <c r="D149" i="18"/>
  <c r="D150" i="18"/>
  <c r="D152" i="18"/>
  <c r="D138" i="18"/>
  <c r="D137" i="18"/>
  <c r="D139" i="18"/>
  <c r="D147" i="18"/>
  <c r="C144" i="18"/>
  <c r="C151" i="18"/>
  <c r="C143" i="18"/>
  <c r="C148" i="18"/>
  <c r="C146" i="18"/>
  <c r="C140" i="18"/>
  <c r="C145" i="18"/>
  <c r="C141" i="18"/>
  <c r="C149" i="18"/>
  <c r="C150" i="18"/>
  <c r="C152" i="18"/>
  <c r="C138" i="18"/>
  <c r="C137" i="18"/>
  <c r="C139" i="18"/>
  <c r="C147" i="18"/>
  <c r="O142" i="18"/>
  <c r="N142" i="18"/>
  <c r="M142" i="18"/>
  <c r="J142" i="18"/>
  <c r="I142" i="18"/>
  <c r="H142" i="18"/>
  <c r="E142" i="18"/>
  <c r="D142" i="18"/>
  <c r="C142" i="18"/>
  <c r="O124" i="18"/>
  <c r="O127" i="18"/>
  <c r="O130" i="18"/>
  <c r="O132" i="18"/>
  <c r="O123" i="18"/>
  <c r="O133" i="18"/>
  <c r="O128" i="18"/>
  <c r="O129" i="18"/>
  <c r="O117" i="18"/>
  <c r="O120" i="18"/>
  <c r="O119" i="18"/>
  <c r="O125" i="18"/>
  <c r="O131" i="18"/>
  <c r="O121" i="18"/>
  <c r="O118" i="18"/>
  <c r="O126" i="18"/>
  <c r="N124" i="18"/>
  <c r="N127" i="18"/>
  <c r="N130" i="18"/>
  <c r="N132" i="18"/>
  <c r="N123" i="18"/>
  <c r="N133" i="18"/>
  <c r="N128" i="18"/>
  <c r="N129" i="18"/>
  <c r="N117" i="18"/>
  <c r="N120" i="18"/>
  <c r="N119" i="18"/>
  <c r="N125" i="18"/>
  <c r="N131" i="18"/>
  <c r="N121" i="18"/>
  <c r="N118" i="18"/>
  <c r="N126" i="18"/>
  <c r="M124" i="18"/>
  <c r="M127" i="18"/>
  <c r="M130" i="18"/>
  <c r="M132" i="18"/>
  <c r="M123" i="18"/>
  <c r="M133" i="18"/>
  <c r="M128" i="18"/>
  <c r="M129" i="18"/>
  <c r="M117" i="18"/>
  <c r="M120" i="18"/>
  <c r="M119" i="18"/>
  <c r="M125" i="18"/>
  <c r="M131" i="18"/>
  <c r="M121" i="18"/>
  <c r="M118" i="18"/>
  <c r="M126" i="18"/>
  <c r="J124" i="18"/>
  <c r="J127" i="18"/>
  <c r="J130" i="18"/>
  <c r="J132" i="18"/>
  <c r="J123" i="18"/>
  <c r="J133" i="18"/>
  <c r="J128" i="18"/>
  <c r="J129" i="18"/>
  <c r="J117" i="18"/>
  <c r="J120" i="18"/>
  <c r="J119" i="18"/>
  <c r="J125" i="18"/>
  <c r="J131" i="18"/>
  <c r="J121" i="18"/>
  <c r="J118" i="18"/>
  <c r="J126" i="18"/>
  <c r="I124" i="18"/>
  <c r="I127" i="18"/>
  <c r="I130" i="18"/>
  <c r="I132" i="18"/>
  <c r="I123" i="18"/>
  <c r="I133" i="18"/>
  <c r="I128" i="18"/>
  <c r="I129" i="18"/>
  <c r="I117" i="18"/>
  <c r="I120" i="18"/>
  <c r="I119" i="18"/>
  <c r="I125" i="18"/>
  <c r="I131" i="18"/>
  <c r="I121" i="18"/>
  <c r="I118" i="18"/>
  <c r="I126" i="18"/>
  <c r="H124" i="18"/>
  <c r="H127" i="18"/>
  <c r="H130" i="18"/>
  <c r="H132" i="18"/>
  <c r="H123" i="18"/>
  <c r="H133" i="18"/>
  <c r="H128" i="18"/>
  <c r="H129" i="18"/>
  <c r="H117" i="18"/>
  <c r="H120" i="18"/>
  <c r="H119" i="18"/>
  <c r="H125" i="18"/>
  <c r="H131" i="18"/>
  <c r="H121" i="18"/>
  <c r="H118" i="18"/>
  <c r="H126" i="18"/>
  <c r="E124" i="18"/>
  <c r="E127" i="18"/>
  <c r="E130" i="18"/>
  <c r="E132" i="18"/>
  <c r="E123" i="18"/>
  <c r="E133" i="18"/>
  <c r="E128" i="18"/>
  <c r="E129" i="18"/>
  <c r="E117" i="18"/>
  <c r="E120" i="18"/>
  <c r="E119" i="18"/>
  <c r="E125" i="18"/>
  <c r="E131" i="18"/>
  <c r="E121" i="18"/>
  <c r="E118" i="18"/>
  <c r="E126" i="18"/>
  <c r="D124" i="18"/>
  <c r="D127" i="18"/>
  <c r="D130" i="18"/>
  <c r="D132" i="18"/>
  <c r="D123" i="18"/>
  <c r="D133" i="18"/>
  <c r="D128" i="18"/>
  <c r="D129" i="18"/>
  <c r="D117" i="18"/>
  <c r="D120" i="18"/>
  <c r="D119" i="18"/>
  <c r="D125" i="18"/>
  <c r="D131" i="18"/>
  <c r="D121" i="18"/>
  <c r="D118" i="18"/>
  <c r="D126" i="18"/>
  <c r="C124" i="18"/>
  <c r="C127" i="18"/>
  <c r="C130" i="18"/>
  <c r="C132" i="18"/>
  <c r="C123" i="18"/>
  <c r="C133" i="18"/>
  <c r="C128" i="18"/>
  <c r="C129" i="18"/>
  <c r="C117" i="18"/>
  <c r="C120" i="18"/>
  <c r="C119" i="18"/>
  <c r="C125" i="18"/>
  <c r="C131" i="18"/>
  <c r="C121" i="18"/>
  <c r="C118" i="18"/>
  <c r="C126" i="18"/>
  <c r="O122" i="18"/>
  <c r="N122" i="18"/>
  <c r="M122" i="18"/>
  <c r="J122" i="18"/>
  <c r="I122" i="18"/>
  <c r="H122" i="18"/>
  <c r="E122" i="18"/>
  <c r="D122" i="18"/>
  <c r="C122" i="18"/>
  <c r="O102" i="18"/>
  <c r="O106" i="18"/>
  <c r="O107" i="18"/>
  <c r="O110" i="18"/>
  <c r="O111" i="18"/>
  <c r="O112" i="18"/>
  <c r="O113" i="18"/>
  <c r="O101" i="18"/>
  <c r="O103" i="18"/>
  <c r="O108" i="18"/>
  <c r="O105" i="18"/>
  <c r="O104" i="18"/>
  <c r="N102" i="18"/>
  <c r="N106" i="18"/>
  <c r="N107" i="18"/>
  <c r="N110" i="18"/>
  <c r="N111" i="18"/>
  <c r="N112" i="18"/>
  <c r="N113" i="18"/>
  <c r="N101" i="18"/>
  <c r="N103" i="18"/>
  <c r="N108" i="18"/>
  <c r="N105" i="18"/>
  <c r="N104" i="18"/>
  <c r="M102" i="18"/>
  <c r="M106" i="18"/>
  <c r="M107" i="18"/>
  <c r="M110" i="18"/>
  <c r="M111" i="18"/>
  <c r="M112" i="18"/>
  <c r="M113" i="18"/>
  <c r="M101" i="18"/>
  <c r="M103" i="18"/>
  <c r="M108" i="18"/>
  <c r="M105" i="18"/>
  <c r="M104" i="18"/>
  <c r="J102" i="18"/>
  <c r="J106" i="18"/>
  <c r="J107" i="18"/>
  <c r="J110" i="18"/>
  <c r="J111" i="18"/>
  <c r="J112" i="18"/>
  <c r="J113" i="18"/>
  <c r="J101" i="18"/>
  <c r="J103" i="18"/>
  <c r="J108" i="18"/>
  <c r="J105" i="18"/>
  <c r="J104" i="18"/>
  <c r="I102" i="18"/>
  <c r="I106" i="18"/>
  <c r="I107" i="18"/>
  <c r="I110" i="18"/>
  <c r="I111" i="18"/>
  <c r="I112" i="18"/>
  <c r="I113" i="18"/>
  <c r="I101" i="18"/>
  <c r="I103" i="18"/>
  <c r="I108" i="18"/>
  <c r="I105" i="18"/>
  <c r="I104" i="18"/>
  <c r="H102" i="18"/>
  <c r="H106" i="18"/>
  <c r="H107" i="18"/>
  <c r="H110" i="18"/>
  <c r="H111" i="18"/>
  <c r="H112" i="18"/>
  <c r="H113" i="18"/>
  <c r="H101" i="18"/>
  <c r="H103" i="18"/>
  <c r="H108" i="18"/>
  <c r="H105" i="18"/>
  <c r="H104" i="18"/>
  <c r="E102" i="18"/>
  <c r="E106" i="18"/>
  <c r="E107" i="18"/>
  <c r="E110" i="18"/>
  <c r="E111" i="18"/>
  <c r="E112" i="18"/>
  <c r="E113" i="18"/>
  <c r="E101" i="18"/>
  <c r="E103" i="18"/>
  <c r="E108" i="18"/>
  <c r="E105" i="18"/>
  <c r="E104" i="18"/>
  <c r="D102" i="18"/>
  <c r="D106" i="18"/>
  <c r="D107" i="18"/>
  <c r="D110" i="18"/>
  <c r="D111" i="18"/>
  <c r="D112" i="18"/>
  <c r="D113" i="18"/>
  <c r="D101" i="18"/>
  <c r="D103" i="18"/>
  <c r="D108" i="18"/>
  <c r="D105" i="18"/>
  <c r="D104" i="18"/>
  <c r="C102" i="18"/>
  <c r="C106" i="18"/>
  <c r="C107" i="18"/>
  <c r="C110" i="18"/>
  <c r="C111" i="18"/>
  <c r="C112" i="18"/>
  <c r="C113" i="18"/>
  <c r="C101" i="18"/>
  <c r="C103" i="18"/>
  <c r="C108" i="18"/>
  <c r="C105" i="18"/>
  <c r="C104" i="18"/>
  <c r="O109" i="18"/>
  <c r="N109" i="18"/>
  <c r="M109" i="18"/>
  <c r="J109" i="18"/>
  <c r="I109" i="18"/>
  <c r="H109" i="18"/>
  <c r="E109" i="18"/>
  <c r="D109" i="18"/>
  <c r="C109" i="18"/>
  <c r="O88" i="18"/>
  <c r="O85" i="18"/>
  <c r="O93" i="18"/>
  <c r="O95" i="18"/>
  <c r="O84" i="18"/>
  <c r="O87" i="18"/>
  <c r="O90" i="18"/>
  <c r="O86" i="18"/>
  <c r="O97" i="18"/>
  <c r="O92" i="18"/>
  <c r="O96" i="18"/>
  <c r="O89" i="18"/>
  <c r="O91" i="18"/>
  <c r="N88" i="18"/>
  <c r="N85" i="18"/>
  <c r="N93" i="18"/>
  <c r="N95" i="18"/>
  <c r="N84" i="18"/>
  <c r="N87" i="18"/>
  <c r="N90" i="18"/>
  <c r="N86" i="18"/>
  <c r="N97" i="18"/>
  <c r="N92" i="18"/>
  <c r="N96" i="18"/>
  <c r="N89" i="18"/>
  <c r="N91" i="18"/>
  <c r="M88" i="18"/>
  <c r="M85" i="18"/>
  <c r="M93" i="18"/>
  <c r="M95" i="18"/>
  <c r="M84" i="18"/>
  <c r="M87" i="18"/>
  <c r="M90" i="18"/>
  <c r="M86" i="18"/>
  <c r="M97" i="18"/>
  <c r="M92" i="18"/>
  <c r="M96" i="18"/>
  <c r="M89" i="18"/>
  <c r="M91" i="18"/>
  <c r="J88" i="18"/>
  <c r="J85" i="18"/>
  <c r="J93" i="18"/>
  <c r="J95" i="18"/>
  <c r="J84" i="18"/>
  <c r="J87" i="18"/>
  <c r="J90" i="18"/>
  <c r="J86" i="18"/>
  <c r="J97" i="18"/>
  <c r="J92" i="18"/>
  <c r="J96" i="18"/>
  <c r="J89" i="18"/>
  <c r="J91" i="18"/>
  <c r="I88" i="18"/>
  <c r="I85" i="18"/>
  <c r="I93" i="18"/>
  <c r="I95" i="18"/>
  <c r="I84" i="18"/>
  <c r="I87" i="18"/>
  <c r="I90" i="18"/>
  <c r="I86" i="18"/>
  <c r="I97" i="18"/>
  <c r="I92" i="18"/>
  <c r="I96" i="18"/>
  <c r="I89" i="18"/>
  <c r="I91" i="18"/>
  <c r="H88" i="18"/>
  <c r="H85" i="18"/>
  <c r="H93" i="18"/>
  <c r="H95" i="18"/>
  <c r="H84" i="18"/>
  <c r="H87" i="18"/>
  <c r="H90" i="18"/>
  <c r="H86" i="18"/>
  <c r="H97" i="18"/>
  <c r="H92" i="18"/>
  <c r="H96" i="18"/>
  <c r="H89" i="18"/>
  <c r="H91" i="18"/>
  <c r="E88" i="18"/>
  <c r="E85" i="18"/>
  <c r="E93" i="18"/>
  <c r="E95" i="18"/>
  <c r="E84" i="18"/>
  <c r="E87" i="18"/>
  <c r="E90" i="18"/>
  <c r="E86" i="18"/>
  <c r="E97" i="18"/>
  <c r="E92" i="18"/>
  <c r="E96" i="18"/>
  <c r="E89" i="18"/>
  <c r="E91" i="18"/>
  <c r="D88" i="18"/>
  <c r="D85" i="18"/>
  <c r="D93" i="18"/>
  <c r="D95" i="18"/>
  <c r="D84" i="18"/>
  <c r="D87" i="18"/>
  <c r="D90" i="18"/>
  <c r="D86" i="18"/>
  <c r="D97" i="18"/>
  <c r="D92" i="18"/>
  <c r="D96" i="18"/>
  <c r="D89" i="18"/>
  <c r="D91" i="18"/>
  <c r="C88" i="18"/>
  <c r="C85" i="18"/>
  <c r="C93" i="18"/>
  <c r="C95" i="18"/>
  <c r="C84" i="18"/>
  <c r="C87" i="18"/>
  <c r="C90" i="18"/>
  <c r="C86" i="18"/>
  <c r="C97" i="18"/>
  <c r="C92" i="18"/>
  <c r="C96" i="18"/>
  <c r="C89" i="18"/>
  <c r="C91" i="18"/>
  <c r="O94" i="18"/>
  <c r="N94" i="18"/>
  <c r="M94" i="18"/>
  <c r="J94" i="18"/>
  <c r="I94" i="18"/>
  <c r="H94" i="18"/>
  <c r="E94" i="18"/>
  <c r="D94" i="18"/>
  <c r="C94" i="18"/>
  <c r="J77" i="18"/>
  <c r="J76" i="18"/>
  <c r="J73" i="18"/>
  <c r="J72" i="18"/>
  <c r="J68" i="18"/>
  <c r="J70" i="18"/>
  <c r="J75" i="18"/>
  <c r="J74" i="18"/>
  <c r="J79" i="18"/>
  <c r="J69" i="18"/>
  <c r="J78" i="18"/>
  <c r="J80" i="18"/>
  <c r="I77" i="18"/>
  <c r="I76" i="18"/>
  <c r="I73" i="18"/>
  <c r="I72" i="18"/>
  <c r="I68" i="18"/>
  <c r="I70" i="18"/>
  <c r="I75" i="18"/>
  <c r="I74" i="18"/>
  <c r="I79" i="18"/>
  <c r="I69" i="18"/>
  <c r="I78" i="18"/>
  <c r="I80" i="18"/>
  <c r="H77" i="18"/>
  <c r="H76" i="18"/>
  <c r="H73" i="18"/>
  <c r="H72" i="18"/>
  <c r="H68" i="18"/>
  <c r="H70" i="18"/>
  <c r="H75" i="18"/>
  <c r="H74" i="18"/>
  <c r="H79" i="18"/>
  <c r="H69" i="18"/>
  <c r="H78" i="18"/>
  <c r="H80" i="18"/>
  <c r="J71" i="18"/>
  <c r="I71" i="18"/>
  <c r="H71" i="18"/>
  <c r="E77" i="18"/>
  <c r="E76" i="18"/>
  <c r="E73" i="18"/>
  <c r="E72" i="18"/>
  <c r="E68" i="18"/>
  <c r="E70" i="18"/>
  <c r="E75" i="18"/>
  <c r="E74" i="18"/>
  <c r="E79" i="18"/>
  <c r="E69" i="18"/>
  <c r="E78" i="18"/>
  <c r="E80" i="18"/>
  <c r="D77" i="18"/>
  <c r="D76" i="18"/>
  <c r="D73" i="18"/>
  <c r="D72" i="18"/>
  <c r="D68" i="18"/>
  <c r="D70" i="18"/>
  <c r="D75" i="18"/>
  <c r="D74" i="18"/>
  <c r="D79" i="18"/>
  <c r="D69" i="18"/>
  <c r="D78" i="18"/>
  <c r="D80" i="18"/>
  <c r="C77" i="18"/>
  <c r="C76" i="18"/>
  <c r="C73" i="18"/>
  <c r="C72" i="18"/>
  <c r="C68" i="18"/>
  <c r="C70" i="18"/>
  <c r="C75" i="18"/>
  <c r="C74" i="18"/>
  <c r="C79" i="18"/>
  <c r="C69" i="18"/>
  <c r="C78" i="18"/>
  <c r="C80" i="18"/>
  <c r="E71" i="18"/>
  <c r="D71" i="18"/>
  <c r="C71" i="18"/>
  <c r="J63" i="18"/>
  <c r="J54" i="18"/>
  <c r="J62" i="18"/>
  <c r="J59" i="18"/>
  <c r="J61" i="18"/>
  <c r="J56" i="18"/>
  <c r="J55" i="18"/>
  <c r="J58" i="18"/>
  <c r="J57" i="18"/>
  <c r="J60" i="18"/>
  <c r="I63" i="18"/>
  <c r="I54" i="18"/>
  <c r="I62" i="18"/>
  <c r="I59" i="18"/>
  <c r="I61" i="18"/>
  <c r="I56" i="18"/>
  <c r="I55" i="18"/>
  <c r="I58" i="18"/>
  <c r="I57" i="18"/>
  <c r="I60" i="18"/>
  <c r="H63" i="18"/>
  <c r="H54" i="18"/>
  <c r="H62" i="18"/>
  <c r="H59" i="18"/>
  <c r="H61" i="18"/>
  <c r="H56" i="18"/>
  <c r="H55" i="18"/>
  <c r="H58" i="18"/>
  <c r="H57" i="18"/>
  <c r="H60" i="18"/>
  <c r="J64" i="18"/>
  <c r="H64" i="18"/>
  <c r="E63" i="18"/>
  <c r="E54" i="18"/>
  <c r="E62" i="18"/>
  <c r="E59" i="18"/>
  <c r="E61" i="18"/>
  <c r="E56" i="18"/>
  <c r="E55" i="18"/>
  <c r="E58" i="18"/>
  <c r="E57" i="18"/>
  <c r="E60" i="18"/>
  <c r="D63" i="18"/>
  <c r="D54" i="18"/>
  <c r="D62" i="18"/>
  <c r="D59" i="18"/>
  <c r="D61" i="18"/>
  <c r="D56" i="18"/>
  <c r="D55" i="18"/>
  <c r="D58" i="18"/>
  <c r="D57" i="18"/>
  <c r="D60" i="18"/>
  <c r="C63" i="18"/>
  <c r="C54" i="18"/>
  <c r="C62" i="18"/>
  <c r="C59" i="18"/>
  <c r="C61" i="18"/>
  <c r="C56" i="18"/>
  <c r="C55" i="18"/>
  <c r="C58" i="18"/>
  <c r="C57" i="18"/>
  <c r="C60" i="18"/>
  <c r="E64" i="18"/>
  <c r="H40" i="19"/>
  <c r="O40" i="19"/>
  <c r="Q40" i="19" s="1"/>
  <c r="R40" i="19" s="1"/>
  <c r="L40" i="19"/>
  <c r="M40" i="19"/>
  <c r="N40" i="19"/>
  <c r="E40" i="19"/>
  <c r="F40" i="19"/>
  <c r="G40" i="19"/>
  <c r="B40" i="19"/>
  <c r="A40" i="19"/>
  <c r="H36" i="19"/>
  <c r="O36" i="19"/>
  <c r="Q36" i="19" s="1"/>
  <c r="R36" i="19" s="1"/>
  <c r="L36" i="19"/>
  <c r="M36" i="19"/>
  <c r="N36" i="19"/>
  <c r="E36" i="19"/>
  <c r="F36" i="19"/>
  <c r="G36" i="19"/>
  <c r="B36" i="19"/>
  <c r="A36" i="19"/>
  <c r="H31" i="19"/>
  <c r="O31" i="19"/>
  <c r="Q31" i="19" s="1"/>
  <c r="H32" i="19"/>
  <c r="O32" i="19"/>
  <c r="Q32" i="19" s="1"/>
  <c r="L31" i="19"/>
  <c r="M31" i="19"/>
  <c r="N31" i="19"/>
  <c r="L32" i="19"/>
  <c r="M32" i="19"/>
  <c r="N32" i="19"/>
  <c r="E31" i="19"/>
  <c r="F31" i="19"/>
  <c r="G31" i="19"/>
  <c r="E32" i="19"/>
  <c r="F32" i="19"/>
  <c r="G32" i="19"/>
  <c r="B31" i="19"/>
  <c r="B32" i="19"/>
  <c r="A31" i="19"/>
  <c r="A32" i="19"/>
  <c r="H27" i="19"/>
  <c r="O27" i="19"/>
  <c r="O24" i="19"/>
  <c r="H24" i="19"/>
  <c r="Q24" i="19" s="1"/>
  <c r="O25" i="19"/>
  <c r="H25" i="19"/>
  <c r="H26" i="19"/>
  <c r="O26" i="19"/>
  <c r="L25" i="19"/>
  <c r="M25" i="19"/>
  <c r="N25" i="19"/>
  <c r="L24" i="19"/>
  <c r="M24" i="19"/>
  <c r="N24" i="19"/>
  <c r="L27" i="19"/>
  <c r="M27" i="19"/>
  <c r="N27" i="19"/>
  <c r="L26" i="19"/>
  <c r="M26" i="19"/>
  <c r="N26" i="19"/>
  <c r="E25" i="19"/>
  <c r="F25" i="19"/>
  <c r="G25" i="19"/>
  <c r="E24" i="19"/>
  <c r="F24" i="19"/>
  <c r="G24" i="19"/>
  <c r="E27" i="19"/>
  <c r="F27" i="19"/>
  <c r="G27" i="19"/>
  <c r="E26" i="19"/>
  <c r="F26" i="19"/>
  <c r="G26" i="19"/>
  <c r="B25" i="19"/>
  <c r="B24" i="19"/>
  <c r="B27" i="19"/>
  <c r="B26" i="19"/>
  <c r="A25" i="19"/>
  <c r="A24" i="19"/>
  <c r="A27" i="19"/>
  <c r="A26" i="19"/>
  <c r="H20" i="19"/>
  <c r="O20" i="19"/>
  <c r="H19" i="19"/>
  <c r="O19" i="19"/>
  <c r="Q19" i="19"/>
  <c r="L20" i="19"/>
  <c r="M20" i="19"/>
  <c r="N20" i="19"/>
  <c r="L19" i="19"/>
  <c r="M19" i="19"/>
  <c r="N19" i="19"/>
  <c r="E20" i="19"/>
  <c r="F20" i="19"/>
  <c r="G20" i="19"/>
  <c r="E19" i="19"/>
  <c r="F19" i="19"/>
  <c r="G19" i="19"/>
  <c r="B20" i="19"/>
  <c r="B19" i="19"/>
  <c r="A20" i="19"/>
  <c r="A19" i="19"/>
  <c r="H15" i="19"/>
  <c r="O15" i="19"/>
  <c r="Q15" i="19" s="1"/>
  <c r="O13" i="19"/>
  <c r="H13" i="19"/>
  <c r="Q13" i="19" s="1"/>
  <c r="H14" i="19"/>
  <c r="O14" i="19"/>
  <c r="L13" i="19"/>
  <c r="M13" i="19"/>
  <c r="N13" i="19"/>
  <c r="L15" i="19"/>
  <c r="M15" i="19"/>
  <c r="N15" i="19"/>
  <c r="L14" i="19"/>
  <c r="M14" i="19"/>
  <c r="N14" i="19"/>
  <c r="E13" i="19"/>
  <c r="F13" i="19"/>
  <c r="G13" i="19"/>
  <c r="E15" i="19"/>
  <c r="F15" i="19"/>
  <c r="G15" i="19"/>
  <c r="E14" i="19"/>
  <c r="F14" i="19"/>
  <c r="G14" i="19"/>
  <c r="B13" i="19"/>
  <c r="B15" i="19"/>
  <c r="A13" i="19"/>
  <c r="A15" i="19"/>
  <c r="B14" i="19"/>
  <c r="A14" i="19"/>
  <c r="B304" i="18"/>
  <c r="B305" i="18"/>
  <c r="B303" i="18"/>
  <c r="B298" i="18"/>
  <c r="B297" i="18"/>
  <c r="B299" i="18"/>
  <c r="B289" i="18"/>
  <c r="B292" i="18"/>
  <c r="B290" i="18"/>
  <c r="B287" i="18"/>
  <c r="B291" i="18"/>
  <c r="B288" i="18"/>
  <c r="B293" i="18"/>
  <c r="B282" i="18"/>
  <c r="B280" i="18"/>
  <c r="B283" i="18"/>
  <c r="B281" i="18"/>
  <c r="B279" i="18"/>
  <c r="B269" i="18"/>
  <c r="B272" i="18"/>
  <c r="B274" i="18"/>
  <c r="B270" i="18"/>
  <c r="B268" i="18"/>
  <c r="B275" i="18"/>
  <c r="B273" i="18"/>
  <c r="B271" i="18"/>
  <c r="B255" i="18"/>
  <c r="B262" i="18"/>
  <c r="B259" i="18"/>
  <c r="B261" i="18"/>
  <c r="B260" i="18"/>
  <c r="B263" i="18"/>
  <c r="B264" i="18"/>
  <c r="B257" i="18"/>
  <c r="B256" i="18"/>
  <c r="B258" i="18"/>
  <c r="B248" i="18"/>
  <c r="B251" i="18"/>
  <c r="B247" i="18"/>
  <c r="B250" i="18"/>
  <c r="B246" i="18"/>
  <c r="B249" i="18"/>
  <c r="B242" i="18"/>
  <c r="B235" i="18"/>
  <c r="B238" i="18"/>
  <c r="B237" i="18"/>
  <c r="B236" i="18"/>
  <c r="B233" i="18"/>
  <c r="B234" i="18"/>
  <c r="B232" i="18"/>
  <c r="B226" i="18"/>
  <c r="B222" i="18"/>
  <c r="B224" i="18"/>
  <c r="B227" i="18"/>
  <c r="B220" i="18"/>
  <c r="B221" i="18"/>
  <c r="B225" i="18"/>
  <c r="B223" i="18"/>
  <c r="B228" i="18"/>
  <c r="B210" i="18"/>
  <c r="B202" i="18"/>
  <c r="B203" i="18"/>
  <c r="B199" i="18"/>
  <c r="B204" i="18"/>
  <c r="B209" i="18"/>
  <c r="B200" i="18"/>
  <c r="B205" i="18"/>
  <c r="B213" i="18"/>
  <c r="B214" i="18"/>
  <c r="B211" i="18"/>
  <c r="B215" i="18"/>
  <c r="B207" i="18"/>
  <c r="B206" i="18"/>
  <c r="B201" i="18"/>
  <c r="B208" i="18"/>
  <c r="B216" i="18"/>
  <c r="B212" i="18"/>
  <c r="B187" i="18"/>
  <c r="B191" i="18"/>
  <c r="B186" i="18"/>
  <c r="B185" i="18"/>
  <c r="B182" i="18"/>
  <c r="B193" i="18"/>
  <c r="B184" i="18"/>
  <c r="B189" i="18"/>
  <c r="B192" i="18"/>
  <c r="B190" i="18"/>
  <c r="B194" i="18"/>
  <c r="B195" i="18"/>
  <c r="B181" i="18"/>
  <c r="B188" i="18"/>
  <c r="B183" i="18"/>
  <c r="B170" i="18"/>
  <c r="B163" i="18"/>
  <c r="B169" i="18"/>
  <c r="B157" i="18"/>
  <c r="B168" i="18"/>
  <c r="B164" i="18"/>
  <c r="B158" i="18"/>
  <c r="B159" i="18"/>
  <c r="B162" i="18"/>
  <c r="B156" i="18"/>
  <c r="B165" i="18"/>
  <c r="B160" i="18"/>
  <c r="B166" i="18"/>
  <c r="B161" i="18"/>
  <c r="B171" i="18"/>
  <c r="B167" i="18"/>
  <c r="B176" i="18"/>
  <c r="B174" i="18"/>
  <c r="B172" i="18"/>
  <c r="B175" i="18"/>
  <c r="B177" i="18"/>
  <c r="B173" i="18"/>
  <c r="B144" i="18"/>
  <c r="B151" i="18"/>
  <c r="B143" i="18"/>
  <c r="B148" i="18"/>
  <c r="B146" i="18"/>
  <c r="B140" i="18"/>
  <c r="B145" i="18"/>
  <c r="B141" i="18"/>
  <c r="B149" i="18"/>
  <c r="B150" i="18"/>
  <c r="B152" i="18"/>
  <c r="B138" i="18"/>
  <c r="B137" i="18"/>
  <c r="B139" i="18"/>
  <c r="B147" i="18"/>
  <c r="B142" i="18"/>
  <c r="B124" i="18"/>
  <c r="B127" i="18"/>
  <c r="B130" i="18"/>
  <c r="B132" i="18"/>
  <c r="B123" i="18"/>
  <c r="B133" i="18"/>
  <c r="B128" i="18"/>
  <c r="B129" i="18"/>
  <c r="B117" i="18"/>
  <c r="B120" i="18"/>
  <c r="B119" i="18"/>
  <c r="B125" i="18"/>
  <c r="B131" i="18"/>
  <c r="B121" i="18"/>
  <c r="B118" i="18"/>
  <c r="B126" i="18"/>
  <c r="B122" i="18"/>
  <c r="B102" i="18"/>
  <c r="B106" i="18"/>
  <c r="B107" i="18"/>
  <c r="B110" i="18"/>
  <c r="B111" i="18"/>
  <c r="B112" i="18"/>
  <c r="B113" i="18"/>
  <c r="B101" i="18"/>
  <c r="B103" i="18"/>
  <c r="B108" i="18"/>
  <c r="B105" i="18"/>
  <c r="B104" i="18"/>
  <c r="B109" i="18"/>
  <c r="B88" i="18"/>
  <c r="B85" i="18"/>
  <c r="B93" i="18"/>
  <c r="B95" i="18"/>
  <c r="B84" i="18"/>
  <c r="B87" i="18"/>
  <c r="B90" i="18"/>
  <c r="B86" i="18"/>
  <c r="B97" i="18"/>
  <c r="B92" i="18"/>
  <c r="B96" i="18"/>
  <c r="B89" i="18"/>
  <c r="B91" i="18"/>
  <c r="B94" i="18"/>
  <c r="B77" i="18"/>
  <c r="B76" i="18"/>
  <c r="B73" i="18"/>
  <c r="B72" i="18"/>
  <c r="B68" i="18"/>
  <c r="B70" i="18"/>
  <c r="B75" i="18"/>
  <c r="B74" i="18"/>
  <c r="B79" i="18"/>
  <c r="B69" i="18"/>
  <c r="B78" i="18"/>
  <c r="B80" i="18"/>
  <c r="B71" i="18"/>
  <c r="B63" i="18"/>
  <c r="B54" i="18"/>
  <c r="B62" i="18"/>
  <c r="B59" i="18"/>
  <c r="B61" i="18"/>
  <c r="B56" i="18"/>
  <c r="B55" i="18"/>
  <c r="B58" i="18"/>
  <c r="B57" i="18"/>
  <c r="B60" i="18"/>
  <c r="B64" i="18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29" i="6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33" i="23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29" i="27"/>
  <c r="B43" i="2"/>
  <c r="B44" i="2"/>
  <c r="B45" i="2"/>
  <c r="B46" i="2"/>
  <c r="B47" i="2"/>
  <c r="B48" i="2"/>
  <c r="B49" i="2"/>
  <c r="B50" i="2"/>
  <c r="B51" i="2"/>
  <c r="B52" i="2"/>
  <c r="B53" i="2"/>
  <c r="B54" i="2"/>
  <c r="B42" i="2"/>
  <c r="B26" i="2"/>
  <c r="B27" i="2"/>
  <c r="B28" i="2"/>
  <c r="B29" i="2"/>
  <c r="B30" i="2"/>
  <c r="B31" i="2"/>
  <c r="B32" i="2"/>
  <c r="B33" i="2"/>
  <c r="B34" i="2"/>
  <c r="B35" i="2"/>
  <c r="B36" i="2"/>
  <c r="B37" i="2"/>
  <c r="B25" i="2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44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26" i="26"/>
  <c r="B26" i="25"/>
  <c r="B27" i="25"/>
  <c r="B28" i="25"/>
  <c r="B29" i="25"/>
  <c r="B30" i="25"/>
  <c r="B31" i="25"/>
  <c r="B32" i="25"/>
  <c r="B33" i="25"/>
  <c r="B34" i="25"/>
  <c r="B35" i="25"/>
  <c r="B36" i="25"/>
  <c r="B37" i="25"/>
  <c r="B25" i="25"/>
  <c r="B24" i="1"/>
  <c r="B25" i="1"/>
  <c r="B26" i="1"/>
  <c r="B27" i="1"/>
  <c r="B28" i="1"/>
  <c r="B29" i="1"/>
  <c r="B30" i="1"/>
  <c r="B31" i="1"/>
  <c r="B32" i="1"/>
  <c r="B33" i="1"/>
  <c r="B23" i="1"/>
  <c r="H6" i="19"/>
  <c r="O6" i="19"/>
  <c r="O8" i="19"/>
  <c r="H8" i="19"/>
  <c r="O9" i="19"/>
  <c r="H9" i="19"/>
  <c r="Q9" i="19"/>
  <c r="H7" i="19"/>
  <c r="O7" i="19"/>
  <c r="Q7" i="19" s="1"/>
  <c r="L9" i="19"/>
  <c r="M9" i="19"/>
  <c r="N9" i="19"/>
  <c r="L8" i="19"/>
  <c r="M8" i="19"/>
  <c r="N8" i="19"/>
  <c r="L6" i="19"/>
  <c r="M6" i="19"/>
  <c r="N6" i="19"/>
  <c r="L7" i="19"/>
  <c r="M7" i="19"/>
  <c r="N7" i="19"/>
  <c r="E9" i="19"/>
  <c r="F9" i="19"/>
  <c r="G9" i="19"/>
  <c r="E8" i="19"/>
  <c r="F8" i="19"/>
  <c r="G8" i="19"/>
  <c r="E6" i="19"/>
  <c r="F6" i="19"/>
  <c r="G6" i="19"/>
  <c r="E7" i="19"/>
  <c r="F7" i="19"/>
  <c r="G7" i="19"/>
  <c r="B9" i="19"/>
  <c r="B8" i="19"/>
  <c r="B6" i="19"/>
  <c r="B7" i="19"/>
  <c r="A9" i="19"/>
  <c r="A8" i="19"/>
  <c r="A7" i="19"/>
  <c r="B22" i="17"/>
  <c r="A22" i="17"/>
  <c r="B20" i="17"/>
  <c r="A20" i="17"/>
  <c r="B18" i="17"/>
  <c r="A18" i="17"/>
  <c r="B13" i="17"/>
  <c r="A13" i="17"/>
  <c r="B11" i="17"/>
  <c r="A11" i="17"/>
  <c r="B9" i="17"/>
  <c r="A9" i="17"/>
  <c r="B7" i="17"/>
  <c r="A7" i="17"/>
  <c r="A304" i="18"/>
  <c r="S9" i="16"/>
  <c r="I304" i="18" s="1"/>
  <c r="S15" i="16"/>
  <c r="P304" i="18" s="1"/>
  <c r="S21" i="16"/>
  <c r="W304" i="18" s="1"/>
  <c r="S27" i="16"/>
  <c r="AD304" i="18" s="1"/>
  <c r="A305" i="18"/>
  <c r="S10" i="16"/>
  <c r="I305" i="18"/>
  <c r="S22" i="16"/>
  <c r="W305" i="18" s="1"/>
  <c r="S28" i="16"/>
  <c r="AD305" i="18" s="1"/>
  <c r="S26" i="16"/>
  <c r="AD303" i="18" s="1"/>
  <c r="S20" i="16"/>
  <c r="W303" i="18" s="1"/>
  <c r="S14" i="16"/>
  <c r="P303" i="18" s="1"/>
  <c r="S8" i="16"/>
  <c r="I303" i="18" s="1"/>
  <c r="A303" i="18"/>
  <c r="A301" i="18"/>
  <c r="A298" i="18"/>
  <c r="S9" i="15"/>
  <c r="I298" i="18"/>
  <c r="S15" i="15"/>
  <c r="P298" i="18"/>
  <c r="S21" i="15"/>
  <c r="W298" i="18"/>
  <c r="S27" i="15"/>
  <c r="AD298" i="18"/>
  <c r="A297" i="18"/>
  <c r="S10" i="15"/>
  <c r="I297" i="18" s="1"/>
  <c r="S16" i="15"/>
  <c r="P297" i="18" s="1"/>
  <c r="S22" i="15"/>
  <c r="W297" i="18" s="1"/>
  <c r="S28" i="15"/>
  <c r="AD297" i="18" s="1"/>
  <c r="S26" i="15"/>
  <c r="AD299" i="18" s="1"/>
  <c r="S20" i="15"/>
  <c r="W299" i="18" s="1"/>
  <c r="S14" i="15"/>
  <c r="P299" i="18" s="1"/>
  <c r="S8" i="15"/>
  <c r="I299" i="18" s="1"/>
  <c r="A299" i="18"/>
  <c r="A295" i="18"/>
  <c r="A289" i="18"/>
  <c r="S9" i="14"/>
  <c r="I289" i="18"/>
  <c r="S19" i="14"/>
  <c r="P289" i="18"/>
  <c r="S29" i="14"/>
  <c r="W289" i="18"/>
  <c r="S39" i="14"/>
  <c r="AD289" i="18"/>
  <c r="A292" i="18"/>
  <c r="S10" i="14"/>
  <c r="I292" i="18" s="1"/>
  <c r="S20" i="14"/>
  <c r="P292" i="18" s="1"/>
  <c r="S30" i="14"/>
  <c r="W292" i="18" s="1"/>
  <c r="S40" i="14"/>
  <c r="AD292" i="18" s="1"/>
  <c r="A290" i="18"/>
  <c r="S11" i="14"/>
  <c r="I290" i="18"/>
  <c r="S21" i="14"/>
  <c r="P290" i="18"/>
  <c r="S31" i="14"/>
  <c r="W290" i="18"/>
  <c r="S41" i="14"/>
  <c r="AD290" i="18"/>
  <c r="A287" i="18"/>
  <c r="S12" i="14"/>
  <c r="I287" i="18" s="1"/>
  <c r="S22" i="14"/>
  <c r="P287" i="18" s="1"/>
  <c r="W287" i="18"/>
  <c r="S42" i="14"/>
  <c r="AD287" i="18"/>
  <c r="A291" i="18"/>
  <c r="S13" i="14"/>
  <c r="I291" i="18" s="1"/>
  <c r="S23" i="14"/>
  <c r="P291" i="18" s="1"/>
  <c r="S33" i="14"/>
  <c r="W291" i="18" s="1"/>
  <c r="S43" i="14"/>
  <c r="AD291" i="18" s="1"/>
  <c r="A288" i="18"/>
  <c r="S14" i="14"/>
  <c r="I288" i="18"/>
  <c r="S24" i="14"/>
  <c r="P288" i="18"/>
  <c r="W288" i="18"/>
  <c r="S44" i="14"/>
  <c r="AD288" i="18" s="1"/>
  <c r="S38" i="14"/>
  <c r="AD293" i="18" s="1"/>
  <c r="S28" i="14"/>
  <c r="W293" i="18" s="1"/>
  <c r="S18" i="14"/>
  <c r="P293" i="18" s="1"/>
  <c r="S8" i="14"/>
  <c r="I293" i="18" s="1"/>
  <c r="A293" i="18"/>
  <c r="A285" i="18"/>
  <c r="A282" i="18"/>
  <c r="S9" i="13"/>
  <c r="I282" i="18"/>
  <c r="S17" i="13"/>
  <c r="P282" i="18"/>
  <c r="A280" i="18"/>
  <c r="S10" i="13"/>
  <c r="I280" i="18" s="1"/>
  <c r="S18" i="13"/>
  <c r="P280" i="18" s="1"/>
  <c r="A283" i="18"/>
  <c r="S19" i="13"/>
  <c r="P283" i="18"/>
  <c r="A281" i="18"/>
  <c r="S12" i="13"/>
  <c r="S20" i="13"/>
  <c r="P281" i="18"/>
  <c r="S16" i="13"/>
  <c r="P279" i="18"/>
  <c r="S8" i="13"/>
  <c r="I279" i="18"/>
  <c r="A279" i="18"/>
  <c r="A277" i="18"/>
  <c r="S269" i="18"/>
  <c r="S272" i="18"/>
  <c r="S270" i="18"/>
  <c r="S268" i="18"/>
  <c r="S273" i="18"/>
  <c r="A269" i="18"/>
  <c r="L9" i="12"/>
  <c r="G269" i="18"/>
  <c r="L20" i="12"/>
  <c r="L269" i="18"/>
  <c r="L31" i="12"/>
  <c r="Q269" i="18"/>
  <c r="A272" i="18"/>
  <c r="L10" i="12"/>
  <c r="G272" i="18" s="1"/>
  <c r="L21" i="12"/>
  <c r="L272" i="18" s="1"/>
  <c r="L32" i="12"/>
  <c r="Q272" i="18" s="1"/>
  <c r="A274" i="18"/>
  <c r="L11" i="12"/>
  <c r="G274" i="18"/>
  <c r="L22" i="12"/>
  <c r="L274" i="18"/>
  <c r="L33" i="12"/>
  <c r="Q274" i="18"/>
  <c r="A270" i="18"/>
  <c r="L12" i="12"/>
  <c r="G270" i="18" s="1"/>
  <c r="L23" i="12"/>
  <c r="L270" i="18" s="1"/>
  <c r="L34" i="12"/>
  <c r="Q270" i="18" s="1"/>
  <c r="A268" i="18"/>
  <c r="L13" i="12"/>
  <c r="G268" i="18"/>
  <c r="L24" i="12"/>
  <c r="L268" i="18"/>
  <c r="L35" i="12"/>
  <c r="Q268" i="18"/>
  <c r="A275" i="18"/>
  <c r="L14" i="12"/>
  <c r="G275" i="18" s="1"/>
  <c r="L25" i="12"/>
  <c r="L275" i="18" s="1"/>
  <c r="L36" i="12"/>
  <c r="Q275" i="18" s="1"/>
  <c r="A273" i="18"/>
  <c r="L15" i="12"/>
  <c r="G273" i="18"/>
  <c r="L26" i="12"/>
  <c r="L273" i="18"/>
  <c r="L37" i="12"/>
  <c r="Q273" i="18"/>
  <c r="L30" i="12"/>
  <c r="Q271" i="18"/>
  <c r="L19" i="12"/>
  <c r="L271" i="18"/>
  <c r="L8" i="12"/>
  <c r="G271" i="18"/>
  <c r="A271" i="18"/>
  <c r="A266" i="18"/>
  <c r="A255" i="18"/>
  <c r="L9" i="11"/>
  <c r="G255" i="18"/>
  <c r="L22" i="11"/>
  <c r="L255" i="18"/>
  <c r="A262" i="18"/>
  <c r="L10" i="11"/>
  <c r="G262" i="18" s="1"/>
  <c r="L23" i="11"/>
  <c r="L262" i="18" s="1"/>
  <c r="A259" i="18"/>
  <c r="L11" i="11"/>
  <c r="G259" i="18"/>
  <c r="L24" i="11"/>
  <c r="L259" i="18"/>
  <c r="A261" i="18"/>
  <c r="L12" i="11"/>
  <c r="G261" i="18" s="1"/>
  <c r="L25" i="11"/>
  <c r="L261" i="18" s="1"/>
  <c r="A260" i="18"/>
  <c r="L13" i="11"/>
  <c r="G260" i="18"/>
  <c r="L26" i="11"/>
  <c r="A263" i="18"/>
  <c r="L14" i="11"/>
  <c r="G263" i="18"/>
  <c r="L27" i="11"/>
  <c r="L263" i="18"/>
  <c r="A264" i="18"/>
  <c r="L15" i="11"/>
  <c r="G264" i="18" s="1"/>
  <c r="L28" i="11"/>
  <c r="L264" i="18" s="1"/>
  <c r="A257" i="18"/>
  <c r="L16" i="11"/>
  <c r="G257" i="18"/>
  <c r="L29" i="11"/>
  <c r="L257" i="18"/>
  <c r="A256" i="18"/>
  <c r="L17" i="11"/>
  <c r="G256" i="18" s="1"/>
  <c r="L30" i="11"/>
  <c r="L256" i="18" s="1"/>
  <c r="L21" i="11"/>
  <c r="L8" i="11"/>
  <c r="G258" i="18"/>
  <c r="A258" i="18"/>
  <c r="A253" i="18"/>
  <c r="A248" i="18"/>
  <c r="A251" i="18"/>
  <c r="A247" i="18"/>
  <c r="A250" i="18"/>
  <c r="A246" i="18"/>
  <c r="A249" i="18"/>
  <c r="A244" i="18"/>
  <c r="S20" i="9"/>
  <c r="AD242" i="18" s="1"/>
  <c r="S16" i="9"/>
  <c r="W242" i="18" s="1"/>
  <c r="S12" i="9"/>
  <c r="P242" i="18" s="1"/>
  <c r="S8" i="9"/>
  <c r="I242" i="18" s="1"/>
  <c r="A242" i="18"/>
  <c r="A235" i="18"/>
  <c r="S9" i="8"/>
  <c r="I235" i="18" s="1"/>
  <c r="P235" i="18"/>
  <c r="A238" i="18"/>
  <c r="S10" i="8"/>
  <c r="I238" i="18" s="1"/>
  <c r="P238" i="18"/>
  <c r="A237" i="18"/>
  <c r="S11" i="8"/>
  <c r="I237" i="18" s="1"/>
  <c r="P237" i="18"/>
  <c r="A236" i="18"/>
  <c r="S12" i="8"/>
  <c r="I236" i="18" s="1"/>
  <c r="P236" i="18"/>
  <c r="A233" i="18"/>
  <c r="S13" i="8"/>
  <c r="I233" i="18" s="1"/>
  <c r="P233" i="18"/>
  <c r="A234" i="18"/>
  <c r="S14" i="8"/>
  <c r="I234" i="18" s="1"/>
  <c r="P234" i="18"/>
  <c r="P232" i="18"/>
  <c r="S8" i="8"/>
  <c r="I232" i="18" s="1"/>
  <c r="A232" i="18"/>
  <c r="A230" i="18"/>
  <c r="A226" i="18"/>
  <c r="A222" i="18"/>
  <c r="A224" i="18"/>
  <c r="A227" i="18"/>
  <c r="A220" i="18"/>
  <c r="A221" i="18"/>
  <c r="A225" i="18"/>
  <c r="A223" i="18"/>
  <c r="A228" i="18"/>
  <c r="A218" i="18"/>
  <c r="A210" i="18"/>
  <c r="S9" i="6"/>
  <c r="I210" i="18"/>
  <c r="S30" i="6"/>
  <c r="P210" i="18"/>
  <c r="A202" i="18"/>
  <c r="S10" i="6"/>
  <c r="S31" i="6"/>
  <c r="P202" i="18" s="1"/>
  <c r="A203" i="18"/>
  <c r="S11" i="6"/>
  <c r="I203" i="18"/>
  <c r="S32" i="6"/>
  <c r="P203" i="18"/>
  <c r="A199" i="18"/>
  <c r="S12" i="6"/>
  <c r="I199" i="18" s="1"/>
  <c r="S33" i="6"/>
  <c r="P199" i="18" s="1"/>
  <c r="A204" i="18"/>
  <c r="S13" i="6"/>
  <c r="I204" i="18"/>
  <c r="S34" i="6"/>
  <c r="P204" i="18"/>
  <c r="A209" i="18"/>
  <c r="S14" i="6"/>
  <c r="I209" i="18" s="1"/>
  <c r="S35" i="6"/>
  <c r="P209" i="18" s="1"/>
  <c r="A200" i="18"/>
  <c r="S15" i="6"/>
  <c r="I200" i="18"/>
  <c r="S36" i="6"/>
  <c r="P200" i="18"/>
  <c r="A205" i="18"/>
  <c r="S16" i="6"/>
  <c r="I205" i="18" s="1"/>
  <c r="S37" i="6"/>
  <c r="P205" i="18" s="1"/>
  <c r="A213" i="18"/>
  <c r="S17" i="6"/>
  <c r="I213" i="18"/>
  <c r="S38" i="6"/>
  <c r="P213" i="18"/>
  <c r="A214" i="18"/>
  <c r="S18" i="6"/>
  <c r="I214" i="18" s="1"/>
  <c r="S39" i="6"/>
  <c r="P214" i="18" s="1"/>
  <c r="A211" i="18"/>
  <c r="S19" i="6"/>
  <c r="I211" i="18"/>
  <c r="S40" i="6"/>
  <c r="P211" i="18"/>
  <c r="A215" i="18"/>
  <c r="S20" i="6"/>
  <c r="I215" i="18" s="1"/>
  <c r="S41" i="6"/>
  <c r="P215" i="18" s="1"/>
  <c r="A207" i="18"/>
  <c r="S21" i="6"/>
  <c r="I207" i="18"/>
  <c r="S42" i="6"/>
  <c r="P207" i="18"/>
  <c r="A206" i="18"/>
  <c r="S22" i="6"/>
  <c r="I206" i="18" s="1"/>
  <c r="S43" i="6"/>
  <c r="P206" i="18" s="1"/>
  <c r="A201" i="18"/>
  <c r="S23" i="6"/>
  <c r="S44" i="6"/>
  <c r="P201" i="18"/>
  <c r="A208" i="18"/>
  <c r="S24" i="6"/>
  <c r="I208" i="18" s="1"/>
  <c r="S45" i="6"/>
  <c r="P208" i="18" s="1"/>
  <c r="A216" i="18"/>
  <c r="S25" i="6"/>
  <c r="I216" i="18"/>
  <c r="S46" i="6"/>
  <c r="P216" i="18"/>
  <c r="S29" i="6"/>
  <c r="P212" i="18"/>
  <c r="S8" i="6"/>
  <c r="I212" i="18"/>
  <c r="A212" i="18"/>
  <c r="A197" i="18"/>
  <c r="A187" i="18"/>
  <c r="S9" i="22"/>
  <c r="I187" i="18" s="1"/>
  <c r="S27" i="22"/>
  <c r="P187" i="18" s="1"/>
  <c r="S45" i="22"/>
  <c r="W187" i="18" s="1"/>
  <c r="A191" i="18"/>
  <c r="S10" i="22"/>
  <c r="I191" i="18"/>
  <c r="S28" i="22"/>
  <c r="P191" i="18"/>
  <c r="S46" i="22"/>
  <c r="W191" i="18"/>
  <c r="A186" i="18"/>
  <c r="S11" i="22"/>
  <c r="I186" i="18" s="1"/>
  <c r="S29" i="22"/>
  <c r="P186" i="18" s="1"/>
  <c r="S47" i="22"/>
  <c r="W186" i="18" s="1"/>
  <c r="A185" i="18"/>
  <c r="S12" i="22"/>
  <c r="I185" i="18"/>
  <c r="S30" i="22"/>
  <c r="P185" i="18"/>
  <c r="S48" i="22"/>
  <c r="W185" i="18"/>
  <c r="A182" i="18"/>
  <c r="S13" i="22"/>
  <c r="I182" i="18" s="1"/>
  <c r="S31" i="22"/>
  <c r="P182" i="18" s="1"/>
  <c r="S49" i="22"/>
  <c r="W182" i="18" s="1"/>
  <c r="A193" i="18"/>
  <c r="S14" i="22"/>
  <c r="I193" i="18"/>
  <c r="S32" i="22"/>
  <c r="P193" i="18"/>
  <c r="S50" i="22"/>
  <c r="W193" i="18"/>
  <c r="A184" i="18"/>
  <c r="S15" i="22"/>
  <c r="I184" i="18" s="1"/>
  <c r="S33" i="22"/>
  <c r="P184" i="18" s="1"/>
  <c r="S51" i="22"/>
  <c r="W184" i="18" s="1"/>
  <c r="A189" i="18"/>
  <c r="S16" i="22"/>
  <c r="I189" i="18"/>
  <c r="S34" i="22"/>
  <c r="P189" i="18"/>
  <c r="S52" i="22"/>
  <c r="W189" i="18"/>
  <c r="A192" i="18"/>
  <c r="S17" i="22"/>
  <c r="I192" i="18" s="1"/>
  <c r="S35" i="22"/>
  <c r="P192" i="18" s="1"/>
  <c r="S53" i="22"/>
  <c r="W192" i="18" s="1"/>
  <c r="A190" i="18"/>
  <c r="S18" i="22"/>
  <c r="I190" i="18"/>
  <c r="S36" i="22"/>
  <c r="P190" i="18"/>
  <c r="S54" i="22"/>
  <c r="W190" i="18"/>
  <c r="A194" i="18"/>
  <c r="S19" i="22"/>
  <c r="I194" i="18" s="1"/>
  <c r="S37" i="22"/>
  <c r="P194" i="18" s="1"/>
  <c r="S55" i="22"/>
  <c r="W194" i="18" s="1"/>
  <c r="A195" i="18"/>
  <c r="S20" i="22"/>
  <c r="I195" i="18"/>
  <c r="S38" i="22"/>
  <c r="P195" i="18"/>
  <c r="S56" i="22"/>
  <c r="W195" i="18"/>
  <c r="A181" i="18"/>
  <c r="S21" i="22"/>
  <c r="I181" i="18" s="1"/>
  <c r="S39" i="22"/>
  <c r="P181" i="18" s="1"/>
  <c r="S57" i="22"/>
  <c r="W181" i="18" s="1"/>
  <c r="A188" i="18"/>
  <c r="S22" i="22"/>
  <c r="I188" i="18"/>
  <c r="S40" i="22"/>
  <c r="P188" i="18"/>
  <c r="S58" i="22"/>
  <c r="W188" i="18"/>
  <c r="S44" i="22"/>
  <c r="W183" i="18"/>
  <c r="S26" i="22"/>
  <c r="P183" i="18"/>
  <c r="S8" i="22"/>
  <c r="I183" i="18"/>
  <c r="A183" i="18"/>
  <c r="A179" i="18"/>
  <c r="A170" i="18"/>
  <c r="S9" i="23"/>
  <c r="I170" i="18"/>
  <c r="S34" i="23"/>
  <c r="P170" i="18"/>
  <c r="S59" i="23"/>
  <c r="W170" i="18"/>
  <c r="A163" i="18"/>
  <c r="S10" i="23"/>
  <c r="I163" i="18" s="1"/>
  <c r="S35" i="23"/>
  <c r="P163" i="18" s="1"/>
  <c r="S60" i="23"/>
  <c r="W163" i="18" s="1"/>
  <c r="A169" i="18"/>
  <c r="S11" i="23"/>
  <c r="I169" i="18"/>
  <c r="S36" i="23"/>
  <c r="P169" i="18"/>
  <c r="S61" i="23"/>
  <c r="W169" i="18"/>
  <c r="A157" i="18"/>
  <c r="S12" i="23"/>
  <c r="I157" i="18" s="1"/>
  <c r="S37" i="23"/>
  <c r="P157" i="18" s="1"/>
  <c r="S62" i="23"/>
  <c r="W157" i="18" s="1"/>
  <c r="A168" i="18"/>
  <c r="S13" i="23"/>
  <c r="I168" i="18"/>
  <c r="W168" i="18"/>
  <c r="A164" i="18"/>
  <c r="S14" i="23"/>
  <c r="I164" i="18" s="1"/>
  <c r="S39" i="23"/>
  <c r="P164" i="18" s="1"/>
  <c r="S64" i="23"/>
  <c r="W164" i="18" s="1"/>
  <c r="A158" i="18"/>
  <c r="S15" i="23"/>
  <c r="I158" i="18"/>
  <c r="S40" i="23"/>
  <c r="P158" i="18"/>
  <c r="S65" i="23"/>
  <c r="W158" i="18"/>
  <c r="A159" i="18"/>
  <c r="S16" i="23"/>
  <c r="I159" i="18" s="1"/>
  <c r="S41" i="23"/>
  <c r="P159" i="18" s="1"/>
  <c r="S66" i="23"/>
  <c r="W159" i="18" s="1"/>
  <c r="A162" i="18"/>
  <c r="S17" i="23"/>
  <c r="I162" i="18"/>
  <c r="S42" i="23"/>
  <c r="P162" i="18"/>
  <c r="S67" i="23"/>
  <c r="W162" i="18"/>
  <c r="A156" i="18"/>
  <c r="S18" i="23"/>
  <c r="I156" i="18" s="1"/>
  <c r="S43" i="23"/>
  <c r="P156" i="18" s="1"/>
  <c r="S68" i="23"/>
  <c r="W156" i="18" s="1"/>
  <c r="A165" i="18"/>
  <c r="S19" i="23"/>
  <c r="I165" i="18"/>
  <c r="S44" i="23"/>
  <c r="P165" i="18"/>
  <c r="S69" i="23"/>
  <c r="W165" i="18"/>
  <c r="A160" i="18"/>
  <c r="I160" i="18"/>
  <c r="S45" i="23"/>
  <c r="P160" i="18"/>
  <c r="S70" i="23"/>
  <c r="W160" i="18"/>
  <c r="A166" i="18"/>
  <c r="S21" i="23"/>
  <c r="I166" i="18" s="1"/>
  <c r="S46" i="23"/>
  <c r="P166" i="18" s="1"/>
  <c r="S71" i="23"/>
  <c r="W166" i="18" s="1"/>
  <c r="A161" i="18"/>
  <c r="S22" i="23"/>
  <c r="I161" i="18"/>
  <c r="S47" i="23"/>
  <c r="P161" i="18"/>
  <c r="S72" i="23"/>
  <c r="W161" i="18"/>
  <c r="A171" i="18"/>
  <c r="S23" i="23"/>
  <c r="I171" i="18" s="1"/>
  <c r="S48" i="23"/>
  <c r="P171" i="18" s="1"/>
  <c r="S73" i="23"/>
  <c r="W171" i="18" s="1"/>
  <c r="A167" i="18"/>
  <c r="S24" i="23"/>
  <c r="I167" i="18"/>
  <c r="S49" i="23"/>
  <c r="P167" i="18"/>
  <c r="S74" i="23"/>
  <c r="W167" i="18"/>
  <c r="A176" i="18"/>
  <c r="S25" i="23"/>
  <c r="I176" i="18" s="1"/>
  <c r="S50" i="23"/>
  <c r="P176" i="18" s="1"/>
  <c r="S75" i="23"/>
  <c r="W176" i="18" s="1"/>
  <c r="A174" i="18"/>
  <c r="S26" i="23"/>
  <c r="I174" i="18"/>
  <c r="S51" i="23"/>
  <c r="P174" i="18"/>
  <c r="S76" i="23"/>
  <c r="W174" i="18"/>
  <c r="A172" i="18"/>
  <c r="S27" i="23"/>
  <c r="I172" i="18" s="1"/>
  <c r="S52" i="23"/>
  <c r="P172" i="18" s="1"/>
  <c r="S77" i="23"/>
  <c r="W172" i="18" s="1"/>
  <c r="A175" i="18"/>
  <c r="S28" i="23"/>
  <c r="I175" i="18"/>
  <c r="S53" i="23"/>
  <c r="P175" i="18"/>
  <c r="S78" i="23"/>
  <c r="W175" i="18"/>
  <c r="A177" i="18"/>
  <c r="S29" i="23"/>
  <c r="I177" i="18" s="1"/>
  <c r="S54" i="23"/>
  <c r="P177" i="18" s="1"/>
  <c r="S79" i="23"/>
  <c r="W177" i="18" s="1"/>
  <c r="S58" i="23"/>
  <c r="W173" i="18" s="1"/>
  <c r="S33" i="23"/>
  <c r="P173" i="18" s="1"/>
  <c r="A173" i="18"/>
  <c r="A154" i="18"/>
  <c r="A144" i="18"/>
  <c r="Q144" i="18"/>
  <c r="A151" i="18"/>
  <c r="Q151" i="18"/>
  <c r="A143" i="18"/>
  <c r="Q143" i="18"/>
  <c r="A148" i="18"/>
  <c r="Q148" i="18"/>
  <c r="A146" i="18"/>
  <c r="Q146" i="18"/>
  <c r="A140" i="18"/>
  <c r="A145" i="18"/>
  <c r="Q145" i="18"/>
  <c r="A141" i="18"/>
  <c r="Q141" i="18"/>
  <c r="A149" i="18"/>
  <c r="Q149" i="18"/>
  <c r="A150" i="18"/>
  <c r="Q150" i="18"/>
  <c r="A152" i="18"/>
  <c r="Q152" i="18"/>
  <c r="A138" i="18"/>
  <c r="Q138" i="18"/>
  <c r="A137" i="18"/>
  <c r="Q137" i="18"/>
  <c r="A139" i="18"/>
  <c r="Q139" i="18"/>
  <c r="A147" i="18"/>
  <c r="G147" i="18"/>
  <c r="Q147" i="18"/>
  <c r="Q142" i="18"/>
  <c r="A142" i="18"/>
  <c r="A135" i="18"/>
  <c r="A124" i="18"/>
  <c r="A127" i="18"/>
  <c r="L127" i="18"/>
  <c r="A130" i="18"/>
  <c r="A132" i="18"/>
  <c r="L132" i="18"/>
  <c r="A123" i="18"/>
  <c r="G123" i="18"/>
  <c r="A133" i="18"/>
  <c r="A128" i="18"/>
  <c r="G128" i="18"/>
  <c r="L128" i="18"/>
  <c r="A129" i="18"/>
  <c r="A117" i="18"/>
  <c r="G117" i="18"/>
  <c r="L117" i="18"/>
  <c r="A120" i="18"/>
  <c r="Q120" i="18"/>
  <c r="A119" i="18"/>
  <c r="G119" i="18"/>
  <c r="L119" i="18"/>
  <c r="A125" i="18"/>
  <c r="A131" i="18"/>
  <c r="G131" i="18"/>
  <c r="L131" i="18"/>
  <c r="A121" i="18"/>
  <c r="G121" i="18"/>
  <c r="Q121" i="18"/>
  <c r="A118" i="18"/>
  <c r="G118" i="18"/>
  <c r="L118" i="18"/>
  <c r="A126" i="18"/>
  <c r="G126" i="18"/>
  <c r="L126" i="18"/>
  <c r="L122" i="18"/>
  <c r="G122" i="18"/>
  <c r="A122" i="18"/>
  <c r="A115" i="18"/>
  <c r="A102" i="18"/>
  <c r="G102" i="18"/>
  <c r="A106" i="18"/>
  <c r="Q106" i="18"/>
  <c r="A107" i="18"/>
  <c r="G107" i="18"/>
  <c r="L107" i="18"/>
  <c r="A110" i="18"/>
  <c r="A111" i="18"/>
  <c r="G111" i="18"/>
  <c r="Q111" i="18"/>
  <c r="A112" i="18"/>
  <c r="L112" i="18"/>
  <c r="A113" i="18"/>
  <c r="G113" i="18"/>
  <c r="Q113" i="18"/>
  <c r="A101" i="18"/>
  <c r="G101" i="18"/>
  <c r="L101" i="18"/>
  <c r="A103" i="18"/>
  <c r="L103" i="18"/>
  <c r="Q103" i="18"/>
  <c r="A108" i="18"/>
  <c r="G108" i="18"/>
  <c r="A105" i="18"/>
  <c r="L105" i="18"/>
  <c r="Q105" i="18"/>
  <c r="A104" i="18"/>
  <c r="G104" i="18"/>
  <c r="L104" i="18"/>
  <c r="Q109" i="18"/>
  <c r="L109" i="18"/>
  <c r="A109" i="18"/>
  <c r="Q88" i="18"/>
  <c r="Q95" i="18"/>
  <c r="Q87" i="18"/>
  <c r="Q86" i="18"/>
  <c r="Q92" i="18"/>
  <c r="Q91" i="18"/>
  <c r="A99" i="18"/>
  <c r="A88" i="18"/>
  <c r="L88" i="18"/>
  <c r="A85" i="18"/>
  <c r="G85" i="18"/>
  <c r="A93" i="18"/>
  <c r="A95" i="18"/>
  <c r="G95" i="18"/>
  <c r="L95" i="18"/>
  <c r="A84" i="18"/>
  <c r="A87" i="18"/>
  <c r="L87" i="18"/>
  <c r="A90" i="18"/>
  <c r="A86" i="18"/>
  <c r="G86" i="18"/>
  <c r="L86" i="18"/>
  <c r="A97" i="18"/>
  <c r="A92" i="18"/>
  <c r="L92" i="18"/>
  <c r="A96" i="18"/>
  <c r="A89" i="18"/>
  <c r="G89" i="18"/>
  <c r="L89" i="18"/>
  <c r="A91" i="18"/>
  <c r="L91" i="18"/>
  <c r="L94" i="18"/>
  <c r="A94" i="18"/>
  <c r="A82" i="18"/>
  <c r="A77" i="18"/>
  <c r="A76" i="18"/>
  <c r="A73" i="18"/>
  <c r="A72" i="18"/>
  <c r="G72" i="18"/>
  <c r="A68" i="18"/>
  <c r="A70" i="18"/>
  <c r="A75" i="18"/>
  <c r="A74" i="18"/>
  <c r="A79" i="18"/>
  <c r="A69" i="18"/>
  <c r="A78" i="18"/>
  <c r="A80" i="18"/>
  <c r="L80" i="18"/>
  <c r="A71" i="18"/>
  <c r="A66" i="18"/>
  <c r="A52" i="18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52" i="21"/>
  <c r="A51" i="21"/>
  <c r="A50" i="21"/>
  <c r="A49" i="21"/>
  <c r="A48" i="21"/>
  <c r="A47" i="21"/>
  <c r="A46" i="21"/>
  <c r="A45" i="21"/>
  <c r="A44" i="21"/>
  <c r="A40" i="21"/>
  <c r="A39" i="21"/>
  <c r="A38" i="21"/>
  <c r="A37" i="21"/>
  <c r="A36" i="21"/>
  <c r="A35" i="21"/>
  <c r="A34" i="21"/>
  <c r="A33" i="21"/>
  <c r="A32" i="21"/>
  <c r="A28" i="21"/>
  <c r="A27" i="21"/>
  <c r="A26" i="21"/>
  <c r="A25" i="21"/>
  <c r="A24" i="21"/>
  <c r="A23" i="21"/>
  <c r="A22" i="21"/>
  <c r="A21" i="21"/>
  <c r="A20" i="21"/>
  <c r="G57" i="18"/>
  <c r="A63" i="18"/>
  <c r="A54" i="18"/>
  <c r="A62" i="18"/>
  <c r="A59" i="18"/>
  <c r="A61" i="18"/>
  <c r="A56" i="18"/>
  <c r="A55" i="18"/>
  <c r="A58" i="18"/>
  <c r="A57" i="18"/>
  <c r="A60" i="18"/>
  <c r="A64" i="18"/>
  <c r="A24" i="1"/>
  <c r="A25" i="1"/>
  <c r="A26" i="1"/>
  <c r="A27" i="1"/>
  <c r="A28" i="1"/>
  <c r="A29" i="1"/>
  <c r="A30" i="1"/>
  <c r="A31" i="1"/>
  <c r="A32" i="1"/>
  <c r="A33" i="1"/>
  <c r="A23" i="1"/>
  <c r="A43" i="2"/>
  <c r="A44" i="2"/>
  <c r="A45" i="2"/>
  <c r="A46" i="2"/>
  <c r="A47" i="2"/>
  <c r="A48" i="2"/>
  <c r="A49" i="2"/>
  <c r="A50" i="2"/>
  <c r="A51" i="2"/>
  <c r="A52" i="2"/>
  <c r="A53" i="2"/>
  <c r="A54" i="2"/>
  <c r="A42" i="2"/>
  <c r="A26" i="2"/>
  <c r="A27" i="2"/>
  <c r="A28" i="2"/>
  <c r="A29" i="2"/>
  <c r="A30" i="2"/>
  <c r="A31" i="2"/>
  <c r="A32" i="2"/>
  <c r="A33" i="2"/>
  <c r="A34" i="2"/>
  <c r="A35" i="2"/>
  <c r="A36" i="2"/>
  <c r="A37" i="2"/>
  <c r="A25" i="2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50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29" i="6"/>
  <c r="A39" i="8"/>
  <c r="A40" i="8"/>
  <c r="A41" i="8"/>
  <c r="A42" i="8"/>
  <c r="A43" i="8"/>
  <c r="A44" i="8"/>
  <c r="A38" i="8"/>
  <c r="A29" i="8"/>
  <c r="A30" i="8"/>
  <c r="A31" i="8"/>
  <c r="A32" i="8"/>
  <c r="A33" i="8"/>
  <c r="A34" i="8"/>
  <c r="A28" i="8"/>
  <c r="A19" i="8"/>
  <c r="A20" i="8"/>
  <c r="A21" i="8"/>
  <c r="A22" i="8"/>
  <c r="A23" i="8"/>
  <c r="A24" i="8"/>
  <c r="A18" i="8"/>
  <c r="A20" i="9"/>
  <c r="A16" i="9"/>
  <c r="A12" i="9"/>
  <c r="A36" i="10"/>
  <c r="A37" i="10"/>
  <c r="A38" i="10"/>
  <c r="A39" i="10"/>
  <c r="A40" i="10"/>
  <c r="A35" i="10"/>
  <c r="A27" i="10"/>
  <c r="A28" i="10"/>
  <c r="A29" i="10"/>
  <c r="A30" i="10"/>
  <c r="A31" i="10"/>
  <c r="A26" i="10"/>
  <c r="A18" i="10"/>
  <c r="A19" i="10"/>
  <c r="A20" i="10"/>
  <c r="A21" i="10"/>
  <c r="A22" i="10"/>
  <c r="A17" i="10"/>
  <c r="A22" i="11"/>
  <c r="A23" i="11"/>
  <c r="A24" i="11"/>
  <c r="A25" i="11"/>
  <c r="A26" i="11"/>
  <c r="A27" i="11"/>
  <c r="A28" i="11"/>
  <c r="A29" i="11"/>
  <c r="A30" i="11"/>
  <c r="A21" i="11"/>
  <c r="A31" i="12"/>
  <c r="A32" i="12"/>
  <c r="A33" i="12"/>
  <c r="A34" i="12"/>
  <c r="A35" i="12"/>
  <c r="A36" i="12"/>
  <c r="A37" i="12"/>
  <c r="A30" i="12"/>
  <c r="A20" i="12"/>
  <c r="A21" i="12"/>
  <c r="A22" i="12"/>
  <c r="A23" i="12"/>
  <c r="A24" i="12"/>
  <c r="A25" i="12"/>
  <c r="A26" i="12"/>
  <c r="A19" i="12"/>
  <c r="A33" i="13"/>
  <c r="A34" i="13"/>
  <c r="A35" i="13"/>
  <c r="A36" i="13"/>
  <c r="A32" i="13"/>
  <c r="A25" i="13"/>
  <c r="A26" i="13"/>
  <c r="A27" i="13"/>
  <c r="A28" i="13"/>
  <c r="A24" i="13"/>
  <c r="A17" i="13"/>
  <c r="A18" i="13"/>
  <c r="A19" i="13"/>
  <c r="A20" i="13"/>
  <c r="A16" i="13"/>
  <c r="A39" i="14"/>
  <c r="A40" i="14"/>
  <c r="A41" i="14"/>
  <c r="A42" i="14"/>
  <c r="A43" i="14"/>
  <c r="A44" i="14"/>
  <c r="A38" i="14"/>
  <c r="A29" i="14"/>
  <c r="A30" i="14"/>
  <c r="A31" i="14"/>
  <c r="A32" i="14"/>
  <c r="A33" i="14"/>
  <c r="A34" i="14"/>
  <c r="A28" i="14"/>
  <c r="A19" i="14"/>
  <c r="A20" i="14"/>
  <c r="A21" i="14"/>
  <c r="A22" i="14"/>
  <c r="A23" i="14"/>
  <c r="A24" i="14"/>
  <c r="A18" i="14"/>
  <c r="A15" i="15"/>
  <c r="A21" i="15" s="1"/>
  <c r="A27" i="15" s="1"/>
  <c r="A16" i="15"/>
  <c r="A22" i="15"/>
  <c r="A28" i="15" s="1"/>
  <c r="A14" i="15"/>
  <c r="A20" i="15" s="1"/>
  <c r="A26" i="15" s="1"/>
  <c r="A27" i="16"/>
  <c r="A28" i="16"/>
  <c r="A26" i="16"/>
  <c r="A21" i="16"/>
  <c r="A22" i="16"/>
  <c r="A20" i="16"/>
  <c r="A15" i="16"/>
  <c r="A16" i="16"/>
  <c r="A14" i="16"/>
  <c r="Q6" i="19" l="1"/>
  <c r="Q26" i="19"/>
  <c r="Q25" i="19"/>
  <c r="Q8" i="19"/>
  <c r="R8" i="19" s="1"/>
  <c r="Q14" i="19"/>
  <c r="R14" i="19" s="1"/>
  <c r="Q20" i="19"/>
  <c r="R19" i="19" s="1"/>
  <c r="Q27" i="19"/>
  <c r="R6" i="19"/>
  <c r="R7" i="19"/>
  <c r="R24" i="19"/>
  <c r="R26" i="19"/>
  <c r="R25" i="19"/>
  <c r="R32" i="19"/>
  <c r="R31" i="19"/>
  <c r="N70" i="18"/>
  <c r="N69" i="18"/>
  <c r="N78" i="18"/>
  <c r="N72" i="18"/>
  <c r="N77" i="18"/>
  <c r="Y194" i="18"/>
  <c r="Y192" i="18"/>
  <c r="Y189" i="18"/>
  <c r="Y184" i="18"/>
  <c r="Y181" i="18"/>
  <c r="Y186" i="18"/>
  <c r="Y187" i="18"/>
  <c r="AF237" i="18"/>
  <c r="AF250" i="18"/>
  <c r="AF246" i="18"/>
  <c r="AF247" i="18"/>
  <c r="AF248" i="18"/>
  <c r="AF249" i="18"/>
  <c r="N256" i="18"/>
  <c r="N258" i="18"/>
  <c r="N262" i="18"/>
  <c r="N263" i="18"/>
  <c r="N257" i="18"/>
  <c r="N255" i="18"/>
  <c r="N261" i="18"/>
  <c r="AF289" i="18"/>
  <c r="AF290" i="18"/>
  <c r="AF291" i="18"/>
  <c r="AF287" i="18"/>
  <c r="AF293" i="18"/>
  <c r="AF298" i="18"/>
  <c r="AF297" i="18"/>
  <c r="R13" i="19"/>
  <c r="R20" i="19"/>
  <c r="R27" i="19"/>
  <c r="N74" i="18"/>
  <c r="N68" i="18"/>
  <c r="N75" i="18"/>
  <c r="N71" i="18"/>
  <c r="N80" i="18"/>
  <c r="N73" i="18"/>
  <c r="N76" i="18"/>
  <c r="Y193" i="18"/>
  <c r="Y190" i="18"/>
  <c r="Y188" i="18"/>
  <c r="Y182" i="18"/>
  <c r="Y185" i="18"/>
  <c r="Y191" i="18"/>
  <c r="Y183" i="18"/>
  <c r="AF233" i="18"/>
  <c r="AF238" i="18"/>
  <c r="AF236" i="18"/>
  <c r="AF234" i="18"/>
  <c r="AF235" i="18"/>
  <c r="AF232" i="18"/>
  <c r="AF292" i="18"/>
  <c r="Y177" i="18"/>
  <c r="Y175" i="18"/>
  <c r="Y172" i="18"/>
  <c r="Y174" i="18"/>
  <c r="Y176" i="18"/>
  <c r="Y167" i="18"/>
  <c r="Y171" i="18"/>
  <c r="Y161" i="18"/>
  <c r="Y166" i="18"/>
  <c r="Y160" i="18"/>
  <c r="Y157" i="18"/>
  <c r="Y164" i="18"/>
  <c r="Y156" i="18"/>
  <c r="Y169" i="18"/>
  <c r="Y168" i="18"/>
  <c r="Y165" i="18"/>
  <c r="Y162" i="18"/>
  <c r="Y159" i="18"/>
  <c r="Y158" i="18"/>
  <c r="Y163" i="18"/>
  <c r="Y170" i="18"/>
  <c r="X6" i="18"/>
  <c r="Y6" i="18" s="1"/>
  <c r="X24" i="18"/>
  <c r="Y24" i="18" s="1"/>
  <c r="X22" i="18"/>
  <c r="Y22" i="18" s="1"/>
  <c r="X20" i="18"/>
  <c r="Y20" i="18" s="1"/>
  <c r="X18" i="18"/>
  <c r="Y18" i="18" s="1"/>
  <c r="X16" i="18"/>
  <c r="Y16" i="18" s="1"/>
  <c r="X14" i="18"/>
  <c r="Y14" i="18" s="1"/>
  <c r="X12" i="18"/>
  <c r="Y12" i="18" s="1"/>
  <c r="X10" i="18"/>
  <c r="Y10" i="18" s="1"/>
  <c r="X8" i="18"/>
  <c r="Y8" i="18" s="1"/>
  <c r="AE304" i="18"/>
  <c r="R28" i="13"/>
  <c r="R32" i="13"/>
  <c r="L19" i="26"/>
  <c r="G96" i="18" s="1"/>
  <c r="L15" i="26"/>
  <c r="G90" i="18" s="1"/>
  <c r="L11" i="26"/>
  <c r="G93" i="18" s="1"/>
  <c r="L56" i="26"/>
  <c r="Q89" i="18" s="1"/>
  <c r="L53" i="26"/>
  <c r="Q97" i="18" s="1"/>
  <c r="L49" i="26"/>
  <c r="Q84" i="18" s="1"/>
  <c r="L44" i="26"/>
  <c r="Q94" i="18" s="1"/>
  <c r="L20" i="27"/>
  <c r="G125" i="18" s="1"/>
  <c r="L16" i="27"/>
  <c r="G129" i="18" s="1"/>
  <c r="L12" i="27"/>
  <c r="G132" i="18" s="1"/>
  <c r="L9" i="27"/>
  <c r="G124" i="18" s="1"/>
  <c r="L11" i="27"/>
  <c r="G130" i="18" s="1"/>
  <c r="S8" i="23"/>
  <c r="I173" i="18" s="1"/>
  <c r="L24" i="1"/>
  <c r="L63" i="18" s="1"/>
  <c r="K63" i="18"/>
  <c r="F63" i="18"/>
  <c r="M63" i="18" s="1"/>
  <c r="L9" i="1"/>
  <c r="G63" i="18" s="1"/>
  <c r="L11" i="1"/>
  <c r="G62" i="18" s="1"/>
  <c r="F62" i="18"/>
  <c r="L28" i="1"/>
  <c r="L61" i="18" s="1"/>
  <c r="K61" i="18"/>
  <c r="F61" i="18"/>
  <c r="M61" i="18" s="1"/>
  <c r="L13" i="1"/>
  <c r="G61" i="18" s="1"/>
  <c r="L18" i="1"/>
  <c r="G60" i="18" s="1"/>
  <c r="F60" i="18"/>
  <c r="K59" i="18"/>
  <c r="L27" i="1"/>
  <c r="L59" i="18" s="1"/>
  <c r="F59" i="18"/>
  <c r="M59" i="18" s="1"/>
  <c r="L12" i="1"/>
  <c r="G59" i="18" s="1"/>
  <c r="F58" i="18"/>
  <c r="L16" i="1"/>
  <c r="G58" i="18" s="1"/>
  <c r="L32" i="1"/>
  <c r="L57" i="18" s="1"/>
  <c r="K57" i="18"/>
  <c r="M57" i="18"/>
  <c r="L14" i="1"/>
  <c r="G56" i="18" s="1"/>
  <c r="F56" i="18"/>
  <c r="L30" i="1"/>
  <c r="L55" i="18" s="1"/>
  <c r="K55" i="18"/>
  <c r="M55" i="18" s="1"/>
  <c r="F54" i="18"/>
  <c r="L10" i="1"/>
  <c r="G54" i="18" s="1"/>
  <c r="L23" i="1"/>
  <c r="L64" i="18" s="1"/>
  <c r="K64" i="18"/>
  <c r="F64" i="18"/>
  <c r="M64" i="18" s="1"/>
  <c r="L8" i="1"/>
  <c r="G64" i="18" s="1"/>
  <c r="L36" i="25"/>
  <c r="L78" i="18" s="1"/>
  <c r="L34" i="25"/>
  <c r="L79" i="18" s="1"/>
  <c r="L32" i="25"/>
  <c r="L75" i="18" s="1"/>
  <c r="L30" i="25"/>
  <c r="L68" i="18" s="1"/>
  <c r="L29" i="25"/>
  <c r="L72" i="18" s="1"/>
  <c r="L27" i="25"/>
  <c r="L76" i="18" s="1"/>
  <c r="L37" i="26"/>
  <c r="L96" i="18" s="1"/>
  <c r="L35" i="26"/>
  <c r="L97" i="18" s="1"/>
  <c r="L28" i="26"/>
  <c r="L85" i="18" s="1"/>
  <c r="L33" i="26"/>
  <c r="L90" i="18" s="1"/>
  <c r="L31" i="26"/>
  <c r="L84" i="18" s="1"/>
  <c r="L29" i="26"/>
  <c r="L93" i="18" s="1"/>
  <c r="P112" i="18"/>
  <c r="L48" i="2"/>
  <c r="Q112" i="18" s="1"/>
  <c r="P110" i="18"/>
  <c r="L46" i="2"/>
  <c r="Q110" i="18" s="1"/>
  <c r="P108" i="18"/>
  <c r="L52" i="2"/>
  <c r="Q108" i="18" s="1"/>
  <c r="P104" i="18"/>
  <c r="L54" i="2"/>
  <c r="Q104" i="18" s="1"/>
  <c r="P102" i="18"/>
  <c r="L43" i="2"/>
  <c r="Q102" i="18" s="1"/>
  <c r="P101" i="18"/>
  <c r="L50" i="2"/>
  <c r="Q101" i="18" s="1"/>
  <c r="P107" i="18"/>
  <c r="L45" i="2"/>
  <c r="Q107" i="18" s="1"/>
  <c r="L21" i="24"/>
  <c r="G137" i="18" s="1"/>
  <c r="L16" i="24"/>
  <c r="G141" i="18" s="1"/>
  <c r="L12" i="24"/>
  <c r="G148" i="18" s="1"/>
  <c r="L9" i="24"/>
  <c r="G144" i="18" s="1"/>
  <c r="L11" i="24"/>
  <c r="G143" i="18" s="1"/>
  <c r="L13" i="24"/>
  <c r="G146" i="18" s="1"/>
  <c r="L15" i="24"/>
  <c r="G145" i="18" s="1"/>
  <c r="L17" i="24"/>
  <c r="G149" i="18" s="1"/>
  <c r="L20" i="24"/>
  <c r="G138" i="18" s="1"/>
  <c r="L22" i="24"/>
  <c r="G139" i="18" s="1"/>
  <c r="L8" i="24"/>
  <c r="G142" i="18" s="1"/>
  <c r="L8" i="26"/>
  <c r="G94" i="18" s="1"/>
  <c r="L18" i="26"/>
  <c r="G92" i="18" s="1"/>
  <c r="L14" i="26"/>
  <c r="G87" i="18" s="1"/>
  <c r="L21" i="26"/>
  <c r="G91" i="18" s="1"/>
  <c r="L17" i="26"/>
  <c r="G97" i="18" s="1"/>
  <c r="L13" i="26"/>
  <c r="G84" i="18" s="1"/>
  <c r="L9" i="26"/>
  <c r="G88" i="18" s="1"/>
  <c r="L55" i="26"/>
  <c r="Q96" i="18" s="1"/>
  <c r="L46" i="26"/>
  <c r="Q85" i="18" s="1"/>
  <c r="L51" i="26"/>
  <c r="Q90" i="18" s="1"/>
  <c r="L47" i="26"/>
  <c r="Q93" i="18" s="1"/>
  <c r="L18" i="27"/>
  <c r="G120" i="18" s="1"/>
  <c r="L14" i="27"/>
  <c r="G133" i="18" s="1"/>
  <c r="L10" i="27"/>
  <c r="G127" i="18" s="1"/>
  <c r="K62" i="18"/>
  <c r="L26" i="1"/>
  <c r="L62" i="18" s="1"/>
  <c r="K60" i="18"/>
  <c r="L33" i="1"/>
  <c r="L60" i="18" s="1"/>
  <c r="K58" i="18"/>
  <c r="L31" i="1"/>
  <c r="L58" i="18" s="1"/>
  <c r="K56" i="18"/>
  <c r="L29" i="1"/>
  <c r="L56" i="18" s="1"/>
  <c r="K54" i="18"/>
  <c r="L25" i="1"/>
  <c r="L54" i="18" s="1"/>
  <c r="L11" i="25"/>
  <c r="G73" i="18" s="1"/>
  <c r="L10" i="25"/>
  <c r="G76" i="18" s="1"/>
  <c r="L9" i="25"/>
  <c r="G77" i="18" s="1"/>
  <c r="L8" i="25"/>
  <c r="G71" i="18" s="1"/>
  <c r="L20" i="25"/>
  <c r="G80" i="18" s="1"/>
  <c r="L19" i="25"/>
  <c r="G78" i="18" s="1"/>
  <c r="L18" i="25"/>
  <c r="G69" i="18" s="1"/>
  <c r="L17" i="25"/>
  <c r="G79" i="18" s="1"/>
  <c r="L16" i="25"/>
  <c r="G74" i="18" s="1"/>
  <c r="L15" i="25"/>
  <c r="G75" i="18" s="1"/>
  <c r="L14" i="25"/>
  <c r="G70" i="18" s="1"/>
  <c r="L13" i="25"/>
  <c r="G68" i="18" s="1"/>
  <c r="L35" i="25"/>
  <c r="L69" i="18" s="1"/>
  <c r="L33" i="25"/>
  <c r="L74" i="18" s="1"/>
  <c r="L31" i="25"/>
  <c r="L70" i="18" s="1"/>
  <c r="L25" i="25"/>
  <c r="L71" i="18" s="1"/>
  <c r="L28" i="25"/>
  <c r="L73" i="18" s="1"/>
  <c r="L26" i="25"/>
  <c r="L77" i="18" s="1"/>
  <c r="K113" i="18"/>
  <c r="L32" i="2"/>
  <c r="L113" i="18" s="1"/>
  <c r="R113" i="18"/>
  <c r="F112" i="18"/>
  <c r="R112" i="18" s="1"/>
  <c r="L14" i="2"/>
  <c r="G112" i="18" s="1"/>
  <c r="L30" i="2"/>
  <c r="L111" i="18" s="1"/>
  <c r="K111" i="18"/>
  <c r="R111" i="18"/>
  <c r="K110" i="18"/>
  <c r="L29" i="2"/>
  <c r="L110" i="18" s="1"/>
  <c r="F110" i="18"/>
  <c r="R110" i="18" s="1"/>
  <c r="L12" i="2"/>
  <c r="G110" i="18" s="1"/>
  <c r="F109" i="18"/>
  <c r="R109" i="18" s="1"/>
  <c r="L8" i="2"/>
  <c r="G109" i="18" s="1"/>
  <c r="K108" i="18"/>
  <c r="L35" i="2"/>
  <c r="L108" i="18" s="1"/>
  <c r="R108" i="18"/>
  <c r="K106" i="18"/>
  <c r="L27" i="2"/>
  <c r="L106" i="18" s="1"/>
  <c r="F106" i="18"/>
  <c r="R106" i="18" s="1"/>
  <c r="L10" i="2"/>
  <c r="G106" i="18" s="1"/>
  <c r="F105" i="18"/>
  <c r="R105" i="18" s="1"/>
  <c r="L19" i="2"/>
  <c r="G105" i="18" s="1"/>
  <c r="R104" i="18"/>
  <c r="F103" i="18"/>
  <c r="R103" i="18" s="1"/>
  <c r="L17" i="2"/>
  <c r="G103" i="18" s="1"/>
  <c r="R102" i="18"/>
  <c r="R101" i="18"/>
  <c r="S101" i="18" s="1"/>
  <c r="R107" i="18"/>
  <c r="L43" i="27"/>
  <c r="L121" i="18" s="1"/>
  <c r="L41" i="27"/>
  <c r="L125" i="18" s="1"/>
  <c r="L39" i="27"/>
  <c r="L120" i="18" s="1"/>
  <c r="L37" i="27"/>
  <c r="L129" i="18" s="1"/>
  <c r="L35" i="27"/>
  <c r="L133" i="18" s="1"/>
  <c r="L32" i="27"/>
  <c r="L130" i="18" s="1"/>
  <c r="L30" i="27"/>
  <c r="L124" i="18" s="1"/>
  <c r="L34" i="27"/>
  <c r="L123" i="18" s="1"/>
  <c r="L19" i="24"/>
  <c r="G152" i="18" s="1"/>
  <c r="L14" i="24"/>
  <c r="G140" i="18" s="1"/>
  <c r="L10" i="24"/>
  <c r="G151" i="18" s="1"/>
  <c r="K65" i="27"/>
  <c r="K63" i="27"/>
  <c r="K61" i="27"/>
  <c r="K59" i="27"/>
  <c r="K57" i="27"/>
  <c r="K54" i="27"/>
  <c r="K52" i="27"/>
  <c r="K50" i="27"/>
  <c r="K42" i="24"/>
  <c r="K40" i="24"/>
  <c r="X207" i="18"/>
  <c r="K66" i="27"/>
  <c r="K64" i="27"/>
  <c r="P121" i="18" s="1"/>
  <c r="R121" i="18" s="1"/>
  <c r="K62" i="27"/>
  <c r="K60" i="27"/>
  <c r="P120" i="18" s="1"/>
  <c r="R120" i="18" s="1"/>
  <c r="K58" i="27"/>
  <c r="K56" i="27"/>
  <c r="K53" i="27"/>
  <c r="K51" i="27"/>
  <c r="K55" i="27"/>
  <c r="L18" i="24"/>
  <c r="G150" i="18" s="1"/>
  <c r="K43" i="24"/>
  <c r="K41" i="24"/>
  <c r="K39" i="24"/>
  <c r="L54" i="24"/>
  <c r="Q140" i="18" s="1"/>
  <c r="S38" i="23"/>
  <c r="P168" i="18" s="1"/>
  <c r="X215" i="18"/>
  <c r="X214" i="18"/>
  <c r="X213" i="18"/>
  <c r="X211" i="18"/>
  <c r="X209" i="18"/>
  <c r="X208" i="18"/>
  <c r="R64" i="6"/>
  <c r="X199" i="18"/>
  <c r="X203" i="18"/>
  <c r="X202" i="18"/>
  <c r="X210" i="18"/>
  <c r="X212" i="18"/>
  <c r="X205" i="18"/>
  <c r="X201" i="18"/>
  <c r="X200" i="18"/>
  <c r="AE228" i="18"/>
  <c r="AE225" i="18"/>
  <c r="AE220" i="18"/>
  <c r="AE224" i="18"/>
  <c r="AE222" i="18"/>
  <c r="R45" i="21"/>
  <c r="R33" i="21"/>
  <c r="R21" i="21"/>
  <c r="R9" i="21"/>
  <c r="AE227" i="18"/>
  <c r="S16" i="16"/>
  <c r="P305" i="18" s="1"/>
  <c r="R9" i="19" l="1"/>
  <c r="R15" i="19"/>
  <c r="O226" i="18"/>
  <c r="S27" i="21"/>
  <c r="P225" i="18" s="1"/>
  <c r="S25" i="21"/>
  <c r="P220" i="18" s="1"/>
  <c r="S23" i="21"/>
  <c r="P224" i="18" s="1"/>
  <c r="S21" i="21"/>
  <c r="P226" i="18" s="1"/>
  <c r="S28" i="21"/>
  <c r="P223" i="18" s="1"/>
  <c r="S26" i="21"/>
  <c r="P221" i="18" s="1"/>
  <c r="S24" i="21"/>
  <c r="P227" i="18" s="1"/>
  <c r="S22" i="21"/>
  <c r="P222" i="18" s="1"/>
  <c r="S20" i="21"/>
  <c r="P228" i="18" s="1"/>
  <c r="AC226" i="18"/>
  <c r="S45" i="21"/>
  <c r="AD226" i="18" s="1"/>
  <c r="S46" i="21"/>
  <c r="AD222" i="18" s="1"/>
  <c r="S47" i="21"/>
  <c r="AD224" i="18" s="1"/>
  <c r="S48" i="21"/>
  <c r="AD227" i="18" s="1"/>
  <c r="S49" i="21"/>
  <c r="AD220" i="18" s="1"/>
  <c r="S50" i="21"/>
  <c r="AD221" i="18" s="1"/>
  <c r="S51" i="21"/>
  <c r="AD225" i="18" s="1"/>
  <c r="S52" i="21"/>
  <c r="AD223" i="18" s="1"/>
  <c r="S44" i="21"/>
  <c r="AD228" i="18" s="1"/>
  <c r="L30" i="24"/>
  <c r="L151" i="18" s="1"/>
  <c r="L32" i="24"/>
  <c r="L148" i="18" s="1"/>
  <c r="L34" i="24"/>
  <c r="L140" i="18" s="1"/>
  <c r="L37" i="24"/>
  <c r="L149" i="18" s="1"/>
  <c r="L39" i="24"/>
  <c r="L152" i="18" s="1"/>
  <c r="L29" i="24"/>
  <c r="L144" i="18" s="1"/>
  <c r="L31" i="24"/>
  <c r="L143" i="18" s="1"/>
  <c r="L33" i="24"/>
  <c r="L146" i="18" s="1"/>
  <c r="L35" i="24"/>
  <c r="L145" i="18" s="1"/>
  <c r="L38" i="24"/>
  <c r="L150" i="18" s="1"/>
  <c r="L28" i="24"/>
  <c r="L142" i="18" s="1"/>
  <c r="K152" i="18"/>
  <c r="R152" i="18" s="1"/>
  <c r="L43" i="24"/>
  <c r="L147" i="18" s="1"/>
  <c r="K147" i="18"/>
  <c r="R147" i="18" s="1"/>
  <c r="L55" i="27"/>
  <c r="Q123" i="18" s="1"/>
  <c r="P123" i="18"/>
  <c r="R123" i="18" s="1"/>
  <c r="L53" i="27"/>
  <c r="Q130" i="18" s="1"/>
  <c r="P130" i="18"/>
  <c r="R130" i="18" s="1"/>
  <c r="L58" i="27"/>
  <c r="Q129" i="18" s="1"/>
  <c r="P129" i="18"/>
  <c r="R129" i="18" s="1"/>
  <c r="L62" i="27"/>
  <c r="Q125" i="18" s="1"/>
  <c r="P125" i="18"/>
  <c r="R125" i="18" s="1"/>
  <c r="L66" i="27"/>
  <c r="Q126" i="18" s="1"/>
  <c r="P126" i="18"/>
  <c r="R126" i="18" s="1"/>
  <c r="L40" i="24"/>
  <c r="L138" i="18" s="1"/>
  <c r="K138" i="18"/>
  <c r="R138" i="18" s="1"/>
  <c r="L50" i="27"/>
  <c r="Q122" i="18" s="1"/>
  <c r="P122" i="18"/>
  <c r="R122" i="18" s="1"/>
  <c r="L54" i="27"/>
  <c r="Q132" i="18" s="1"/>
  <c r="P132" i="18"/>
  <c r="R132" i="18" s="1"/>
  <c r="L59" i="27"/>
  <c r="Q117" i="18" s="1"/>
  <c r="P117" i="18"/>
  <c r="R117" i="18" s="1"/>
  <c r="L63" i="27"/>
  <c r="Q131" i="18" s="1"/>
  <c r="P131" i="18"/>
  <c r="R131" i="18" s="1"/>
  <c r="L36" i="24"/>
  <c r="L141" i="18" s="1"/>
  <c r="S107" i="18"/>
  <c r="S102" i="18"/>
  <c r="S103" i="18"/>
  <c r="S108" i="18"/>
  <c r="S109" i="18"/>
  <c r="S110" i="18"/>
  <c r="S113" i="18"/>
  <c r="M60" i="18"/>
  <c r="M62" i="18"/>
  <c r="V281" i="18"/>
  <c r="AE281" i="18" s="1"/>
  <c r="S26" i="13"/>
  <c r="W280" i="18" s="1"/>
  <c r="S25" i="13"/>
  <c r="W282" i="18" s="1"/>
  <c r="S27" i="13"/>
  <c r="W283" i="18" s="1"/>
  <c r="S28" i="13"/>
  <c r="W281" i="18" s="1"/>
  <c r="S24" i="13"/>
  <c r="W279" i="18" s="1"/>
  <c r="H226" i="18"/>
  <c r="S9" i="21"/>
  <c r="I226" i="18" s="1"/>
  <c r="S10" i="21"/>
  <c r="I222" i="18" s="1"/>
  <c r="S11" i="21"/>
  <c r="I224" i="18" s="1"/>
  <c r="S12" i="21"/>
  <c r="I227" i="18" s="1"/>
  <c r="S13" i="21"/>
  <c r="I220" i="18" s="1"/>
  <c r="S14" i="21"/>
  <c r="I221" i="18" s="1"/>
  <c r="S15" i="21"/>
  <c r="I225" i="18" s="1"/>
  <c r="S16" i="21"/>
  <c r="I223" i="18" s="1"/>
  <c r="S8" i="21"/>
  <c r="I228" i="18" s="1"/>
  <c r="V226" i="18"/>
  <c r="S33" i="21"/>
  <c r="W226" i="18" s="1"/>
  <c r="S34" i="21"/>
  <c r="W222" i="18" s="1"/>
  <c r="S35" i="21"/>
  <c r="W224" i="18" s="1"/>
  <c r="S36" i="21"/>
  <c r="W227" i="18" s="1"/>
  <c r="S37" i="21"/>
  <c r="W220" i="18" s="1"/>
  <c r="S38" i="21"/>
  <c r="W221" i="18" s="1"/>
  <c r="S39" i="21"/>
  <c r="W225" i="18" s="1"/>
  <c r="S40" i="21"/>
  <c r="W223" i="18" s="1"/>
  <c r="S32" i="21"/>
  <c r="W228" i="18" s="1"/>
  <c r="V206" i="18"/>
  <c r="X206" i="18" s="1"/>
  <c r="Y206" i="18" s="1"/>
  <c r="S52" i="6"/>
  <c r="W202" i="18" s="1"/>
  <c r="S54" i="6"/>
  <c r="W199" i="18" s="1"/>
  <c r="S56" i="6"/>
  <c r="W209" i="18" s="1"/>
  <c r="S58" i="6"/>
  <c r="W205" i="18" s="1"/>
  <c r="S60" i="6"/>
  <c r="W214" i="18" s="1"/>
  <c r="S62" i="6"/>
  <c r="W215" i="18" s="1"/>
  <c r="S64" i="6"/>
  <c r="S66" i="6"/>
  <c r="W208" i="18" s="1"/>
  <c r="S51" i="6"/>
  <c r="S53" i="6"/>
  <c r="W203" i="18" s="1"/>
  <c r="S55" i="6"/>
  <c r="W204" i="18" s="1"/>
  <c r="S57" i="6"/>
  <c r="W200" i="18" s="1"/>
  <c r="S59" i="6"/>
  <c r="W213" i="18" s="1"/>
  <c r="S61" i="6"/>
  <c r="W211" i="18" s="1"/>
  <c r="S63" i="6"/>
  <c r="W207" i="18" s="1"/>
  <c r="S65" i="6"/>
  <c r="W201" i="18" s="1"/>
  <c r="S67" i="6"/>
  <c r="W216" i="18" s="1"/>
  <c r="S50" i="6"/>
  <c r="W212" i="18" s="1"/>
  <c r="Y209" i="18"/>
  <c r="Y213" i="18"/>
  <c r="Y215" i="18"/>
  <c r="L41" i="24"/>
  <c r="L137" i="18" s="1"/>
  <c r="K137" i="18"/>
  <c r="R137" i="18" s="1"/>
  <c r="L51" i="27"/>
  <c r="Q124" i="18" s="1"/>
  <c r="P124" i="18"/>
  <c r="R124" i="18" s="1"/>
  <c r="L56" i="27"/>
  <c r="Q133" i="18" s="1"/>
  <c r="P133" i="18"/>
  <c r="R133" i="18" s="1"/>
  <c r="Y207" i="18"/>
  <c r="L42" i="24"/>
  <c r="L139" i="18" s="1"/>
  <c r="K139" i="18"/>
  <c r="R139" i="18" s="1"/>
  <c r="S139" i="18" s="1"/>
  <c r="L52" i="27"/>
  <c r="Q127" i="18" s="1"/>
  <c r="P127" i="18"/>
  <c r="R127" i="18" s="1"/>
  <c r="L57" i="27"/>
  <c r="Q128" i="18" s="1"/>
  <c r="P128" i="18"/>
  <c r="R128" i="18" s="1"/>
  <c r="L61" i="27"/>
  <c r="Q119" i="18" s="1"/>
  <c r="P119" i="18"/>
  <c r="R119" i="18" s="1"/>
  <c r="L65" i="27"/>
  <c r="Q118" i="18" s="1"/>
  <c r="P118" i="18"/>
  <c r="R118" i="18" s="1"/>
  <c r="S118" i="18" s="1"/>
  <c r="S104" i="18"/>
  <c r="S105" i="18"/>
  <c r="S106" i="18"/>
  <c r="S111" i="18"/>
  <c r="S112" i="18"/>
  <c r="M54" i="18"/>
  <c r="N55" i="18" s="1"/>
  <c r="M56" i="18"/>
  <c r="M58" i="18"/>
  <c r="N58" i="18" s="1"/>
  <c r="N61" i="18"/>
  <c r="AC279" i="18"/>
  <c r="AE279" i="18" s="1"/>
  <c r="S34" i="13"/>
  <c r="AD280" i="18" s="1"/>
  <c r="S33" i="13"/>
  <c r="AD282" i="18" s="1"/>
  <c r="S35" i="13"/>
  <c r="AD283" i="18" s="1"/>
  <c r="S36" i="13"/>
  <c r="AD281" i="18" s="1"/>
  <c r="S32" i="13"/>
  <c r="AD279" i="18" s="1"/>
  <c r="AF303" i="18"/>
  <c r="AF304" i="18"/>
  <c r="AF305" i="18"/>
  <c r="AF279" i="18" l="1"/>
  <c r="AF282" i="18"/>
  <c r="AF283" i="18"/>
  <c r="AF280" i="18"/>
  <c r="N56" i="18"/>
  <c r="N64" i="18"/>
  <c r="S128" i="18"/>
  <c r="S127" i="18"/>
  <c r="Y210" i="18"/>
  <c r="AE226" i="18"/>
  <c r="AF281" i="18"/>
  <c r="N60" i="18"/>
  <c r="Y211" i="18"/>
  <c r="Y216" i="18"/>
  <c r="Y204" i="18"/>
  <c r="Y212" i="18"/>
  <c r="Y200" i="18"/>
  <c r="N63" i="18"/>
  <c r="N59" i="18"/>
  <c r="N57" i="18"/>
  <c r="N54" i="18"/>
  <c r="S133" i="18"/>
  <c r="S124" i="18"/>
  <c r="S137" i="18"/>
  <c r="S141" i="18"/>
  <c r="S148" i="18"/>
  <c r="S144" i="18"/>
  <c r="S145" i="18"/>
  <c r="S143" i="18"/>
  <c r="S150" i="18"/>
  <c r="S140" i="18"/>
  <c r="S151" i="18"/>
  <c r="S149" i="18"/>
  <c r="S146" i="18"/>
  <c r="S142" i="18"/>
  <c r="Y203" i="18"/>
  <c r="Y201" i="18"/>
  <c r="N62" i="18"/>
  <c r="S131" i="18"/>
  <c r="S117" i="18"/>
  <c r="S132" i="18"/>
  <c r="S122" i="18"/>
  <c r="S138" i="18"/>
  <c r="S126" i="18"/>
  <c r="S125" i="18"/>
  <c r="S129" i="18"/>
  <c r="S130" i="18"/>
  <c r="S123" i="18"/>
  <c r="S147" i="18"/>
  <c r="S152" i="18"/>
  <c r="Y214" i="18"/>
  <c r="Y208" i="18"/>
  <c r="Y199" i="18"/>
  <c r="Y202" i="18"/>
  <c r="Y205" i="18"/>
  <c r="S121" i="18"/>
  <c r="AF226" i="18" l="1"/>
  <c r="AF227" i="18"/>
  <c r="AF225" i="18"/>
  <c r="AF221" i="18"/>
  <c r="AF220" i="18"/>
  <c r="AF224" i="18"/>
  <c r="AF222" i="18"/>
  <c r="AF223" i="18"/>
  <c r="AF228" i="18"/>
</calcChain>
</file>

<file path=xl/sharedStrings.xml><?xml version="1.0" encoding="utf-8"?>
<sst xmlns="http://schemas.openxmlformats.org/spreadsheetml/2006/main" count="3222" uniqueCount="380">
  <si>
    <t>Stage 3</t>
  </si>
  <si>
    <t>Gymnast Name</t>
  </si>
  <si>
    <t>D1</t>
  </si>
  <si>
    <t>D2</t>
  </si>
  <si>
    <t>E3</t>
  </si>
  <si>
    <t>E4</t>
  </si>
  <si>
    <t>E5</t>
  </si>
  <si>
    <t>E6</t>
  </si>
  <si>
    <t>Deductions</t>
  </si>
  <si>
    <t>Average D1/2</t>
  </si>
  <si>
    <t>Average TF</t>
  </si>
  <si>
    <t>Stage 1</t>
  </si>
  <si>
    <t>D3</t>
  </si>
  <si>
    <t>D4</t>
  </si>
  <si>
    <t>E1</t>
  </si>
  <si>
    <t>E2</t>
  </si>
  <si>
    <t>Average D3/4</t>
  </si>
  <si>
    <t>Average AF</t>
  </si>
  <si>
    <t>Level 5</t>
  </si>
  <si>
    <t>Level 6</t>
  </si>
  <si>
    <t>Level 7</t>
  </si>
  <si>
    <t>Level 8</t>
  </si>
  <si>
    <t>Level 9</t>
  </si>
  <si>
    <t>Level 10</t>
  </si>
  <si>
    <t>Stage 4</t>
  </si>
  <si>
    <t>Junior International</t>
  </si>
  <si>
    <t>Senior International</t>
  </si>
  <si>
    <t>Grade 1 Group</t>
  </si>
  <si>
    <t>Grade 3 Group</t>
  </si>
  <si>
    <t>Level 4 Rope</t>
  </si>
  <si>
    <t>Level 4 Freehand</t>
  </si>
  <si>
    <t>Level 5 Hoop</t>
  </si>
  <si>
    <t>Level 5 Freehand</t>
  </si>
  <si>
    <t>Level 6 Clubs</t>
  </si>
  <si>
    <t>Level 6 Ball</t>
  </si>
  <si>
    <t>Level 7 Clubs</t>
  </si>
  <si>
    <t>Level 7 Ball</t>
  </si>
  <si>
    <t>Level 7 Hoop</t>
  </si>
  <si>
    <t>Level 8 Hoop</t>
  </si>
  <si>
    <t>Level 8 Clubs</t>
  </si>
  <si>
    <t>Level 8 Ribbon</t>
  </si>
  <si>
    <t>Level 9 Ribbon</t>
  </si>
  <si>
    <t>Level 9 Clubs</t>
  </si>
  <si>
    <t>Level 9 Ball</t>
  </si>
  <si>
    <t>Level 9 Hoop</t>
  </si>
  <si>
    <t>Level 10 Ribbon</t>
  </si>
  <si>
    <t>Level 10 Clubs</t>
  </si>
  <si>
    <t>Level 10 Ball</t>
  </si>
  <si>
    <t>Level 10 Hoop</t>
  </si>
  <si>
    <t>Stage 1 Freehand</t>
  </si>
  <si>
    <t>Stage 2 Ball</t>
  </si>
  <si>
    <t>Stage 2 Hoop</t>
  </si>
  <si>
    <t>Stage 2 Freehand</t>
  </si>
  <si>
    <t>Stage 3 Rope</t>
  </si>
  <si>
    <t>Stage 3 Freehand</t>
  </si>
  <si>
    <t>Stage 4 Clubs</t>
  </si>
  <si>
    <t>Stage 4 Freehand</t>
  </si>
  <si>
    <t>Junior International Ribbon</t>
  </si>
  <si>
    <t>Junior International Clubs</t>
  </si>
  <si>
    <t>Junior International Ball</t>
  </si>
  <si>
    <t>Junior International Hoop</t>
  </si>
  <si>
    <t>Senior International Ribbon</t>
  </si>
  <si>
    <t>Senior International Clubs</t>
  </si>
  <si>
    <t>Senior International Ball</t>
  </si>
  <si>
    <t>Senior International Hoop</t>
  </si>
  <si>
    <t>Freehand</t>
  </si>
  <si>
    <t>Rank</t>
  </si>
  <si>
    <t>Difficulty</t>
  </si>
  <si>
    <t>Level 1 Unders Freehand</t>
  </si>
  <si>
    <t>Level 1 Unders Hoop</t>
  </si>
  <si>
    <t>Level 1 Overs Freehand</t>
  </si>
  <si>
    <t>Level 1 Overs Hoop</t>
  </si>
  <si>
    <t>Level 2 Unders Freehand</t>
  </si>
  <si>
    <t>Level 2 Unders Rope</t>
  </si>
  <si>
    <t>Level 2 Unders Ball</t>
  </si>
  <si>
    <t>Level 2 Overs Freehand</t>
  </si>
  <si>
    <t>Level 2 Overs Rope</t>
  </si>
  <si>
    <t>Level 2 Overs Ball</t>
  </si>
  <si>
    <t>Level 3 Unders Ball</t>
  </si>
  <si>
    <t>Level 3 Unders Hoop</t>
  </si>
  <si>
    <t>Level 3 Unders Freehand</t>
  </si>
  <si>
    <t>Level 3 Overs Ball</t>
  </si>
  <si>
    <t>Level 3 Overs Hoop</t>
  </si>
  <si>
    <t>Level 3 Overs Freehand</t>
  </si>
  <si>
    <t>Level 1 Unders</t>
  </si>
  <si>
    <t>Level 1 Overs</t>
  </si>
  <si>
    <t>Level 2 Unders</t>
  </si>
  <si>
    <t>Level 2 Overs</t>
  </si>
  <si>
    <t>Level 3 Unders</t>
  </si>
  <si>
    <t>Level 3 Overs</t>
  </si>
  <si>
    <t xml:space="preserve">Level 4  </t>
  </si>
  <si>
    <t xml:space="preserve">Stage 2 </t>
  </si>
  <si>
    <t>Names</t>
  </si>
  <si>
    <t>Club</t>
  </si>
  <si>
    <t>D</t>
  </si>
  <si>
    <t>AF</t>
  </si>
  <si>
    <t>TF</t>
  </si>
  <si>
    <t>TOTAL</t>
  </si>
  <si>
    <t>1st Showing</t>
  </si>
  <si>
    <t>2nd Showing</t>
  </si>
  <si>
    <t>Grade 2 Group</t>
  </si>
  <si>
    <t>Grade 4 Group</t>
  </si>
  <si>
    <t>Grade 5 Group</t>
  </si>
  <si>
    <t>Grade 6 Group</t>
  </si>
  <si>
    <t>Grade 7 Group</t>
  </si>
  <si>
    <t>N/A</t>
  </si>
  <si>
    <t>GRADE I GROUP</t>
  </si>
  <si>
    <t>1ST SHOWING</t>
  </si>
  <si>
    <t>2ND SHOWING</t>
  </si>
  <si>
    <t>OVERALL</t>
  </si>
  <si>
    <t>Ded</t>
  </si>
  <si>
    <t>GRADE 2 GROUP</t>
  </si>
  <si>
    <t>GRADE 3 GROUP</t>
  </si>
  <si>
    <t>GRADE 4 GROUP</t>
  </si>
  <si>
    <t>GRADE 5 GROUP</t>
  </si>
  <si>
    <t>GRADE 6 GROUP</t>
  </si>
  <si>
    <t>GRADE 7 GROUP</t>
  </si>
  <si>
    <t>Hoop</t>
  </si>
  <si>
    <t>Overall</t>
  </si>
  <si>
    <t>Rope</t>
  </si>
  <si>
    <t>Ball</t>
  </si>
  <si>
    <t>Ribbon</t>
  </si>
  <si>
    <t>Clubs</t>
  </si>
  <si>
    <t>D1/2</t>
  </si>
  <si>
    <t>D3/4</t>
  </si>
  <si>
    <t>Level 4 Clubs</t>
  </si>
  <si>
    <t>Level 5 Clubs</t>
  </si>
  <si>
    <t>Level 6 Rope</t>
  </si>
  <si>
    <t>Level 7 Ribbon</t>
  </si>
  <si>
    <t>Level 8 Rope</t>
  </si>
  <si>
    <t>Stage 1 Hoop</t>
  </si>
  <si>
    <t>Stage 3 Ball</t>
  </si>
  <si>
    <t>Stage 3 Clubs</t>
  </si>
  <si>
    <t>Stage 4 Rope</t>
  </si>
  <si>
    <t>Stage 4 Ribbon</t>
  </si>
  <si>
    <t>Special O Level 1</t>
  </si>
  <si>
    <t>Special O Level 1 Hoop</t>
  </si>
  <si>
    <t>Special O Level 1 Ball</t>
  </si>
  <si>
    <t>Special O Level 1 Ribbon</t>
  </si>
  <si>
    <t>Special O Level 3</t>
  </si>
  <si>
    <t>Special O Level 3 Hoop</t>
  </si>
  <si>
    <t>Special O Level 3 Ball</t>
  </si>
  <si>
    <t>Special O Level 3 Clubs</t>
  </si>
  <si>
    <t>Special O Level 3 Ribbon</t>
  </si>
  <si>
    <t>Execution Total</t>
  </si>
  <si>
    <t>Final Score</t>
  </si>
  <si>
    <t>Canterbury Championships</t>
  </si>
  <si>
    <t>Chelsea Sara</t>
  </si>
  <si>
    <t>Olympia</t>
  </si>
  <si>
    <t>Greta Bowan</t>
  </si>
  <si>
    <t>Katie Sauer</t>
  </si>
  <si>
    <t>Monica Heywood</t>
  </si>
  <si>
    <t>Monica Nazmi</t>
  </si>
  <si>
    <t>Naomi Homan</t>
  </si>
  <si>
    <t>Parker Jane Beehre</t>
  </si>
  <si>
    <t>Delta</t>
  </si>
  <si>
    <t>Ariel Dunnage</t>
  </si>
  <si>
    <t>Elena ZiLin Zhang</t>
  </si>
  <si>
    <t>Ella Zhang</t>
  </si>
  <si>
    <t>Aliya Nursultanova</t>
  </si>
  <si>
    <t>Nelson</t>
  </si>
  <si>
    <t>Diva</t>
  </si>
  <si>
    <t>Gracie Moses</t>
  </si>
  <si>
    <t>Hayley Duffell</t>
  </si>
  <si>
    <t>Luna Li</t>
  </si>
  <si>
    <t>Madelynn Seaton-Payne</t>
  </si>
  <si>
    <t>Maisy Bowan</t>
  </si>
  <si>
    <t>Bella Mills</t>
  </si>
  <si>
    <t>Ivana Preston</t>
  </si>
  <si>
    <t>Kaylin Bent</t>
  </si>
  <si>
    <t>Lily Botha</t>
  </si>
  <si>
    <t>Malia Hughes-Apulu</t>
  </si>
  <si>
    <t>Olivia Chow</t>
  </si>
  <si>
    <t>Kyla Pike</t>
  </si>
  <si>
    <t>Mieke Schulz</t>
  </si>
  <si>
    <t>Nika Shi</t>
  </si>
  <si>
    <t>Nofar Nitke</t>
  </si>
  <si>
    <t>Sylvia Zheng</t>
  </si>
  <si>
    <t>Amelia Gillespie</t>
  </si>
  <si>
    <t>GGI</t>
  </si>
  <si>
    <t>Abigail Shepard</t>
  </si>
  <si>
    <t>Faye Lichen</t>
  </si>
  <si>
    <t>Amelie Black</t>
  </si>
  <si>
    <t>Kate Baker</t>
  </si>
  <si>
    <t>Neve Hendry</t>
  </si>
  <si>
    <t>Poppy Kirsopp</t>
  </si>
  <si>
    <t>Sasha Millett</t>
  </si>
  <si>
    <t>Emily Burt</t>
  </si>
  <si>
    <t>Alicia An</t>
  </si>
  <si>
    <t>Lexie Boon</t>
  </si>
  <si>
    <t>Chloe Palliser</t>
  </si>
  <si>
    <t>Alethia Cooper</t>
  </si>
  <si>
    <t>Lucy Burgess</t>
  </si>
  <si>
    <t>Nicole Rechkunova</t>
  </si>
  <si>
    <t>Lara Fox</t>
  </si>
  <si>
    <t>Isabella Turner-Spessot</t>
  </si>
  <si>
    <t>Isobel Taylor</t>
  </si>
  <si>
    <t>Sophie Pomeroy</t>
  </si>
  <si>
    <t>Cherry Zhu</t>
  </si>
  <si>
    <t>Dasha Soloviova</t>
  </si>
  <si>
    <t>Lucy Mullen</t>
  </si>
  <si>
    <t>Sherry Zhang</t>
  </si>
  <si>
    <t>Tamsyn Frickleton</t>
  </si>
  <si>
    <t>Jade Gillespie</t>
  </si>
  <si>
    <t>Isla O'Neill</t>
  </si>
  <si>
    <t>Layla Barton</t>
  </si>
  <si>
    <t>Maia Shi</t>
  </si>
  <si>
    <t>Madeline Mitchell</t>
  </si>
  <si>
    <t>Sienna Hide</t>
  </si>
  <si>
    <t>Amelia Mitchell</t>
  </si>
  <si>
    <t>Danielle Taylor</t>
  </si>
  <si>
    <t>Lucy Mitchell</t>
  </si>
  <si>
    <t>Sophie Chapman</t>
  </si>
  <si>
    <t>Monique Kavanagh</t>
  </si>
  <si>
    <t>Mya Cridge</t>
  </si>
  <si>
    <t>Seraphina Barker</t>
  </si>
  <si>
    <t>Shyla McGregor</t>
  </si>
  <si>
    <t>Arnica Copland</t>
  </si>
  <si>
    <t>Sara Yu</t>
  </si>
  <si>
    <t>Imogen Croton</t>
  </si>
  <si>
    <t>Stella Jones</t>
  </si>
  <si>
    <t>Chloe McInerney-Baxter</t>
  </si>
  <si>
    <t>Maya Hurring</t>
  </si>
  <si>
    <t>Annalise Robb</t>
  </si>
  <si>
    <t>Margarita Konstantinova</t>
  </si>
  <si>
    <t>Holly Pool</t>
  </si>
  <si>
    <t>Ruby Warrington</t>
  </si>
  <si>
    <t>Kiah Wright</t>
  </si>
  <si>
    <t>Effie King</t>
  </si>
  <si>
    <t>Olivia Stevenson</t>
  </si>
  <si>
    <t>Jessica Taki</t>
  </si>
  <si>
    <t>Senna Stanley</t>
  </si>
  <si>
    <t>Future</t>
  </si>
  <si>
    <t>Ashley Yorke</t>
  </si>
  <si>
    <t>Alice Berrington</t>
  </si>
  <si>
    <t>Chloe Blincoe</t>
  </si>
  <si>
    <t>Anna McFall</t>
  </si>
  <si>
    <t>Islay Garden</t>
  </si>
  <si>
    <t>DGA</t>
  </si>
  <si>
    <t>Josie O'Neill</t>
  </si>
  <si>
    <t>Joanna Johnston</t>
  </si>
  <si>
    <t>Mia Morriss</t>
  </si>
  <si>
    <t>Emily Herman</t>
  </si>
  <si>
    <t>Gemma McLennan</t>
  </si>
  <si>
    <t>Clemence Vilmay</t>
  </si>
  <si>
    <t>Elissa Croy</t>
  </si>
  <si>
    <t>Emily Collier</t>
  </si>
  <si>
    <t>Hazel Harvey</t>
  </si>
  <si>
    <t>Jamie Field</t>
  </si>
  <si>
    <t xml:space="preserve">Katya Kalinina </t>
  </si>
  <si>
    <t>Kera Dunnage</t>
  </si>
  <si>
    <t>Miki Hong</t>
  </si>
  <si>
    <t>Portia Boyd</t>
  </si>
  <si>
    <t>Susan Zhang</t>
  </si>
  <si>
    <t>Georgia Tomlinson</t>
  </si>
  <si>
    <t>Leah Johnson</t>
  </si>
  <si>
    <t>Leilani Davis</t>
  </si>
  <si>
    <t>McLeod Sherratt</t>
  </si>
  <si>
    <t>Amy Slogrove</t>
  </si>
  <si>
    <t>Howick</t>
  </si>
  <si>
    <t>Annabel Walker</t>
  </si>
  <si>
    <t>Chloe Chan</t>
  </si>
  <si>
    <t>Julia Christensen</t>
  </si>
  <si>
    <t>Holly Deacon</t>
  </si>
  <si>
    <t>Tavia Ralston</t>
  </si>
  <si>
    <t>Olivia Chapman</t>
  </si>
  <si>
    <t>Lauren Jeanne Davies</t>
  </si>
  <si>
    <t>Grace Kavanagh</t>
  </si>
  <si>
    <t>Amelia Simpson</t>
  </si>
  <si>
    <t>Heather Bunn</t>
  </si>
  <si>
    <t>Lydia Cunliffe</t>
  </si>
  <si>
    <t>Sophie Broadley</t>
  </si>
  <si>
    <t>Isabelle Larsen</t>
  </si>
  <si>
    <t>Scarlett Girvan</t>
  </si>
  <si>
    <t>Olivia Gourley</t>
  </si>
  <si>
    <t>Jessica Allen-lecocq</t>
  </si>
  <si>
    <t>Kate Coates</t>
  </si>
  <si>
    <t>Natasha Flaszynkski</t>
  </si>
  <si>
    <t>Hana Gray</t>
  </si>
  <si>
    <t>Jennifer Trieu</t>
  </si>
  <si>
    <t>Elle-Roze Ilkiw</t>
  </si>
  <si>
    <t>Carolyn Curnow</t>
  </si>
  <si>
    <t>Nia Surman</t>
  </si>
  <si>
    <t>Emma Gibbens</t>
  </si>
  <si>
    <t>Poppy Rumble</t>
  </si>
  <si>
    <t>Libby Hutchings</t>
  </si>
  <si>
    <t>Tara Hoeben</t>
  </si>
  <si>
    <t>Jessica Christie</t>
  </si>
  <si>
    <t>Grace Wakefield</t>
  </si>
  <si>
    <t xml:space="preserve">Sophie Blincoe </t>
  </si>
  <si>
    <t>Leah Johnston</t>
  </si>
  <si>
    <t>Lilly Neame</t>
  </si>
  <si>
    <t>Ruby Kapene - Paitai</t>
  </si>
  <si>
    <t>Lucy Hayward</t>
  </si>
  <si>
    <t>Ruby McFadgen</t>
  </si>
  <si>
    <t>Nicole Taylor</t>
  </si>
  <si>
    <t>Jonel Marais</t>
  </si>
  <si>
    <t>Bella Flaszynksi</t>
  </si>
  <si>
    <t>Grace Song</t>
  </si>
  <si>
    <t>Alyshia Kemper</t>
  </si>
  <si>
    <t>Bella Gruindelingh</t>
  </si>
  <si>
    <t>Amelia Harvey</t>
  </si>
  <si>
    <t>Eleanor Field</t>
  </si>
  <si>
    <t>Maia O'Connor</t>
  </si>
  <si>
    <t>Samantha Carney</t>
  </si>
  <si>
    <t>Emma Taki</t>
  </si>
  <si>
    <t>Ella Westenberg</t>
  </si>
  <si>
    <t>Bobbi-Rose Holmes</t>
  </si>
  <si>
    <t>Grace Pua</t>
  </si>
  <si>
    <t>Emily Sidaway</t>
  </si>
  <si>
    <t>Lauren Isaacs</t>
  </si>
  <si>
    <t>Rosie Yeatman</t>
  </si>
  <si>
    <t>Beatriz Boiser</t>
  </si>
  <si>
    <t>Brie Gullery</t>
  </si>
  <si>
    <t>Zara Galliven</t>
  </si>
  <si>
    <t>Genaya McKenzie</t>
  </si>
  <si>
    <t>Marama Harrison</t>
  </si>
  <si>
    <t>Harriet Mak</t>
  </si>
  <si>
    <t>Elements</t>
  </si>
  <si>
    <t>Adele Werder-Yee</t>
  </si>
  <si>
    <t>Samantha Taki</t>
  </si>
  <si>
    <t>Claire Li</t>
  </si>
  <si>
    <t>Alisa Loginova</t>
  </si>
  <si>
    <t>Flora Feng</t>
  </si>
  <si>
    <t>Hazel Lim</t>
  </si>
  <si>
    <t>Lusiana Chaddong</t>
  </si>
  <si>
    <t>Sophia Gearry</t>
  </si>
  <si>
    <t>Annabell Keith</t>
  </si>
  <si>
    <t>Isabella Clausen</t>
  </si>
  <si>
    <t>Jocelyn Cai</t>
  </si>
  <si>
    <t>Kalisa Zhang</t>
  </si>
  <si>
    <t>Lilly Eastmure</t>
  </si>
  <si>
    <t>Nika Meyn</t>
  </si>
  <si>
    <t>Olivia Collins</t>
  </si>
  <si>
    <t>Vera Lan</t>
  </si>
  <si>
    <t>Ava Gearry</t>
  </si>
  <si>
    <t>Lilyann Lim</t>
  </si>
  <si>
    <t>Julianna Chiu</t>
  </si>
  <si>
    <t>Zita Fairbrass</t>
  </si>
  <si>
    <t>Lara Streletsky</t>
  </si>
  <si>
    <t>Grace Knoyle</t>
  </si>
  <si>
    <t>Eleasha Chan</t>
  </si>
  <si>
    <t>Amelia Benger</t>
  </si>
  <si>
    <t>Mya Hutchings</t>
  </si>
  <si>
    <t>Yunjo Kim</t>
  </si>
  <si>
    <t>Abbey Sauer</t>
  </si>
  <si>
    <t>Mikayla Chin</t>
  </si>
  <si>
    <t>Ella Wright</t>
  </si>
  <si>
    <t>Miyu Wadamori</t>
  </si>
  <si>
    <t>Paris Chin</t>
  </si>
  <si>
    <t>Sasha Schofield</t>
  </si>
  <si>
    <t>Anna Taylor</t>
  </si>
  <si>
    <t>Ashleigh Pont</t>
  </si>
  <si>
    <t>Olympia Blue - Gracie Moses, Maisy Bowan, Chelsea Sara, Marama Harrison</t>
  </si>
  <si>
    <t>Olympia Green - Annabel Keith, Isabella Clausen, Lilly Eastmure, Nika Meyn</t>
  </si>
  <si>
    <t>Amelia Gillespie, Isobel Taylor, Isabella Turner-Spessot, Sophie Pomeroy</t>
  </si>
  <si>
    <t>Olympia Pink - Adele Werder-Yee, Claire Li, Flora Feng, Lusiana Chaddong, Nina Hammett, Sohpia Gearry</t>
  </si>
  <si>
    <t>GGI Black - Ruby Warrington, Effie King, Holly Pool, Olivia Stevenson</t>
  </si>
  <si>
    <t>GGI Red - Layla Barton, Jade Gillespie, Isla O'Neill, Kiah Wright</t>
  </si>
  <si>
    <t>Olympia Black - Amelia Benger, Abbey Sauer, Yunjo Kim, Mikayla Chin</t>
  </si>
  <si>
    <t>Olympia White - Julianna Chiu, Ava Gearry, Lara Streletsky, Lilyann Lim</t>
  </si>
  <si>
    <t>Delta Red - Elissa Croy, Miki Hongo, Jamie Field, Emily Collier, Katya Kalinina, Holly Deacon</t>
  </si>
  <si>
    <t>Delta Blue - Tavia Ralston, Olivia Chapman, Grace Kavanagh, Natasha Flaszynski, Hana Gray, Jennifer Trieu</t>
  </si>
  <si>
    <t>Delta Purple - Clemence Vilmay, Kera Dunnage, Hazel Harvey, Annabel Walker, Julia Christensen</t>
  </si>
  <si>
    <t>Amelia Simpson, Jessica Allen-Iecoq, Kate Coates, Lucy Hayward, Ellarose Capil</t>
  </si>
  <si>
    <t>Lauren Isaacs, Jessica Christie, Ruby McFadgen, Caitlin O'Brien, Georgia Broadley</t>
  </si>
  <si>
    <t>Beatriz Boiser, Genaya McKenzie, Anna Taylor, Sasha Schofield, Natasha Taylor</t>
  </si>
  <si>
    <t>2nd/3rd June 2018</t>
  </si>
  <si>
    <t>Gracie Moses, Maisy Bowan, Hayley Duffell, Marama Harrison</t>
  </si>
  <si>
    <t>2=</t>
  </si>
  <si>
    <t>1=</t>
  </si>
  <si>
    <t>3=</t>
  </si>
  <si>
    <t>11=</t>
  </si>
  <si>
    <t>Marija Filipovic</t>
  </si>
  <si>
    <t>Arnica Copland, Leah Johnson, Leilani Davis, McLeod Sherratt, Anna McFall</t>
  </si>
  <si>
    <t>Natasha Flaszynski, Hana Gray, Jennifer Trieu, Nicole Taylor, Bella Flaszynski, Grace Song, Leah Johnston</t>
  </si>
  <si>
    <t>5=</t>
  </si>
  <si>
    <t>4=</t>
  </si>
  <si>
    <t>7=</t>
  </si>
  <si>
    <t>10=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</si>
</sst>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3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Fill="1" applyBorder="1"/>
    <xf numFmtId="0" fontId="9" fillId="0" borderId="8" xfId="0" applyFont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top" wrapText="1"/>
    </xf>
    <xf numFmtId="164" fontId="9" fillId="0" borderId="1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8" xfId="0" applyFont="1" applyBorder="1"/>
    <xf numFmtId="0" fontId="0" fillId="0" borderId="2" xfId="0" applyBorder="1"/>
    <xf numFmtId="0" fontId="2" fillId="0" borderId="18" xfId="0" applyFont="1" applyBorder="1"/>
    <xf numFmtId="0" fontId="2" fillId="0" borderId="2" xfId="0" applyFont="1" applyBorder="1"/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" xfId="0" applyFont="1" applyBorder="1"/>
    <xf numFmtId="0" fontId="5" fillId="0" borderId="2" xfId="0" applyFont="1" applyBorder="1"/>
    <xf numFmtId="164" fontId="11" fillId="0" borderId="24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26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14" fontId="14" fillId="0" borderId="1" xfId="0" applyNumberFormat="1" applyFont="1" applyBorder="1" applyAlignment="1"/>
    <xf numFmtId="0" fontId="15" fillId="0" borderId="1" xfId="0" applyFont="1" applyFill="1" applyBorder="1" applyAlignment="1"/>
    <xf numFmtId="14" fontId="14" fillId="0" borderId="1" xfId="0" applyNumberFormat="1" applyFont="1" applyFill="1" applyBorder="1" applyAlignment="1"/>
    <xf numFmtId="0" fontId="14" fillId="0" borderId="1" xfId="0" applyFont="1" applyBorder="1" applyAlignment="1"/>
    <xf numFmtId="0" fontId="14" fillId="0" borderId="1" xfId="0" applyFont="1" applyFill="1" applyBorder="1" applyAlignment="1"/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Border="1" applyAlignment="1"/>
    <xf numFmtId="0" fontId="8" fillId="2" borderId="6" xfId="0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4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0" borderId="1" xfId="0" applyBorder="1" applyAlignment="1"/>
    <xf numFmtId="0" fontId="5" fillId="0" borderId="1" xfId="0" applyFont="1" applyFill="1" applyBorder="1"/>
    <xf numFmtId="0" fontId="0" fillId="0" borderId="1" xfId="0" applyFill="1" applyBorder="1"/>
    <xf numFmtId="0" fontId="0" fillId="3" borderId="1" xfId="0" applyFill="1" applyBorder="1" applyAlignment="1">
      <alignment horizontal="right"/>
    </xf>
    <xf numFmtId="0" fontId="1" fillId="0" borderId="23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" fillId="0" borderId="23" xfId="0" applyFont="1" applyFill="1" applyBorder="1" applyAlignment="1"/>
    <xf numFmtId="164" fontId="0" fillId="0" borderId="1" xfId="0" applyNumberFormat="1" applyBorder="1"/>
    <xf numFmtId="164" fontId="0" fillId="0" borderId="1" xfId="0" applyNumberFormat="1" applyFill="1" applyBorder="1"/>
    <xf numFmtId="164" fontId="4" fillId="0" borderId="1" xfId="0" applyNumberFormat="1" applyFont="1" applyBorder="1"/>
    <xf numFmtId="164" fontId="0" fillId="5" borderId="1" xfId="0" applyNumberFormat="1" applyFill="1" applyBorder="1"/>
    <xf numFmtId="0" fontId="0" fillId="5" borderId="1" xfId="0" applyFill="1" applyBorder="1"/>
    <xf numFmtId="164" fontId="0" fillId="5" borderId="1" xfId="0" applyNumberFormat="1" applyFont="1" applyFill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2" fillId="0" borderId="18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6" borderId="1" xfId="0" applyFill="1" applyBorder="1"/>
    <xf numFmtId="0" fontId="0" fillId="0" borderId="1" xfId="0" applyNumberFormat="1" applyFill="1" applyBorder="1"/>
    <xf numFmtId="0" fontId="4" fillId="0" borderId="0" xfId="0" applyNumberFormat="1" applyFont="1" applyFill="1" applyBorder="1"/>
    <xf numFmtId="0" fontId="8" fillId="0" borderId="19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12" fillId="0" borderId="19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ill="1" applyBorder="1"/>
  </cellXfs>
  <cellStyles count="13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opLeftCell="D48" workbookViewId="0">
      <selection activeCell="R55" sqref="R55"/>
    </sheetView>
  </sheetViews>
  <sheetFormatPr defaultColWidth="10.875" defaultRowHeight="15.75" x14ac:dyDescent="0.25"/>
  <cols>
    <col min="1" max="1" width="21.5" style="7" bestFit="1" customWidth="1"/>
    <col min="2" max="2" width="14" style="7" customWidth="1"/>
    <col min="3" max="11" width="10.875" style="7"/>
    <col min="12" max="12" width="12.625" style="7" bestFit="1" customWidth="1"/>
    <col min="13" max="14" width="12.625" style="7" customWidth="1"/>
    <col min="15" max="15" width="10.875" style="7"/>
    <col min="16" max="16" width="14.125" style="7" bestFit="1" customWidth="1"/>
    <col min="17" max="16384" width="10.875" style="7"/>
  </cols>
  <sheetData>
    <row r="1" spans="1:18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8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8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x14ac:dyDescent="0.25">
      <c r="A4" s="9" t="s">
        <v>135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11" t="s">
        <v>136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17</v>
      </c>
      <c r="O7" s="5" t="s">
        <v>10</v>
      </c>
      <c r="P7" s="5" t="s">
        <v>144</v>
      </c>
      <c r="Q7" s="5" t="s">
        <v>145</v>
      </c>
      <c r="R7" s="5" t="s">
        <v>66</v>
      </c>
    </row>
    <row r="8" spans="1:18" x14ac:dyDescent="0.25">
      <c r="A8" s="71"/>
      <c r="B8" s="71"/>
      <c r="C8" s="71"/>
      <c r="D8" s="71"/>
      <c r="E8" s="62"/>
      <c r="F8" s="62"/>
      <c r="G8" s="1" t="s">
        <v>105</v>
      </c>
      <c r="H8" s="1" t="s">
        <v>105</v>
      </c>
      <c r="I8" s="62"/>
      <c r="J8" s="62"/>
      <c r="K8" s="62"/>
      <c r="L8" s="1" t="e">
        <f>AVERAGE(C8,D8)</f>
        <v>#DIV/0!</v>
      </c>
      <c r="M8" s="1" t="e">
        <f>AVERAGE(E8,F8)</f>
        <v>#DIV/0!</v>
      </c>
      <c r="N8" s="1" t="s">
        <v>105</v>
      </c>
      <c r="O8" s="1" t="e">
        <f>AVERAGE(I8,J8)</f>
        <v>#DIV/0!</v>
      </c>
      <c r="P8" s="62" t="e">
        <f>IF(O8&gt;10,10,O8)</f>
        <v>#DIV/0!</v>
      </c>
      <c r="Q8" s="1" t="e">
        <f>10+L8+M8-P8-K8</f>
        <v>#DIV/0!</v>
      </c>
      <c r="R8" s="1" t="e">
        <f t="shared" ref="R8:R27" si="0">RANK(Q8,$Q$8:$Q$27)</f>
        <v>#DIV/0!</v>
      </c>
    </row>
    <row r="9" spans="1:18" x14ac:dyDescent="0.25">
      <c r="A9" s="71"/>
      <c r="B9" s="71"/>
      <c r="C9" s="71"/>
      <c r="D9" s="71"/>
      <c r="E9" s="1"/>
      <c r="F9" s="1"/>
      <c r="G9" s="1" t="s">
        <v>105</v>
      </c>
      <c r="H9" s="1" t="s">
        <v>105</v>
      </c>
      <c r="I9" s="1"/>
      <c r="J9" s="1"/>
      <c r="K9" s="1"/>
      <c r="L9" s="1" t="e">
        <f t="shared" ref="L9:L27" si="1">AVERAGE(C9,D9)</f>
        <v>#DIV/0!</v>
      </c>
      <c r="M9" s="1" t="e">
        <f t="shared" ref="M9:M27" si="2">AVERAGE(E9,F9)</f>
        <v>#DIV/0!</v>
      </c>
      <c r="N9" s="1" t="s">
        <v>105</v>
      </c>
      <c r="O9" s="1" t="e">
        <f t="shared" ref="O9:O27" si="3">AVERAGE(I9,J9)</f>
        <v>#DIV/0!</v>
      </c>
      <c r="P9" s="1" t="e">
        <f t="shared" ref="P9:P27" si="4">O9</f>
        <v>#DIV/0!</v>
      </c>
      <c r="Q9" s="1" t="e">
        <f t="shared" ref="Q9:Q27" si="5">10+L9+M9-P9-K9</f>
        <v>#DIV/0!</v>
      </c>
      <c r="R9" s="1" t="e">
        <f t="shared" si="0"/>
        <v>#DIV/0!</v>
      </c>
    </row>
    <row r="10" spans="1:18" x14ac:dyDescent="0.25">
      <c r="A10" s="71"/>
      <c r="B10" s="71"/>
      <c r="C10" s="71"/>
      <c r="D10" s="71"/>
      <c r="E10" s="1"/>
      <c r="F10" s="1"/>
      <c r="G10" s="1" t="s">
        <v>105</v>
      </c>
      <c r="H10" s="1" t="s">
        <v>105</v>
      </c>
      <c r="I10" s="1"/>
      <c r="J10" s="1"/>
      <c r="K10" s="1"/>
      <c r="L10" s="1" t="e">
        <f t="shared" si="1"/>
        <v>#DIV/0!</v>
      </c>
      <c r="M10" s="1" t="e">
        <f t="shared" si="2"/>
        <v>#DIV/0!</v>
      </c>
      <c r="N10" s="1" t="s">
        <v>105</v>
      </c>
      <c r="O10" s="1" t="e">
        <f t="shared" si="3"/>
        <v>#DIV/0!</v>
      </c>
      <c r="P10" s="1" t="e">
        <f t="shared" si="4"/>
        <v>#DIV/0!</v>
      </c>
      <c r="Q10" s="1" t="e">
        <f t="shared" si="5"/>
        <v>#DIV/0!</v>
      </c>
      <c r="R10" s="1" t="e">
        <f t="shared" si="0"/>
        <v>#DIV/0!</v>
      </c>
    </row>
    <row r="11" spans="1:18" x14ac:dyDescent="0.25">
      <c r="A11" s="71"/>
      <c r="B11" s="71"/>
      <c r="C11" s="71"/>
      <c r="D11" s="71"/>
      <c r="E11" s="1"/>
      <c r="F11" s="1"/>
      <c r="G11" s="1" t="s">
        <v>105</v>
      </c>
      <c r="H11" s="1" t="s">
        <v>105</v>
      </c>
      <c r="I11" s="1"/>
      <c r="J11" s="1"/>
      <c r="K11" s="1"/>
      <c r="L11" s="1" t="e">
        <f t="shared" si="1"/>
        <v>#DIV/0!</v>
      </c>
      <c r="M11" s="1" t="e">
        <f t="shared" si="2"/>
        <v>#DIV/0!</v>
      </c>
      <c r="N11" s="1" t="s">
        <v>105</v>
      </c>
      <c r="O11" s="1" t="e">
        <f t="shared" si="3"/>
        <v>#DIV/0!</v>
      </c>
      <c r="P11" s="1" t="e">
        <f t="shared" si="4"/>
        <v>#DIV/0!</v>
      </c>
      <c r="Q11" s="1" t="e">
        <f t="shared" si="5"/>
        <v>#DIV/0!</v>
      </c>
      <c r="R11" s="1" t="e">
        <f t="shared" si="0"/>
        <v>#DIV/0!</v>
      </c>
    </row>
    <row r="12" spans="1:18" x14ac:dyDescent="0.25">
      <c r="A12" s="1"/>
      <c r="B12" s="1"/>
      <c r="C12" s="1"/>
      <c r="D12" s="1"/>
      <c r="E12" s="1"/>
      <c r="F12" s="1"/>
      <c r="G12" s="1" t="s">
        <v>105</v>
      </c>
      <c r="H12" s="1" t="s">
        <v>105</v>
      </c>
      <c r="I12" s="1"/>
      <c r="J12" s="1"/>
      <c r="K12" s="1"/>
      <c r="L12" s="1" t="e">
        <f t="shared" si="1"/>
        <v>#DIV/0!</v>
      </c>
      <c r="M12" s="1" t="e">
        <f t="shared" si="2"/>
        <v>#DIV/0!</v>
      </c>
      <c r="N12" s="1" t="s">
        <v>105</v>
      </c>
      <c r="O12" s="1" t="e">
        <f t="shared" si="3"/>
        <v>#DIV/0!</v>
      </c>
      <c r="P12" s="1" t="e">
        <f t="shared" si="4"/>
        <v>#DIV/0!</v>
      </c>
      <c r="Q12" s="1" t="e">
        <f t="shared" si="5"/>
        <v>#DIV/0!</v>
      </c>
      <c r="R12" s="1" t="e">
        <f t="shared" si="0"/>
        <v>#DIV/0!</v>
      </c>
    </row>
    <row r="13" spans="1:18" x14ac:dyDescent="0.25">
      <c r="A13" s="1"/>
      <c r="B13" s="1"/>
      <c r="C13" s="1"/>
      <c r="D13" s="1"/>
      <c r="E13" s="1"/>
      <c r="F13" s="1"/>
      <c r="G13" s="1" t="s">
        <v>105</v>
      </c>
      <c r="H13" s="1" t="s">
        <v>105</v>
      </c>
      <c r="I13" s="1"/>
      <c r="J13" s="1"/>
      <c r="K13" s="1"/>
      <c r="L13" s="1" t="e">
        <f t="shared" si="1"/>
        <v>#DIV/0!</v>
      </c>
      <c r="M13" s="1" t="e">
        <f t="shared" si="2"/>
        <v>#DIV/0!</v>
      </c>
      <c r="N13" s="1" t="s">
        <v>105</v>
      </c>
      <c r="O13" s="1" t="e">
        <f t="shared" si="3"/>
        <v>#DIV/0!</v>
      </c>
      <c r="P13" s="1" t="e">
        <f t="shared" si="4"/>
        <v>#DIV/0!</v>
      </c>
      <c r="Q13" s="1" t="e">
        <f t="shared" si="5"/>
        <v>#DIV/0!</v>
      </c>
      <c r="R13" s="1" t="e">
        <f t="shared" si="0"/>
        <v>#DIV/0!</v>
      </c>
    </row>
    <row r="14" spans="1:18" x14ac:dyDescent="0.25">
      <c r="A14" s="1"/>
      <c r="B14" s="1"/>
      <c r="C14" s="1"/>
      <c r="D14" s="1"/>
      <c r="E14" s="1"/>
      <c r="F14" s="1"/>
      <c r="G14" s="1" t="s">
        <v>105</v>
      </c>
      <c r="H14" s="1" t="s">
        <v>105</v>
      </c>
      <c r="I14" s="1"/>
      <c r="J14" s="1"/>
      <c r="K14" s="1"/>
      <c r="L14" s="1" t="e">
        <f t="shared" si="1"/>
        <v>#DIV/0!</v>
      </c>
      <c r="M14" s="1" t="e">
        <f t="shared" si="2"/>
        <v>#DIV/0!</v>
      </c>
      <c r="N14" s="1" t="s">
        <v>105</v>
      </c>
      <c r="O14" s="1" t="e">
        <f t="shared" si="3"/>
        <v>#DIV/0!</v>
      </c>
      <c r="P14" s="1" t="e">
        <f t="shared" si="4"/>
        <v>#DIV/0!</v>
      </c>
      <c r="Q14" s="1" t="e">
        <f t="shared" si="5"/>
        <v>#DIV/0!</v>
      </c>
      <c r="R14" s="1" t="e">
        <f t="shared" si="0"/>
        <v>#DIV/0!</v>
      </c>
    </row>
    <row r="15" spans="1:18" x14ac:dyDescent="0.25">
      <c r="A15" s="1"/>
      <c r="B15" s="1"/>
      <c r="C15" s="1"/>
      <c r="D15" s="1"/>
      <c r="E15" s="1"/>
      <c r="F15" s="1"/>
      <c r="G15" s="1" t="s">
        <v>105</v>
      </c>
      <c r="H15" s="1" t="s">
        <v>105</v>
      </c>
      <c r="I15" s="1"/>
      <c r="J15" s="1"/>
      <c r="K15" s="1"/>
      <c r="L15" s="1" t="e">
        <f t="shared" si="1"/>
        <v>#DIV/0!</v>
      </c>
      <c r="M15" s="1" t="e">
        <f t="shared" si="2"/>
        <v>#DIV/0!</v>
      </c>
      <c r="N15" s="1" t="s">
        <v>105</v>
      </c>
      <c r="O15" s="1" t="e">
        <f t="shared" si="3"/>
        <v>#DIV/0!</v>
      </c>
      <c r="P15" s="1" t="e">
        <f t="shared" si="4"/>
        <v>#DIV/0!</v>
      </c>
      <c r="Q15" s="1" t="e">
        <f t="shared" si="5"/>
        <v>#DIV/0!</v>
      </c>
      <c r="R15" s="1" t="e">
        <f t="shared" si="0"/>
        <v>#DIV/0!</v>
      </c>
    </row>
    <row r="16" spans="1:18" x14ac:dyDescent="0.25">
      <c r="A16" s="1"/>
      <c r="B16" s="1"/>
      <c r="C16" s="1"/>
      <c r="D16" s="1"/>
      <c r="E16" s="1"/>
      <c r="F16" s="1"/>
      <c r="G16" s="1" t="s">
        <v>105</v>
      </c>
      <c r="H16" s="1" t="s">
        <v>105</v>
      </c>
      <c r="I16" s="1"/>
      <c r="J16" s="1"/>
      <c r="K16" s="1"/>
      <c r="L16" s="1" t="e">
        <f t="shared" si="1"/>
        <v>#DIV/0!</v>
      </c>
      <c r="M16" s="1" t="e">
        <f t="shared" si="2"/>
        <v>#DIV/0!</v>
      </c>
      <c r="N16" s="1" t="s">
        <v>105</v>
      </c>
      <c r="O16" s="1" t="e">
        <f t="shared" si="3"/>
        <v>#DIV/0!</v>
      </c>
      <c r="P16" s="1" t="e">
        <f t="shared" si="4"/>
        <v>#DIV/0!</v>
      </c>
      <c r="Q16" s="1" t="e">
        <f t="shared" si="5"/>
        <v>#DIV/0!</v>
      </c>
      <c r="R16" s="1" t="e">
        <f t="shared" si="0"/>
        <v>#DIV/0!</v>
      </c>
    </row>
    <row r="17" spans="1:18" x14ac:dyDescent="0.25">
      <c r="A17" s="1"/>
      <c r="B17" s="1"/>
      <c r="C17" s="1"/>
      <c r="D17" s="1"/>
      <c r="E17" s="1"/>
      <c r="F17" s="1"/>
      <c r="G17" s="1" t="s">
        <v>105</v>
      </c>
      <c r="H17" s="1" t="s">
        <v>105</v>
      </c>
      <c r="I17" s="1"/>
      <c r="J17" s="1"/>
      <c r="K17" s="1"/>
      <c r="L17" s="1" t="e">
        <f t="shared" si="1"/>
        <v>#DIV/0!</v>
      </c>
      <c r="M17" s="1" t="e">
        <f t="shared" si="2"/>
        <v>#DIV/0!</v>
      </c>
      <c r="N17" s="1" t="s">
        <v>105</v>
      </c>
      <c r="O17" s="1" t="e">
        <f t="shared" si="3"/>
        <v>#DIV/0!</v>
      </c>
      <c r="P17" s="1" t="e">
        <f t="shared" si="4"/>
        <v>#DIV/0!</v>
      </c>
      <c r="Q17" s="1" t="e">
        <f t="shared" si="5"/>
        <v>#DIV/0!</v>
      </c>
      <c r="R17" s="1" t="e">
        <f t="shared" si="0"/>
        <v>#DIV/0!</v>
      </c>
    </row>
    <row r="18" spans="1:18" x14ac:dyDescent="0.25">
      <c r="A18" s="1"/>
      <c r="B18" s="1"/>
      <c r="C18" s="1"/>
      <c r="D18" s="1"/>
      <c r="E18" s="1"/>
      <c r="F18" s="1"/>
      <c r="G18" s="1" t="s">
        <v>105</v>
      </c>
      <c r="H18" s="1" t="s">
        <v>105</v>
      </c>
      <c r="I18" s="1"/>
      <c r="J18" s="1"/>
      <c r="K18" s="1"/>
      <c r="L18" s="1" t="e">
        <f t="shared" si="1"/>
        <v>#DIV/0!</v>
      </c>
      <c r="M18" s="1" t="e">
        <f t="shared" si="2"/>
        <v>#DIV/0!</v>
      </c>
      <c r="N18" s="1" t="s">
        <v>105</v>
      </c>
      <c r="O18" s="1" t="e">
        <f t="shared" si="3"/>
        <v>#DIV/0!</v>
      </c>
      <c r="P18" s="1" t="e">
        <f t="shared" si="4"/>
        <v>#DIV/0!</v>
      </c>
      <c r="Q18" s="1" t="e">
        <f t="shared" si="5"/>
        <v>#DIV/0!</v>
      </c>
      <c r="R18" s="1" t="e">
        <f t="shared" si="0"/>
        <v>#DIV/0!</v>
      </c>
    </row>
    <row r="19" spans="1:18" x14ac:dyDescent="0.25">
      <c r="A19" s="1"/>
      <c r="B19" s="1"/>
      <c r="C19" s="1"/>
      <c r="D19" s="1"/>
      <c r="E19" s="1"/>
      <c r="F19" s="1"/>
      <c r="G19" s="1" t="s">
        <v>105</v>
      </c>
      <c r="H19" s="1" t="s">
        <v>105</v>
      </c>
      <c r="I19" s="1"/>
      <c r="J19" s="1"/>
      <c r="K19" s="1"/>
      <c r="L19" s="1" t="e">
        <f t="shared" si="1"/>
        <v>#DIV/0!</v>
      </c>
      <c r="M19" s="1" t="e">
        <f t="shared" si="2"/>
        <v>#DIV/0!</v>
      </c>
      <c r="N19" s="1" t="s">
        <v>105</v>
      </c>
      <c r="O19" s="1" t="e">
        <f t="shared" si="3"/>
        <v>#DIV/0!</v>
      </c>
      <c r="P19" s="1" t="e">
        <f t="shared" si="4"/>
        <v>#DIV/0!</v>
      </c>
      <c r="Q19" s="1" t="e">
        <f t="shared" si="5"/>
        <v>#DIV/0!</v>
      </c>
      <c r="R19" s="1" t="e">
        <f t="shared" si="0"/>
        <v>#DIV/0!</v>
      </c>
    </row>
    <row r="20" spans="1:18" x14ac:dyDescent="0.25">
      <c r="A20" s="1"/>
      <c r="B20" s="1"/>
      <c r="C20" s="1"/>
      <c r="D20" s="1"/>
      <c r="E20" s="1"/>
      <c r="F20" s="1"/>
      <c r="G20" s="1" t="s">
        <v>105</v>
      </c>
      <c r="H20" s="1" t="s">
        <v>105</v>
      </c>
      <c r="I20" s="1"/>
      <c r="J20" s="1"/>
      <c r="K20" s="1"/>
      <c r="L20" s="1" t="e">
        <f t="shared" si="1"/>
        <v>#DIV/0!</v>
      </c>
      <c r="M20" s="1" t="e">
        <f t="shared" si="2"/>
        <v>#DIV/0!</v>
      </c>
      <c r="N20" s="1" t="s">
        <v>105</v>
      </c>
      <c r="O20" s="1" t="e">
        <f t="shared" si="3"/>
        <v>#DIV/0!</v>
      </c>
      <c r="P20" s="1" t="e">
        <f t="shared" si="4"/>
        <v>#DIV/0!</v>
      </c>
      <c r="Q20" s="1" t="e">
        <f t="shared" si="5"/>
        <v>#DIV/0!</v>
      </c>
      <c r="R20" s="1" t="e">
        <f t="shared" si="0"/>
        <v>#DIV/0!</v>
      </c>
    </row>
    <row r="21" spans="1:18" x14ac:dyDescent="0.25">
      <c r="A21" s="1"/>
      <c r="B21" s="1"/>
      <c r="C21" s="1"/>
      <c r="D21" s="1"/>
      <c r="E21" s="1"/>
      <c r="F21" s="1"/>
      <c r="G21" s="1" t="s">
        <v>105</v>
      </c>
      <c r="H21" s="1" t="s">
        <v>105</v>
      </c>
      <c r="I21" s="1"/>
      <c r="J21" s="1"/>
      <c r="K21" s="1"/>
      <c r="L21" s="1" t="e">
        <f t="shared" si="1"/>
        <v>#DIV/0!</v>
      </c>
      <c r="M21" s="1" t="e">
        <f t="shared" si="2"/>
        <v>#DIV/0!</v>
      </c>
      <c r="N21" s="1" t="s">
        <v>105</v>
      </c>
      <c r="O21" s="1" t="e">
        <f t="shared" si="3"/>
        <v>#DIV/0!</v>
      </c>
      <c r="P21" s="1" t="e">
        <f t="shared" si="4"/>
        <v>#DIV/0!</v>
      </c>
      <c r="Q21" s="1" t="e">
        <f t="shared" si="5"/>
        <v>#DIV/0!</v>
      </c>
      <c r="R21" s="1" t="e">
        <f t="shared" si="0"/>
        <v>#DIV/0!</v>
      </c>
    </row>
    <row r="22" spans="1:18" x14ac:dyDescent="0.25">
      <c r="A22" s="1"/>
      <c r="B22" s="1"/>
      <c r="C22" s="1"/>
      <c r="D22" s="1"/>
      <c r="E22" s="1"/>
      <c r="F22" s="1"/>
      <c r="G22" s="1" t="s">
        <v>105</v>
      </c>
      <c r="H22" s="1" t="s">
        <v>105</v>
      </c>
      <c r="I22" s="1"/>
      <c r="J22" s="1"/>
      <c r="K22" s="1"/>
      <c r="L22" s="1" t="e">
        <f t="shared" si="1"/>
        <v>#DIV/0!</v>
      </c>
      <c r="M22" s="1" t="e">
        <f t="shared" si="2"/>
        <v>#DIV/0!</v>
      </c>
      <c r="N22" s="1" t="s">
        <v>105</v>
      </c>
      <c r="O22" s="1" t="e">
        <f t="shared" si="3"/>
        <v>#DIV/0!</v>
      </c>
      <c r="P22" s="1" t="e">
        <f t="shared" si="4"/>
        <v>#DIV/0!</v>
      </c>
      <c r="Q22" s="1" t="e">
        <f t="shared" si="5"/>
        <v>#DIV/0!</v>
      </c>
      <c r="R22" s="1" t="e">
        <f t="shared" si="0"/>
        <v>#DIV/0!</v>
      </c>
    </row>
    <row r="23" spans="1:18" x14ac:dyDescent="0.25">
      <c r="A23" s="1"/>
      <c r="B23" s="1"/>
      <c r="C23" s="1"/>
      <c r="D23" s="1"/>
      <c r="E23" s="1"/>
      <c r="F23" s="1"/>
      <c r="G23" s="1" t="s">
        <v>105</v>
      </c>
      <c r="H23" s="1" t="s">
        <v>105</v>
      </c>
      <c r="I23" s="1"/>
      <c r="J23" s="1"/>
      <c r="K23" s="1"/>
      <c r="L23" s="1" t="e">
        <f t="shared" si="1"/>
        <v>#DIV/0!</v>
      </c>
      <c r="M23" s="1" t="e">
        <f t="shared" si="2"/>
        <v>#DIV/0!</v>
      </c>
      <c r="N23" s="1" t="s">
        <v>105</v>
      </c>
      <c r="O23" s="1" t="e">
        <f t="shared" si="3"/>
        <v>#DIV/0!</v>
      </c>
      <c r="P23" s="1" t="e">
        <f t="shared" si="4"/>
        <v>#DIV/0!</v>
      </c>
      <c r="Q23" s="1" t="e">
        <f t="shared" si="5"/>
        <v>#DIV/0!</v>
      </c>
      <c r="R23" s="1" t="e">
        <f t="shared" si="0"/>
        <v>#DIV/0!</v>
      </c>
    </row>
    <row r="24" spans="1:18" x14ac:dyDescent="0.25">
      <c r="A24" s="1"/>
      <c r="B24" s="1"/>
      <c r="C24" s="1"/>
      <c r="D24" s="1"/>
      <c r="E24" s="1"/>
      <c r="F24" s="1"/>
      <c r="G24" s="1" t="s">
        <v>105</v>
      </c>
      <c r="H24" s="1" t="s">
        <v>105</v>
      </c>
      <c r="I24" s="1"/>
      <c r="J24" s="1"/>
      <c r="K24" s="1"/>
      <c r="L24" s="1" t="e">
        <f t="shared" si="1"/>
        <v>#DIV/0!</v>
      </c>
      <c r="M24" s="1" t="e">
        <f t="shared" si="2"/>
        <v>#DIV/0!</v>
      </c>
      <c r="N24" s="1" t="s">
        <v>105</v>
      </c>
      <c r="O24" s="1" t="e">
        <f t="shared" si="3"/>
        <v>#DIV/0!</v>
      </c>
      <c r="P24" s="1" t="e">
        <f t="shared" si="4"/>
        <v>#DIV/0!</v>
      </c>
      <c r="Q24" s="1" t="e">
        <f t="shared" si="5"/>
        <v>#DIV/0!</v>
      </c>
      <c r="R24" s="1" t="e">
        <f t="shared" si="0"/>
        <v>#DIV/0!</v>
      </c>
    </row>
    <row r="25" spans="1:18" x14ac:dyDescent="0.25">
      <c r="A25" s="1"/>
      <c r="B25" s="1"/>
      <c r="C25" s="1"/>
      <c r="D25" s="1"/>
      <c r="E25" s="1"/>
      <c r="F25" s="1"/>
      <c r="G25" s="1" t="s">
        <v>105</v>
      </c>
      <c r="H25" s="1" t="s">
        <v>105</v>
      </c>
      <c r="I25" s="1"/>
      <c r="J25" s="1"/>
      <c r="K25" s="1"/>
      <c r="L25" s="1" t="e">
        <f t="shared" si="1"/>
        <v>#DIV/0!</v>
      </c>
      <c r="M25" s="1" t="e">
        <f t="shared" si="2"/>
        <v>#DIV/0!</v>
      </c>
      <c r="N25" s="1" t="s">
        <v>105</v>
      </c>
      <c r="O25" s="1" t="e">
        <f t="shared" si="3"/>
        <v>#DIV/0!</v>
      </c>
      <c r="P25" s="1" t="e">
        <f t="shared" si="4"/>
        <v>#DIV/0!</v>
      </c>
      <c r="Q25" s="1" t="e">
        <f t="shared" si="5"/>
        <v>#DIV/0!</v>
      </c>
      <c r="R25" s="1" t="e">
        <f t="shared" si="0"/>
        <v>#DIV/0!</v>
      </c>
    </row>
    <row r="26" spans="1:18" x14ac:dyDescent="0.25">
      <c r="A26" s="1"/>
      <c r="B26" s="1"/>
      <c r="C26" s="1"/>
      <c r="D26" s="1"/>
      <c r="E26" s="1"/>
      <c r="F26" s="1"/>
      <c r="G26" s="1" t="s">
        <v>105</v>
      </c>
      <c r="H26" s="1" t="s">
        <v>105</v>
      </c>
      <c r="I26" s="1"/>
      <c r="J26" s="1"/>
      <c r="K26" s="1"/>
      <c r="L26" s="1" t="e">
        <f t="shared" si="1"/>
        <v>#DIV/0!</v>
      </c>
      <c r="M26" s="1" t="e">
        <f t="shared" si="2"/>
        <v>#DIV/0!</v>
      </c>
      <c r="N26" s="1" t="s">
        <v>105</v>
      </c>
      <c r="O26" s="1" t="e">
        <f t="shared" si="3"/>
        <v>#DIV/0!</v>
      </c>
      <c r="P26" s="1" t="e">
        <f t="shared" si="4"/>
        <v>#DIV/0!</v>
      </c>
      <c r="Q26" s="1" t="e">
        <f t="shared" si="5"/>
        <v>#DIV/0!</v>
      </c>
      <c r="R26" s="1" t="e">
        <f t="shared" si="0"/>
        <v>#DIV/0!</v>
      </c>
    </row>
    <row r="27" spans="1:18" x14ac:dyDescent="0.25">
      <c r="A27" s="1"/>
      <c r="B27" s="1"/>
      <c r="C27" s="1"/>
      <c r="D27" s="1"/>
      <c r="E27" s="1"/>
      <c r="F27" s="1"/>
      <c r="G27" s="1" t="s">
        <v>105</v>
      </c>
      <c r="H27" s="1" t="s">
        <v>105</v>
      </c>
      <c r="I27" s="1"/>
      <c r="J27" s="1"/>
      <c r="K27" s="1"/>
      <c r="L27" s="1" t="e">
        <f t="shared" si="1"/>
        <v>#DIV/0!</v>
      </c>
      <c r="M27" s="1" t="e">
        <f t="shared" si="2"/>
        <v>#DIV/0!</v>
      </c>
      <c r="N27" s="1" t="s">
        <v>105</v>
      </c>
      <c r="O27" s="1" t="e">
        <f t="shared" si="3"/>
        <v>#DIV/0!</v>
      </c>
      <c r="P27" s="1" t="e">
        <f t="shared" si="4"/>
        <v>#DIV/0!</v>
      </c>
      <c r="Q27" s="1" t="e">
        <f t="shared" si="5"/>
        <v>#DIV/0!</v>
      </c>
      <c r="R27" s="1" t="e">
        <f t="shared" si="0"/>
        <v>#DIV/0!</v>
      </c>
    </row>
    <row r="29" spans="1:18" x14ac:dyDescent="0.25">
      <c r="A29" s="11" t="s">
        <v>137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17</v>
      </c>
      <c r="O30" s="5" t="s">
        <v>10</v>
      </c>
      <c r="P30" s="5" t="s">
        <v>144</v>
      </c>
      <c r="Q30" s="5" t="s">
        <v>145</v>
      </c>
      <c r="R30" s="5" t="s">
        <v>66</v>
      </c>
    </row>
    <row r="31" spans="1:18" x14ac:dyDescent="0.25">
      <c r="A31" s="62">
        <f>A8</f>
        <v>0</v>
      </c>
      <c r="B31" s="62">
        <f>B8</f>
        <v>0</v>
      </c>
      <c r="C31" s="62"/>
      <c r="D31" s="62"/>
      <c r="E31" s="62"/>
      <c r="F31" s="62"/>
      <c r="G31" s="1" t="s">
        <v>105</v>
      </c>
      <c r="H31" s="1" t="s">
        <v>105</v>
      </c>
      <c r="I31" s="62"/>
      <c r="J31" s="62"/>
      <c r="K31" s="62"/>
      <c r="L31" s="1" t="e">
        <f>AVERAGE(C31,D31)</f>
        <v>#DIV/0!</v>
      </c>
      <c r="M31" s="1" t="e">
        <f>AVERAGE(E31,F31)</f>
        <v>#DIV/0!</v>
      </c>
      <c r="N31" s="1" t="s">
        <v>105</v>
      </c>
      <c r="O31" s="1" t="e">
        <f>AVERAGE(I31,J31)</f>
        <v>#DIV/0!</v>
      </c>
      <c r="P31" s="62" t="e">
        <f>IF(O31&gt;10,10,O31)</f>
        <v>#DIV/0!</v>
      </c>
      <c r="Q31" s="1" t="e">
        <f>10+L31+M31-P31-K31</f>
        <v>#DIV/0!</v>
      </c>
      <c r="R31" s="1" t="e">
        <f t="shared" ref="R31:R50" si="6">RANK(Q31,$Q$31:$Q$50)</f>
        <v>#DIV/0!</v>
      </c>
    </row>
    <row r="32" spans="1:18" x14ac:dyDescent="0.25">
      <c r="A32" s="62">
        <f t="shared" ref="A32:B47" si="7">A9</f>
        <v>0</v>
      </c>
      <c r="B32" s="62">
        <f t="shared" si="7"/>
        <v>0</v>
      </c>
      <c r="C32" s="1"/>
      <c r="D32" s="1"/>
      <c r="E32" s="1"/>
      <c r="F32" s="1"/>
      <c r="G32" s="1" t="s">
        <v>105</v>
      </c>
      <c r="H32" s="1" t="s">
        <v>105</v>
      </c>
      <c r="I32" s="1"/>
      <c r="J32" s="1"/>
      <c r="K32" s="1"/>
      <c r="L32" s="1" t="e">
        <f t="shared" ref="L32:L50" si="8">AVERAGE(C32,D32)</f>
        <v>#DIV/0!</v>
      </c>
      <c r="M32" s="1" t="e">
        <f t="shared" ref="M32:M50" si="9">AVERAGE(E32,F32)</f>
        <v>#DIV/0!</v>
      </c>
      <c r="N32" s="1" t="s">
        <v>105</v>
      </c>
      <c r="O32" s="1" t="e">
        <f t="shared" ref="O32:O50" si="10">AVERAGE(I32,J32)</f>
        <v>#DIV/0!</v>
      </c>
      <c r="P32" s="62" t="e">
        <f t="shared" ref="P32:P50" si="11">IF(O32&gt;10,10,O32)</f>
        <v>#DIV/0!</v>
      </c>
      <c r="Q32" s="1" t="e">
        <f t="shared" ref="Q32:Q50" si="12">10+L32+M32-P32-K32</f>
        <v>#DIV/0!</v>
      </c>
      <c r="R32" s="1" t="e">
        <f t="shared" si="6"/>
        <v>#DIV/0!</v>
      </c>
    </row>
    <row r="33" spans="1:18" x14ac:dyDescent="0.25">
      <c r="A33" s="62">
        <f t="shared" si="7"/>
        <v>0</v>
      </c>
      <c r="B33" s="62">
        <f t="shared" si="7"/>
        <v>0</v>
      </c>
      <c r="C33" s="1"/>
      <c r="D33" s="1"/>
      <c r="E33" s="1"/>
      <c r="F33" s="1"/>
      <c r="G33" s="1" t="s">
        <v>105</v>
      </c>
      <c r="H33" s="1" t="s">
        <v>105</v>
      </c>
      <c r="I33" s="1"/>
      <c r="J33" s="1"/>
      <c r="K33" s="1"/>
      <c r="L33" s="1" t="e">
        <f t="shared" si="8"/>
        <v>#DIV/0!</v>
      </c>
      <c r="M33" s="1" t="e">
        <f t="shared" si="9"/>
        <v>#DIV/0!</v>
      </c>
      <c r="N33" s="1" t="s">
        <v>105</v>
      </c>
      <c r="O33" s="1" t="e">
        <f t="shared" si="10"/>
        <v>#DIV/0!</v>
      </c>
      <c r="P33" s="62" t="e">
        <f t="shared" si="11"/>
        <v>#DIV/0!</v>
      </c>
      <c r="Q33" s="1" t="e">
        <f t="shared" si="12"/>
        <v>#DIV/0!</v>
      </c>
      <c r="R33" s="1" t="e">
        <f t="shared" si="6"/>
        <v>#DIV/0!</v>
      </c>
    </row>
    <row r="34" spans="1:18" x14ac:dyDescent="0.25">
      <c r="A34" s="62">
        <f t="shared" si="7"/>
        <v>0</v>
      </c>
      <c r="B34" s="62">
        <f t="shared" si="7"/>
        <v>0</v>
      </c>
      <c r="C34" s="1"/>
      <c r="D34" s="1"/>
      <c r="E34" s="1"/>
      <c r="F34" s="1"/>
      <c r="G34" s="1" t="s">
        <v>105</v>
      </c>
      <c r="H34" s="1" t="s">
        <v>105</v>
      </c>
      <c r="I34" s="1"/>
      <c r="J34" s="1"/>
      <c r="K34" s="1"/>
      <c r="L34" s="1" t="e">
        <f t="shared" si="8"/>
        <v>#DIV/0!</v>
      </c>
      <c r="M34" s="1" t="e">
        <f t="shared" si="9"/>
        <v>#DIV/0!</v>
      </c>
      <c r="N34" s="1" t="s">
        <v>105</v>
      </c>
      <c r="O34" s="1" t="e">
        <f t="shared" si="10"/>
        <v>#DIV/0!</v>
      </c>
      <c r="P34" s="62" t="e">
        <f t="shared" si="11"/>
        <v>#DIV/0!</v>
      </c>
      <c r="Q34" s="1" t="e">
        <f t="shared" si="12"/>
        <v>#DIV/0!</v>
      </c>
      <c r="R34" s="1" t="e">
        <f t="shared" si="6"/>
        <v>#DIV/0!</v>
      </c>
    </row>
    <row r="35" spans="1:18" x14ac:dyDescent="0.25">
      <c r="A35" s="62">
        <f t="shared" si="7"/>
        <v>0</v>
      </c>
      <c r="B35" s="62">
        <f t="shared" si="7"/>
        <v>0</v>
      </c>
      <c r="C35" s="1"/>
      <c r="D35" s="1"/>
      <c r="E35" s="1"/>
      <c r="F35" s="1"/>
      <c r="G35" s="1" t="s">
        <v>105</v>
      </c>
      <c r="H35" s="1" t="s">
        <v>105</v>
      </c>
      <c r="I35" s="1"/>
      <c r="J35" s="1"/>
      <c r="K35" s="1"/>
      <c r="L35" s="1" t="e">
        <f t="shared" si="8"/>
        <v>#DIV/0!</v>
      </c>
      <c r="M35" s="1" t="e">
        <f t="shared" si="9"/>
        <v>#DIV/0!</v>
      </c>
      <c r="N35" s="1" t="s">
        <v>105</v>
      </c>
      <c r="O35" s="1" t="e">
        <f t="shared" si="10"/>
        <v>#DIV/0!</v>
      </c>
      <c r="P35" s="62" t="e">
        <f t="shared" si="11"/>
        <v>#DIV/0!</v>
      </c>
      <c r="Q35" s="1" t="e">
        <f t="shared" si="12"/>
        <v>#DIV/0!</v>
      </c>
      <c r="R35" s="1" t="e">
        <f t="shared" si="6"/>
        <v>#DIV/0!</v>
      </c>
    </row>
    <row r="36" spans="1:18" x14ac:dyDescent="0.25">
      <c r="A36" s="62">
        <f t="shared" si="7"/>
        <v>0</v>
      </c>
      <c r="B36" s="62">
        <f t="shared" si="7"/>
        <v>0</v>
      </c>
      <c r="C36" s="1"/>
      <c r="D36" s="1"/>
      <c r="E36" s="1"/>
      <c r="F36" s="1"/>
      <c r="G36" s="1" t="s">
        <v>105</v>
      </c>
      <c r="H36" s="1" t="s">
        <v>105</v>
      </c>
      <c r="I36" s="1"/>
      <c r="J36" s="1"/>
      <c r="K36" s="1"/>
      <c r="L36" s="1" t="e">
        <f t="shared" si="8"/>
        <v>#DIV/0!</v>
      </c>
      <c r="M36" s="1" t="e">
        <f t="shared" si="9"/>
        <v>#DIV/0!</v>
      </c>
      <c r="N36" s="1" t="s">
        <v>105</v>
      </c>
      <c r="O36" s="1" t="e">
        <f t="shared" si="10"/>
        <v>#DIV/0!</v>
      </c>
      <c r="P36" s="62" t="e">
        <f t="shared" si="11"/>
        <v>#DIV/0!</v>
      </c>
      <c r="Q36" s="1" t="e">
        <f t="shared" si="12"/>
        <v>#DIV/0!</v>
      </c>
      <c r="R36" s="1" t="e">
        <f t="shared" si="6"/>
        <v>#DIV/0!</v>
      </c>
    </row>
    <row r="37" spans="1:18" x14ac:dyDescent="0.25">
      <c r="A37" s="62">
        <f t="shared" si="7"/>
        <v>0</v>
      </c>
      <c r="B37" s="62">
        <f t="shared" si="7"/>
        <v>0</v>
      </c>
      <c r="C37" s="1"/>
      <c r="D37" s="1"/>
      <c r="E37" s="1"/>
      <c r="F37" s="1"/>
      <c r="G37" s="1" t="s">
        <v>105</v>
      </c>
      <c r="H37" s="1" t="s">
        <v>105</v>
      </c>
      <c r="I37" s="1"/>
      <c r="J37" s="1"/>
      <c r="K37" s="1"/>
      <c r="L37" s="1" t="e">
        <f t="shared" si="8"/>
        <v>#DIV/0!</v>
      </c>
      <c r="M37" s="1" t="e">
        <f t="shared" si="9"/>
        <v>#DIV/0!</v>
      </c>
      <c r="N37" s="1" t="s">
        <v>105</v>
      </c>
      <c r="O37" s="1" t="e">
        <f t="shared" si="10"/>
        <v>#DIV/0!</v>
      </c>
      <c r="P37" s="62" t="e">
        <f t="shared" si="11"/>
        <v>#DIV/0!</v>
      </c>
      <c r="Q37" s="1" t="e">
        <f t="shared" si="12"/>
        <v>#DIV/0!</v>
      </c>
      <c r="R37" s="1" t="e">
        <f t="shared" si="6"/>
        <v>#DIV/0!</v>
      </c>
    </row>
    <row r="38" spans="1:18" x14ac:dyDescent="0.25">
      <c r="A38" s="62">
        <f t="shared" si="7"/>
        <v>0</v>
      </c>
      <c r="B38" s="62">
        <f t="shared" si="7"/>
        <v>0</v>
      </c>
      <c r="C38" s="1"/>
      <c r="D38" s="1"/>
      <c r="E38" s="1"/>
      <c r="F38" s="1"/>
      <c r="G38" s="1" t="s">
        <v>105</v>
      </c>
      <c r="H38" s="1" t="s">
        <v>105</v>
      </c>
      <c r="I38" s="1"/>
      <c r="J38" s="1"/>
      <c r="K38" s="1"/>
      <c r="L38" s="1" t="e">
        <f t="shared" si="8"/>
        <v>#DIV/0!</v>
      </c>
      <c r="M38" s="1" t="e">
        <f t="shared" si="9"/>
        <v>#DIV/0!</v>
      </c>
      <c r="N38" s="1" t="s">
        <v>105</v>
      </c>
      <c r="O38" s="1" t="e">
        <f t="shared" si="10"/>
        <v>#DIV/0!</v>
      </c>
      <c r="P38" s="62" t="e">
        <f t="shared" si="11"/>
        <v>#DIV/0!</v>
      </c>
      <c r="Q38" s="1" t="e">
        <f t="shared" si="12"/>
        <v>#DIV/0!</v>
      </c>
      <c r="R38" s="1" t="e">
        <f t="shared" si="6"/>
        <v>#DIV/0!</v>
      </c>
    </row>
    <row r="39" spans="1:18" x14ac:dyDescent="0.25">
      <c r="A39" s="62">
        <f t="shared" si="7"/>
        <v>0</v>
      </c>
      <c r="B39" s="62">
        <f t="shared" si="7"/>
        <v>0</v>
      </c>
      <c r="C39" s="1"/>
      <c r="D39" s="1"/>
      <c r="E39" s="1"/>
      <c r="F39" s="1"/>
      <c r="G39" s="1" t="s">
        <v>105</v>
      </c>
      <c r="H39" s="1" t="s">
        <v>105</v>
      </c>
      <c r="I39" s="1"/>
      <c r="J39" s="1"/>
      <c r="K39" s="1"/>
      <c r="L39" s="1" t="e">
        <f t="shared" si="8"/>
        <v>#DIV/0!</v>
      </c>
      <c r="M39" s="1" t="e">
        <f t="shared" si="9"/>
        <v>#DIV/0!</v>
      </c>
      <c r="N39" s="1" t="s">
        <v>105</v>
      </c>
      <c r="O39" s="1" t="e">
        <f t="shared" si="10"/>
        <v>#DIV/0!</v>
      </c>
      <c r="P39" s="62" t="e">
        <f t="shared" si="11"/>
        <v>#DIV/0!</v>
      </c>
      <c r="Q39" s="1" t="e">
        <f t="shared" si="12"/>
        <v>#DIV/0!</v>
      </c>
      <c r="R39" s="1" t="e">
        <f t="shared" si="6"/>
        <v>#DIV/0!</v>
      </c>
    </row>
    <row r="40" spans="1:18" x14ac:dyDescent="0.25">
      <c r="A40" s="62">
        <f t="shared" si="7"/>
        <v>0</v>
      </c>
      <c r="B40" s="62">
        <f t="shared" si="7"/>
        <v>0</v>
      </c>
      <c r="C40" s="1"/>
      <c r="D40" s="1"/>
      <c r="E40" s="1"/>
      <c r="F40" s="1"/>
      <c r="G40" s="1" t="s">
        <v>105</v>
      </c>
      <c r="H40" s="1" t="s">
        <v>105</v>
      </c>
      <c r="I40" s="1"/>
      <c r="J40" s="1"/>
      <c r="K40" s="1"/>
      <c r="L40" s="1" t="e">
        <f t="shared" si="8"/>
        <v>#DIV/0!</v>
      </c>
      <c r="M40" s="1" t="e">
        <f t="shared" si="9"/>
        <v>#DIV/0!</v>
      </c>
      <c r="N40" s="1" t="s">
        <v>105</v>
      </c>
      <c r="O40" s="1" t="e">
        <f t="shared" si="10"/>
        <v>#DIV/0!</v>
      </c>
      <c r="P40" s="62" t="e">
        <f t="shared" si="11"/>
        <v>#DIV/0!</v>
      </c>
      <c r="Q40" s="1" t="e">
        <f t="shared" si="12"/>
        <v>#DIV/0!</v>
      </c>
      <c r="R40" s="1" t="e">
        <f t="shared" si="6"/>
        <v>#DIV/0!</v>
      </c>
    </row>
    <row r="41" spans="1:18" x14ac:dyDescent="0.25">
      <c r="A41" s="62">
        <f t="shared" si="7"/>
        <v>0</v>
      </c>
      <c r="B41" s="62">
        <f t="shared" si="7"/>
        <v>0</v>
      </c>
      <c r="C41" s="1"/>
      <c r="D41" s="1"/>
      <c r="E41" s="1"/>
      <c r="F41" s="1"/>
      <c r="G41" s="1" t="s">
        <v>105</v>
      </c>
      <c r="H41" s="1" t="s">
        <v>105</v>
      </c>
      <c r="I41" s="1"/>
      <c r="J41" s="1"/>
      <c r="K41" s="1"/>
      <c r="L41" s="1" t="e">
        <f t="shared" si="8"/>
        <v>#DIV/0!</v>
      </c>
      <c r="M41" s="1" t="e">
        <f t="shared" si="9"/>
        <v>#DIV/0!</v>
      </c>
      <c r="N41" s="1" t="s">
        <v>105</v>
      </c>
      <c r="O41" s="1" t="e">
        <f t="shared" si="10"/>
        <v>#DIV/0!</v>
      </c>
      <c r="P41" s="62" t="e">
        <f t="shared" si="11"/>
        <v>#DIV/0!</v>
      </c>
      <c r="Q41" s="1" t="e">
        <f t="shared" si="12"/>
        <v>#DIV/0!</v>
      </c>
      <c r="R41" s="1" t="e">
        <f t="shared" si="6"/>
        <v>#DIV/0!</v>
      </c>
    </row>
    <row r="42" spans="1:18" x14ac:dyDescent="0.25">
      <c r="A42" s="62">
        <f t="shared" si="7"/>
        <v>0</v>
      </c>
      <c r="B42" s="62">
        <f t="shared" si="7"/>
        <v>0</v>
      </c>
      <c r="C42" s="1"/>
      <c r="D42" s="1"/>
      <c r="E42" s="1"/>
      <c r="F42" s="1"/>
      <c r="G42" s="1" t="s">
        <v>105</v>
      </c>
      <c r="H42" s="1" t="s">
        <v>105</v>
      </c>
      <c r="I42" s="1"/>
      <c r="J42" s="1"/>
      <c r="K42" s="1"/>
      <c r="L42" s="1" t="e">
        <f t="shared" si="8"/>
        <v>#DIV/0!</v>
      </c>
      <c r="M42" s="1" t="e">
        <f t="shared" si="9"/>
        <v>#DIV/0!</v>
      </c>
      <c r="N42" s="1" t="s">
        <v>105</v>
      </c>
      <c r="O42" s="1" t="e">
        <f t="shared" si="10"/>
        <v>#DIV/0!</v>
      </c>
      <c r="P42" s="62" t="e">
        <f t="shared" si="11"/>
        <v>#DIV/0!</v>
      </c>
      <c r="Q42" s="1" t="e">
        <f t="shared" si="12"/>
        <v>#DIV/0!</v>
      </c>
      <c r="R42" s="1" t="e">
        <f t="shared" si="6"/>
        <v>#DIV/0!</v>
      </c>
    </row>
    <row r="43" spans="1:18" x14ac:dyDescent="0.25">
      <c r="A43" s="62">
        <f t="shared" si="7"/>
        <v>0</v>
      </c>
      <c r="B43" s="62">
        <f t="shared" si="7"/>
        <v>0</v>
      </c>
      <c r="C43" s="1"/>
      <c r="D43" s="1"/>
      <c r="E43" s="1"/>
      <c r="F43" s="1"/>
      <c r="G43" s="1" t="s">
        <v>105</v>
      </c>
      <c r="H43" s="1" t="s">
        <v>105</v>
      </c>
      <c r="I43" s="1"/>
      <c r="J43" s="1"/>
      <c r="K43" s="1"/>
      <c r="L43" s="1" t="e">
        <f t="shared" si="8"/>
        <v>#DIV/0!</v>
      </c>
      <c r="M43" s="1" t="e">
        <f t="shared" si="9"/>
        <v>#DIV/0!</v>
      </c>
      <c r="N43" s="1" t="s">
        <v>105</v>
      </c>
      <c r="O43" s="1" t="e">
        <f t="shared" si="10"/>
        <v>#DIV/0!</v>
      </c>
      <c r="P43" s="62" t="e">
        <f t="shared" si="11"/>
        <v>#DIV/0!</v>
      </c>
      <c r="Q43" s="1" t="e">
        <f t="shared" si="12"/>
        <v>#DIV/0!</v>
      </c>
      <c r="R43" s="1" t="e">
        <f t="shared" si="6"/>
        <v>#DIV/0!</v>
      </c>
    </row>
    <row r="44" spans="1:18" x14ac:dyDescent="0.25">
      <c r="A44" s="62">
        <f t="shared" si="7"/>
        <v>0</v>
      </c>
      <c r="B44" s="62">
        <f t="shared" si="7"/>
        <v>0</v>
      </c>
      <c r="C44" s="1"/>
      <c r="D44" s="1"/>
      <c r="E44" s="1"/>
      <c r="F44" s="1"/>
      <c r="G44" s="1" t="s">
        <v>105</v>
      </c>
      <c r="H44" s="1" t="s">
        <v>105</v>
      </c>
      <c r="I44" s="1"/>
      <c r="J44" s="1"/>
      <c r="K44" s="1"/>
      <c r="L44" s="1" t="e">
        <f t="shared" si="8"/>
        <v>#DIV/0!</v>
      </c>
      <c r="M44" s="1" t="e">
        <f t="shared" si="9"/>
        <v>#DIV/0!</v>
      </c>
      <c r="N44" s="1" t="s">
        <v>105</v>
      </c>
      <c r="O44" s="1" t="e">
        <f t="shared" si="10"/>
        <v>#DIV/0!</v>
      </c>
      <c r="P44" s="62" t="e">
        <f t="shared" si="11"/>
        <v>#DIV/0!</v>
      </c>
      <c r="Q44" s="1" t="e">
        <f t="shared" si="12"/>
        <v>#DIV/0!</v>
      </c>
      <c r="R44" s="1" t="e">
        <f t="shared" si="6"/>
        <v>#DIV/0!</v>
      </c>
    </row>
    <row r="45" spans="1:18" x14ac:dyDescent="0.25">
      <c r="A45" s="62">
        <f t="shared" si="7"/>
        <v>0</v>
      </c>
      <c r="B45" s="62">
        <f t="shared" si="7"/>
        <v>0</v>
      </c>
      <c r="C45" s="1"/>
      <c r="D45" s="1"/>
      <c r="E45" s="1"/>
      <c r="F45" s="1"/>
      <c r="G45" s="1" t="s">
        <v>105</v>
      </c>
      <c r="H45" s="1" t="s">
        <v>105</v>
      </c>
      <c r="I45" s="1"/>
      <c r="J45" s="1"/>
      <c r="K45" s="1"/>
      <c r="L45" s="1" t="e">
        <f t="shared" si="8"/>
        <v>#DIV/0!</v>
      </c>
      <c r="M45" s="1" t="e">
        <f t="shared" si="9"/>
        <v>#DIV/0!</v>
      </c>
      <c r="N45" s="1" t="s">
        <v>105</v>
      </c>
      <c r="O45" s="1" t="e">
        <f t="shared" si="10"/>
        <v>#DIV/0!</v>
      </c>
      <c r="P45" s="62" t="e">
        <f t="shared" si="11"/>
        <v>#DIV/0!</v>
      </c>
      <c r="Q45" s="1" t="e">
        <f t="shared" si="12"/>
        <v>#DIV/0!</v>
      </c>
      <c r="R45" s="1" t="e">
        <f t="shared" si="6"/>
        <v>#DIV/0!</v>
      </c>
    </row>
    <row r="46" spans="1:18" x14ac:dyDescent="0.25">
      <c r="A46" s="62">
        <f t="shared" si="7"/>
        <v>0</v>
      </c>
      <c r="B46" s="62">
        <f t="shared" si="7"/>
        <v>0</v>
      </c>
      <c r="C46" s="1"/>
      <c r="D46" s="1"/>
      <c r="E46" s="1"/>
      <c r="F46" s="1"/>
      <c r="G46" s="1" t="s">
        <v>105</v>
      </c>
      <c r="H46" s="1" t="s">
        <v>105</v>
      </c>
      <c r="I46" s="1"/>
      <c r="J46" s="1"/>
      <c r="K46" s="1"/>
      <c r="L46" s="1" t="e">
        <f t="shared" si="8"/>
        <v>#DIV/0!</v>
      </c>
      <c r="M46" s="1" t="e">
        <f t="shared" si="9"/>
        <v>#DIV/0!</v>
      </c>
      <c r="N46" s="1" t="s">
        <v>105</v>
      </c>
      <c r="O46" s="1" t="e">
        <f t="shared" si="10"/>
        <v>#DIV/0!</v>
      </c>
      <c r="P46" s="62" t="e">
        <f t="shared" si="11"/>
        <v>#DIV/0!</v>
      </c>
      <c r="Q46" s="1" t="e">
        <f t="shared" si="12"/>
        <v>#DIV/0!</v>
      </c>
      <c r="R46" s="1" t="e">
        <f t="shared" si="6"/>
        <v>#DIV/0!</v>
      </c>
    </row>
    <row r="47" spans="1:18" x14ac:dyDescent="0.25">
      <c r="A47" s="62">
        <f t="shared" si="7"/>
        <v>0</v>
      </c>
      <c r="B47" s="62">
        <f t="shared" si="7"/>
        <v>0</v>
      </c>
      <c r="C47" s="1"/>
      <c r="D47" s="1"/>
      <c r="E47" s="1"/>
      <c r="F47" s="1"/>
      <c r="G47" s="1" t="s">
        <v>105</v>
      </c>
      <c r="H47" s="1" t="s">
        <v>105</v>
      </c>
      <c r="I47" s="1"/>
      <c r="J47" s="1"/>
      <c r="K47" s="1"/>
      <c r="L47" s="1" t="e">
        <f t="shared" si="8"/>
        <v>#DIV/0!</v>
      </c>
      <c r="M47" s="1" t="e">
        <f t="shared" si="9"/>
        <v>#DIV/0!</v>
      </c>
      <c r="N47" s="1" t="s">
        <v>105</v>
      </c>
      <c r="O47" s="1" t="e">
        <f t="shared" si="10"/>
        <v>#DIV/0!</v>
      </c>
      <c r="P47" s="62" t="e">
        <f t="shared" si="11"/>
        <v>#DIV/0!</v>
      </c>
      <c r="Q47" s="1" t="e">
        <f t="shared" si="12"/>
        <v>#DIV/0!</v>
      </c>
      <c r="R47" s="1" t="e">
        <f t="shared" si="6"/>
        <v>#DIV/0!</v>
      </c>
    </row>
    <row r="48" spans="1:18" x14ac:dyDescent="0.25">
      <c r="A48" s="62">
        <f t="shared" ref="A48:B50" si="13">A25</f>
        <v>0</v>
      </c>
      <c r="B48" s="62">
        <f t="shared" si="13"/>
        <v>0</v>
      </c>
      <c r="C48" s="1"/>
      <c r="D48" s="1"/>
      <c r="E48" s="1"/>
      <c r="F48" s="1"/>
      <c r="G48" s="1" t="s">
        <v>105</v>
      </c>
      <c r="H48" s="1" t="s">
        <v>105</v>
      </c>
      <c r="I48" s="1"/>
      <c r="J48" s="1"/>
      <c r="K48" s="1"/>
      <c r="L48" s="1" t="e">
        <f t="shared" si="8"/>
        <v>#DIV/0!</v>
      </c>
      <c r="M48" s="1" t="e">
        <f t="shared" si="9"/>
        <v>#DIV/0!</v>
      </c>
      <c r="N48" s="1" t="s">
        <v>105</v>
      </c>
      <c r="O48" s="1" t="e">
        <f t="shared" si="10"/>
        <v>#DIV/0!</v>
      </c>
      <c r="P48" s="62" t="e">
        <f t="shared" si="11"/>
        <v>#DIV/0!</v>
      </c>
      <c r="Q48" s="1" t="e">
        <f t="shared" si="12"/>
        <v>#DIV/0!</v>
      </c>
      <c r="R48" s="1" t="e">
        <f t="shared" si="6"/>
        <v>#DIV/0!</v>
      </c>
    </row>
    <row r="49" spans="1:18" x14ac:dyDescent="0.25">
      <c r="A49" s="62">
        <f t="shared" si="13"/>
        <v>0</v>
      </c>
      <c r="B49" s="62">
        <f t="shared" si="13"/>
        <v>0</v>
      </c>
      <c r="C49" s="1"/>
      <c r="D49" s="1"/>
      <c r="E49" s="1"/>
      <c r="F49" s="1"/>
      <c r="G49" s="1" t="s">
        <v>105</v>
      </c>
      <c r="H49" s="1" t="s">
        <v>105</v>
      </c>
      <c r="I49" s="1"/>
      <c r="J49" s="1"/>
      <c r="K49" s="1"/>
      <c r="L49" s="1" t="e">
        <f t="shared" si="8"/>
        <v>#DIV/0!</v>
      </c>
      <c r="M49" s="1" t="e">
        <f t="shared" si="9"/>
        <v>#DIV/0!</v>
      </c>
      <c r="N49" s="1" t="s">
        <v>105</v>
      </c>
      <c r="O49" s="1" t="e">
        <f t="shared" si="10"/>
        <v>#DIV/0!</v>
      </c>
      <c r="P49" s="62" t="e">
        <f t="shared" si="11"/>
        <v>#DIV/0!</v>
      </c>
      <c r="Q49" s="1" t="e">
        <f t="shared" si="12"/>
        <v>#DIV/0!</v>
      </c>
      <c r="R49" s="1" t="e">
        <f t="shared" si="6"/>
        <v>#DIV/0!</v>
      </c>
    </row>
    <row r="50" spans="1:18" x14ac:dyDescent="0.25">
      <c r="A50" s="62">
        <f t="shared" si="13"/>
        <v>0</v>
      </c>
      <c r="B50" s="62">
        <f t="shared" si="13"/>
        <v>0</v>
      </c>
      <c r="C50" s="1"/>
      <c r="D50" s="1"/>
      <c r="E50" s="1"/>
      <c r="F50" s="1"/>
      <c r="G50" s="1" t="s">
        <v>105</v>
      </c>
      <c r="H50" s="1" t="s">
        <v>105</v>
      </c>
      <c r="I50" s="1"/>
      <c r="J50" s="1"/>
      <c r="K50" s="1"/>
      <c r="L50" s="1" t="e">
        <f t="shared" si="8"/>
        <v>#DIV/0!</v>
      </c>
      <c r="M50" s="1" t="e">
        <f t="shared" si="9"/>
        <v>#DIV/0!</v>
      </c>
      <c r="N50" s="1" t="s">
        <v>105</v>
      </c>
      <c r="O50" s="1" t="e">
        <f t="shared" si="10"/>
        <v>#DIV/0!</v>
      </c>
      <c r="P50" s="62" t="e">
        <f t="shared" si="11"/>
        <v>#DIV/0!</v>
      </c>
      <c r="Q50" s="1" t="e">
        <f t="shared" si="12"/>
        <v>#DIV/0!</v>
      </c>
      <c r="R50" s="1" t="e">
        <f t="shared" si="6"/>
        <v>#DIV/0!</v>
      </c>
    </row>
    <row r="52" spans="1:18" x14ac:dyDescent="0.25">
      <c r="A52" s="4" t="s">
        <v>138</v>
      </c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17</v>
      </c>
      <c r="O53" s="5" t="s">
        <v>10</v>
      </c>
      <c r="P53" s="5" t="s">
        <v>144</v>
      </c>
      <c r="Q53" s="5" t="s">
        <v>145</v>
      </c>
      <c r="R53" s="5" t="s">
        <v>66</v>
      </c>
    </row>
    <row r="54" spans="1:18" x14ac:dyDescent="0.25">
      <c r="A54" s="62">
        <f>A8</f>
        <v>0</v>
      </c>
      <c r="B54" s="62">
        <f>B8</f>
        <v>0</v>
      </c>
      <c r="C54" s="62"/>
      <c r="D54" s="62"/>
      <c r="E54" s="62"/>
      <c r="F54" s="62"/>
      <c r="G54" s="1" t="s">
        <v>105</v>
      </c>
      <c r="H54" s="1" t="s">
        <v>105</v>
      </c>
      <c r="I54" s="62"/>
      <c r="J54" s="62"/>
      <c r="K54" s="62"/>
      <c r="L54" s="1" t="e">
        <f>AVERAGE(C54,D54)</f>
        <v>#DIV/0!</v>
      </c>
      <c r="M54" s="1" t="e">
        <f>AVERAGE(E54,F54)</f>
        <v>#DIV/0!</v>
      </c>
      <c r="N54" s="1" t="s">
        <v>105</v>
      </c>
      <c r="O54" s="1" t="e">
        <f t="shared" ref="O54:O73" si="14">AVERAGE(I54,J54)</f>
        <v>#DIV/0!</v>
      </c>
      <c r="P54" s="62" t="e">
        <f t="shared" ref="P54:P73" si="15">IF(O54&gt;10,10,O54)</f>
        <v>#DIV/0!</v>
      </c>
      <c r="Q54" s="1" t="e">
        <f t="shared" ref="Q54" si="16">10+L54+M54-P54-K54</f>
        <v>#DIV/0!</v>
      </c>
      <c r="R54" s="1" t="e">
        <f>RANK(Q54,$Q$54:$Q$73)</f>
        <v>#DIV/0!</v>
      </c>
    </row>
    <row r="55" spans="1:18" x14ac:dyDescent="0.25">
      <c r="A55" s="62">
        <f t="shared" ref="A55:B70" si="17">A9</f>
        <v>0</v>
      </c>
      <c r="B55" s="62">
        <f t="shared" si="17"/>
        <v>0</v>
      </c>
      <c r="C55" s="1"/>
      <c r="D55" s="1"/>
      <c r="E55" s="1"/>
      <c r="F55" s="1"/>
      <c r="G55" s="1" t="s">
        <v>105</v>
      </c>
      <c r="H55" s="1" t="s">
        <v>105</v>
      </c>
      <c r="I55" s="1"/>
      <c r="J55" s="1"/>
      <c r="K55" s="1"/>
      <c r="L55" s="1" t="e">
        <f t="shared" ref="L55:L73" si="18">AVERAGE(C55,D55)</f>
        <v>#DIV/0!</v>
      </c>
      <c r="M55" s="1" t="e">
        <f t="shared" ref="M55:M73" si="19">AVERAGE(E55,F55)</f>
        <v>#DIV/0!</v>
      </c>
      <c r="N55" s="1" t="s">
        <v>105</v>
      </c>
      <c r="O55" s="1" t="e">
        <f t="shared" si="14"/>
        <v>#DIV/0!</v>
      </c>
      <c r="P55" s="62" t="e">
        <f t="shared" si="15"/>
        <v>#DIV/0!</v>
      </c>
      <c r="Q55" s="1" t="e">
        <f t="shared" ref="Q55:Q73" si="20">10+L55+M55-P55-K55</f>
        <v>#DIV/0!</v>
      </c>
      <c r="R55" s="1" t="e">
        <f t="shared" ref="R55:R73" si="21">RANK(Q55,$Q$54:$Q$73)</f>
        <v>#DIV/0!</v>
      </c>
    </row>
    <row r="56" spans="1:18" x14ac:dyDescent="0.25">
      <c r="A56" s="62">
        <f t="shared" si="17"/>
        <v>0</v>
      </c>
      <c r="B56" s="62">
        <f t="shared" si="17"/>
        <v>0</v>
      </c>
      <c r="C56" s="1"/>
      <c r="D56" s="1"/>
      <c r="E56" s="1"/>
      <c r="F56" s="1"/>
      <c r="G56" s="1" t="s">
        <v>105</v>
      </c>
      <c r="H56" s="1" t="s">
        <v>105</v>
      </c>
      <c r="I56" s="1"/>
      <c r="J56" s="1"/>
      <c r="K56" s="1"/>
      <c r="L56" s="1" t="e">
        <f t="shared" si="18"/>
        <v>#DIV/0!</v>
      </c>
      <c r="M56" s="1" t="e">
        <f t="shared" si="19"/>
        <v>#DIV/0!</v>
      </c>
      <c r="N56" s="1" t="s">
        <v>105</v>
      </c>
      <c r="O56" s="1" t="e">
        <f t="shared" si="14"/>
        <v>#DIV/0!</v>
      </c>
      <c r="P56" s="62" t="e">
        <f t="shared" si="15"/>
        <v>#DIV/0!</v>
      </c>
      <c r="Q56" s="1" t="e">
        <f t="shared" si="20"/>
        <v>#DIV/0!</v>
      </c>
      <c r="R56" s="1" t="e">
        <f t="shared" si="21"/>
        <v>#DIV/0!</v>
      </c>
    </row>
    <row r="57" spans="1:18" x14ac:dyDescent="0.25">
      <c r="A57" s="62">
        <f t="shared" si="17"/>
        <v>0</v>
      </c>
      <c r="B57" s="62">
        <f t="shared" si="17"/>
        <v>0</v>
      </c>
      <c r="C57" s="1"/>
      <c r="D57" s="1"/>
      <c r="E57" s="1"/>
      <c r="F57" s="1"/>
      <c r="G57" s="1" t="s">
        <v>105</v>
      </c>
      <c r="H57" s="1" t="s">
        <v>105</v>
      </c>
      <c r="I57" s="1"/>
      <c r="J57" s="1"/>
      <c r="K57" s="1"/>
      <c r="L57" s="1" t="e">
        <f t="shared" si="18"/>
        <v>#DIV/0!</v>
      </c>
      <c r="M57" s="1" t="e">
        <f t="shared" si="19"/>
        <v>#DIV/0!</v>
      </c>
      <c r="N57" s="1" t="s">
        <v>105</v>
      </c>
      <c r="O57" s="1" t="e">
        <f t="shared" si="14"/>
        <v>#DIV/0!</v>
      </c>
      <c r="P57" s="62" t="e">
        <f t="shared" si="15"/>
        <v>#DIV/0!</v>
      </c>
      <c r="Q57" s="1" t="e">
        <f t="shared" si="20"/>
        <v>#DIV/0!</v>
      </c>
      <c r="R57" s="1" t="e">
        <f t="shared" si="21"/>
        <v>#DIV/0!</v>
      </c>
    </row>
    <row r="58" spans="1:18" x14ac:dyDescent="0.25">
      <c r="A58" s="62">
        <f t="shared" si="17"/>
        <v>0</v>
      </c>
      <c r="B58" s="62">
        <f t="shared" si="17"/>
        <v>0</v>
      </c>
      <c r="C58" s="1"/>
      <c r="D58" s="1"/>
      <c r="E58" s="1"/>
      <c r="F58" s="1"/>
      <c r="G58" s="1" t="s">
        <v>105</v>
      </c>
      <c r="H58" s="1" t="s">
        <v>105</v>
      </c>
      <c r="I58" s="1"/>
      <c r="J58" s="1"/>
      <c r="K58" s="1"/>
      <c r="L58" s="1" t="e">
        <f t="shared" si="18"/>
        <v>#DIV/0!</v>
      </c>
      <c r="M58" s="1" t="e">
        <f t="shared" si="19"/>
        <v>#DIV/0!</v>
      </c>
      <c r="N58" s="1" t="s">
        <v>105</v>
      </c>
      <c r="O58" s="1" t="e">
        <f t="shared" si="14"/>
        <v>#DIV/0!</v>
      </c>
      <c r="P58" s="62" t="e">
        <f t="shared" si="15"/>
        <v>#DIV/0!</v>
      </c>
      <c r="Q58" s="1" t="e">
        <f t="shared" si="20"/>
        <v>#DIV/0!</v>
      </c>
      <c r="R58" s="1" t="e">
        <f t="shared" si="21"/>
        <v>#DIV/0!</v>
      </c>
    </row>
    <row r="59" spans="1:18" x14ac:dyDescent="0.25">
      <c r="A59" s="62">
        <f t="shared" si="17"/>
        <v>0</v>
      </c>
      <c r="B59" s="62">
        <f t="shared" si="17"/>
        <v>0</v>
      </c>
      <c r="C59" s="1"/>
      <c r="D59" s="1"/>
      <c r="E59" s="1"/>
      <c r="F59" s="1"/>
      <c r="G59" s="1" t="s">
        <v>105</v>
      </c>
      <c r="H59" s="1" t="s">
        <v>105</v>
      </c>
      <c r="I59" s="1"/>
      <c r="J59" s="1"/>
      <c r="K59" s="1"/>
      <c r="L59" s="1" t="e">
        <f t="shared" si="18"/>
        <v>#DIV/0!</v>
      </c>
      <c r="M59" s="1" t="e">
        <f t="shared" si="19"/>
        <v>#DIV/0!</v>
      </c>
      <c r="N59" s="1" t="s">
        <v>105</v>
      </c>
      <c r="O59" s="1" t="e">
        <f t="shared" si="14"/>
        <v>#DIV/0!</v>
      </c>
      <c r="P59" s="62" t="e">
        <f t="shared" si="15"/>
        <v>#DIV/0!</v>
      </c>
      <c r="Q59" s="1" t="e">
        <f t="shared" si="20"/>
        <v>#DIV/0!</v>
      </c>
      <c r="R59" s="1" t="e">
        <f t="shared" si="21"/>
        <v>#DIV/0!</v>
      </c>
    </row>
    <row r="60" spans="1:18" x14ac:dyDescent="0.25">
      <c r="A60" s="62">
        <f t="shared" si="17"/>
        <v>0</v>
      </c>
      <c r="B60" s="62">
        <f t="shared" si="17"/>
        <v>0</v>
      </c>
      <c r="C60" s="1"/>
      <c r="D60" s="1"/>
      <c r="E60" s="1"/>
      <c r="F60" s="1"/>
      <c r="G60" s="1" t="s">
        <v>105</v>
      </c>
      <c r="H60" s="1" t="s">
        <v>105</v>
      </c>
      <c r="I60" s="1"/>
      <c r="J60" s="1"/>
      <c r="K60" s="1"/>
      <c r="L60" s="1" t="e">
        <f t="shared" si="18"/>
        <v>#DIV/0!</v>
      </c>
      <c r="M60" s="1" t="e">
        <f t="shared" si="19"/>
        <v>#DIV/0!</v>
      </c>
      <c r="N60" s="1" t="s">
        <v>105</v>
      </c>
      <c r="O60" s="1" t="e">
        <f t="shared" si="14"/>
        <v>#DIV/0!</v>
      </c>
      <c r="P60" s="62" t="e">
        <f t="shared" si="15"/>
        <v>#DIV/0!</v>
      </c>
      <c r="Q60" s="1" t="e">
        <f t="shared" si="20"/>
        <v>#DIV/0!</v>
      </c>
      <c r="R60" s="1" t="e">
        <f t="shared" si="21"/>
        <v>#DIV/0!</v>
      </c>
    </row>
    <row r="61" spans="1:18" x14ac:dyDescent="0.25">
      <c r="A61" s="62">
        <f t="shared" si="17"/>
        <v>0</v>
      </c>
      <c r="B61" s="62">
        <f t="shared" si="17"/>
        <v>0</v>
      </c>
      <c r="C61" s="1"/>
      <c r="D61" s="1"/>
      <c r="E61" s="1"/>
      <c r="F61" s="1"/>
      <c r="G61" s="1" t="s">
        <v>105</v>
      </c>
      <c r="H61" s="1" t="s">
        <v>105</v>
      </c>
      <c r="I61" s="1"/>
      <c r="J61" s="1"/>
      <c r="K61" s="1"/>
      <c r="L61" s="1" t="e">
        <f t="shared" si="18"/>
        <v>#DIV/0!</v>
      </c>
      <c r="M61" s="1" t="e">
        <f t="shared" si="19"/>
        <v>#DIV/0!</v>
      </c>
      <c r="N61" s="1" t="s">
        <v>105</v>
      </c>
      <c r="O61" s="1" t="e">
        <f t="shared" si="14"/>
        <v>#DIV/0!</v>
      </c>
      <c r="P61" s="62" t="e">
        <f t="shared" si="15"/>
        <v>#DIV/0!</v>
      </c>
      <c r="Q61" s="1" t="e">
        <f t="shared" si="20"/>
        <v>#DIV/0!</v>
      </c>
      <c r="R61" s="1" t="e">
        <f t="shared" si="21"/>
        <v>#DIV/0!</v>
      </c>
    </row>
    <row r="62" spans="1:18" x14ac:dyDescent="0.25">
      <c r="A62" s="62">
        <f t="shared" si="17"/>
        <v>0</v>
      </c>
      <c r="B62" s="62">
        <f t="shared" si="17"/>
        <v>0</v>
      </c>
      <c r="C62" s="1"/>
      <c r="D62" s="1"/>
      <c r="E62" s="1"/>
      <c r="F62" s="1"/>
      <c r="G62" s="1" t="s">
        <v>105</v>
      </c>
      <c r="H62" s="1" t="s">
        <v>105</v>
      </c>
      <c r="I62" s="1"/>
      <c r="J62" s="1"/>
      <c r="K62" s="1"/>
      <c r="L62" s="1" t="e">
        <f t="shared" si="18"/>
        <v>#DIV/0!</v>
      </c>
      <c r="M62" s="1" t="e">
        <f t="shared" si="19"/>
        <v>#DIV/0!</v>
      </c>
      <c r="N62" s="1" t="s">
        <v>105</v>
      </c>
      <c r="O62" s="1" t="e">
        <f t="shared" si="14"/>
        <v>#DIV/0!</v>
      </c>
      <c r="P62" s="62" t="e">
        <f t="shared" si="15"/>
        <v>#DIV/0!</v>
      </c>
      <c r="Q62" s="1" t="e">
        <f t="shared" si="20"/>
        <v>#DIV/0!</v>
      </c>
      <c r="R62" s="1" t="e">
        <f t="shared" si="21"/>
        <v>#DIV/0!</v>
      </c>
    </row>
    <row r="63" spans="1:18" x14ac:dyDescent="0.25">
      <c r="A63" s="62">
        <f t="shared" si="17"/>
        <v>0</v>
      </c>
      <c r="B63" s="62">
        <f t="shared" si="17"/>
        <v>0</v>
      </c>
      <c r="C63" s="1"/>
      <c r="D63" s="1"/>
      <c r="E63" s="1"/>
      <c r="F63" s="1"/>
      <c r="G63" s="1" t="s">
        <v>105</v>
      </c>
      <c r="H63" s="1" t="s">
        <v>105</v>
      </c>
      <c r="I63" s="1"/>
      <c r="J63" s="1"/>
      <c r="K63" s="1"/>
      <c r="L63" s="1" t="e">
        <f t="shared" si="18"/>
        <v>#DIV/0!</v>
      </c>
      <c r="M63" s="1" t="e">
        <f t="shared" si="19"/>
        <v>#DIV/0!</v>
      </c>
      <c r="N63" s="1" t="s">
        <v>105</v>
      </c>
      <c r="O63" s="1" t="e">
        <f t="shared" si="14"/>
        <v>#DIV/0!</v>
      </c>
      <c r="P63" s="62" t="e">
        <f t="shared" si="15"/>
        <v>#DIV/0!</v>
      </c>
      <c r="Q63" s="1" t="e">
        <f t="shared" si="20"/>
        <v>#DIV/0!</v>
      </c>
      <c r="R63" s="1" t="e">
        <f t="shared" si="21"/>
        <v>#DIV/0!</v>
      </c>
    </row>
    <row r="64" spans="1:18" x14ac:dyDescent="0.25">
      <c r="A64" s="62">
        <f t="shared" si="17"/>
        <v>0</v>
      </c>
      <c r="B64" s="62">
        <f t="shared" si="17"/>
        <v>0</v>
      </c>
      <c r="C64" s="1"/>
      <c r="D64" s="1"/>
      <c r="E64" s="1"/>
      <c r="F64" s="1"/>
      <c r="G64" s="1" t="s">
        <v>105</v>
      </c>
      <c r="H64" s="1" t="s">
        <v>105</v>
      </c>
      <c r="I64" s="1"/>
      <c r="J64" s="1"/>
      <c r="K64" s="1"/>
      <c r="L64" s="1" t="e">
        <f t="shared" si="18"/>
        <v>#DIV/0!</v>
      </c>
      <c r="M64" s="1" t="e">
        <f t="shared" si="19"/>
        <v>#DIV/0!</v>
      </c>
      <c r="N64" s="1" t="s">
        <v>105</v>
      </c>
      <c r="O64" s="1" t="e">
        <f t="shared" si="14"/>
        <v>#DIV/0!</v>
      </c>
      <c r="P64" s="62" t="e">
        <f t="shared" si="15"/>
        <v>#DIV/0!</v>
      </c>
      <c r="Q64" s="1" t="e">
        <f t="shared" si="20"/>
        <v>#DIV/0!</v>
      </c>
      <c r="R64" s="1" t="e">
        <f t="shared" si="21"/>
        <v>#DIV/0!</v>
      </c>
    </row>
    <row r="65" spans="1:18" x14ac:dyDescent="0.25">
      <c r="A65" s="62">
        <f t="shared" si="17"/>
        <v>0</v>
      </c>
      <c r="B65" s="62">
        <f t="shared" si="17"/>
        <v>0</v>
      </c>
      <c r="C65" s="1"/>
      <c r="D65" s="1"/>
      <c r="E65" s="1"/>
      <c r="F65" s="1"/>
      <c r="G65" s="1" t="s">
        <v>105</v>
      </c>
      <c r="H65" s="1" t="s">
        <v>105</v>
      </c>
      <c r="I65" s="1"/>
      <c r="J65" s="1"/>
      <c r="K65" s="1"/>
      <c r="L65" s="1" t="e">
        <f t="shared" si="18"/>
        <v>#DIV/0!</v>
      </c>
      <c r="M65" s="1" t="e">
        <f t="shared" si="19"/>
        <v>#DIV/0!</v>
      </c>
      <c r="N65" s="1" t="s">
        <v>105</v>
      </c>
      <c r="O65" s="1" t="e">
        <f t="shared" si="14"/>
        <v>#DIV/0!</v>
      </c>
      <c r="P65" s="62" t="e">
        <f t="shared" si="15"/>
        <v>#DIV/0!</v>
      </c>
      <c r="Q65" s="1" t="e">
        <f t="shared" si="20"/>
        <v>#DIV/0!</v>
      </c>
      <c r="R65" s="1" t="e">
        <f t="shared" si="21"/>
        <v>#DIV/0!</v>
      </c>
    </row>
    <row r="66" spans="1:18" x14ac:dyDescent="0.25">
      <c r="A66" s="62">
        <f t="shared" si="17"/>
        <v>0</v>
      </c>
      <c r="B66" s="62">
        <f t="shared" si="17"/>
        <v>0</v>
      </c>
      <c r="C66" s="1"/>
      <c r="D66" s="1"/>
      <c r="E66" s="1"/>
      <c r="F66" s="1"/>
      <c r="G66" s="1" t="s">
        <v>105</v>
      </c>
      <c r="H66" s="1" t="s">
        <v>105</v>
      </c>
      <c r="I66" s="1"/>
      <c r="J66" s="1"/>
      <c r="K66" s="1"/>
      <c r="L66" s="1" t="e">
        <f t="shared" si="18"/>
        <v>#DIV/0!</v>
      </c>
      <c r="M66" s="1" t="e">
        <f t="shared" si="19"/>
        <v>#DIV/0!</v>
      </c>
      <c r="N66" s="1" t="s">
        <v>105</v>
      </c>
      <c r="O66" s="1" t="e">
        <f t="shared" si="14"/>
        <v>#DIV/0!</v>
      </c>
      <c r="P66" s="62" t="e">
        <f t="shared" si="15"/>
        <v>#DIV/0!</v>
      </c>
      <c r="Q66" s="1" t="e">
        <f t="shared" si="20"/>
        <v>#DIV/0!</v>
      </c>
      <c r="R66" s="1" t="e">
        <f t="shared" si="21"/>
        <v>#DIV/0!</v>
      </c>
    </row>
    <row r="67" spans="1:18" x14ac:dyDescent="0.25">
      <c r="A67" s="62">
        <f t="shared" si="17"/>
        <v>0</v>
      </c>
      <c r="B67" s="62">
        <f t="shared" si="17"/>
        <v>0</v>
      </c>
      <c r="C67" s="1"/>
      <c r="D67" s="1"/>
      <c r="E67" s="1"/>
      <c r="F67" s="1"/>
      <c r="G67" s="1" t="s">
        <v>105</v>
      </c>
      <c r="H67" s="1" t="s">
        <v>105</v>
      </c>
      <c r="I67" s="1"/>
      <c r="J67" s="1"/>
      <c r="K67" s="1"/>
      <c r="L67" s="1" t="e">
        <f t="shared" si="18"/>
        <v>#DIV/0!</v>
      </c>
      <c r="M67" s="1" t="e">
        <f t="shared" si="19"/>
        <v>#DIV/0!</v>
      </c>
      <c r="N67" s="1" t="s">
        <v>105</v>
      </c>
      <c r="O67" s="1" t="e">
        <f t="shared" si="14"/>
        <v>#DIV/0!</v>
      </c>
      <c r="P67" s="62" t="e">
        <f t="shared" si="15"/>
        <v>#DIV/0!</v>
      </c>
      <c r="Q67" s="1" t="e">
        <f t="shared" si="20"/>
        <v>#DIV/0!</v>
      </c>
      <c r="R67" s="1" t="e">
        <f t="shared" si="21"/>
        <v>#DIV/0!</v>
      </c>
    </row>
    <row r="68" spans="1:18" x14ac:dyDescent="0.25">
      <c r="A68" s="62">
        <f t="shared" si="17"/>
        <v>0</v>
      </c>
      <c r="B68" s="62">
        <f t="shared" si="17"/>
        <v>0</v>
      </c>
      <c r="C68" s="1"/>
      <c r="D68" s="1"/>
      <c r="E68" s="1"/>
      <c r="F68" s="1"/>
      <c r="G68" s="1" t="s">
        <v>105</v>
      </c>
      <c r="H68" s="1" t="s">
        <v>105</v>
      </c>
      <c r="I68" s="1"/>
      <c r="J68" s="1"/>
      <c r="K68" s="1"/>
      <c r="L68" s="1" t="e">
        <f t="shared" si="18"/>
        <v>#DIV/0!</v>
      </c>
      <c r="M68" s="1" t="e">
        <f t="shared" si="19"/>
        <v>#DIV/0!</v>
      </c>
      <c r="N68" s="1" t="s">
        <v>105</v>
      </c>
      <c r="O68" s="1" t="e">
        <f t="shared" si="14"/>
        <v>#DIV/0!</v>
      </c>
      <c r="P68" s="62" t="e">
        <f t="shared" si="15"/>
        <v>#DIV/0!</v>
      </c>
      <c r="Q68" s="1" t="e">
        <f t="shared" si="20"/>
        <v>#DIV/0!</v>
      </c>
      <c r="R68" s="1" t="e">
        <f t="shared" si="21"/>
        <v>#DIV/0!</v>
      </c>
    </row>
    <row r="69" spans="1:18" x14ac:dyDescent="0.25">
      <c r="A69" s="62">
        <f t="shared" si="17"/>
        <v>0</v>
      </c>
      <c r="B69" s="62">
        <f t="shared" si="17"/>
        <v>0</v>
      </c>
      <c r="C69" s="1"/>
      <c r="D69" s="1"/>
      <c r="E69" s="1"/>
      <c r="F69" s="1"/>
      <c r="G69" s="1" t="s">
        <v>105</v>
      </c>
      <c r="H69" s="1" t="s">
        <v>105</v>
      </c>
      <c r="I69" s="1"/>
      <c r="J69" s="1"/>
      <c r="K69" s="1"/>
      <c r="L69" s="1" t="e">
        <f t="shared" si="18"/>
        <v>#DIV/0!</v>
      </c>
      <c r="M69" s="1" t="e">
        <f t="shared" si="19"/>
        <v>#DIV/0!</v>
      </c>
      <c r="N69" s="1" t="s">
        <v>105</v>
      </c>
      <c r="O69" s="1" t="e">
        <f t="shared" si="14"/>
        <v>#DIV/0!</v>
      </c>
      <c r="P69" s="62" t="e">
        <f t="shared" si="15"/>
        <v>#DIV/0!</v>
      </c>
      <c r="Q69" s="1" t="e">
        <f t="shared" si="20"/>
        <v>#DIV/0!</v>
      </c>
      <c r="R69" s="1" t="e">
        <f t="shared" si="21"/>
        <v>#DIV/0!</v>
      </c>
    </row>
    <row r="70" spans="1:18" x14ac:dyDescent="0.25">
      <c r="A70" s="62">
        <f t="shared" si="17"/>
        <v>0</v>
      </c>
      <c r="B70" s="62">
        <f t="shared" si="17"/>
        <v>0</v>
      </c>
      <c r="C70" s="1"/>
      <c r="D70" s="1"/>
      <c r="E70" s="1"/>
      <c r="F70" s="1"/>
      <c r="G70" s="1" t="s">
        <v>105</v>
      </c>
      <c r="H70" s="1" t="s">
        <v>105</v>
      </c>
      <c r="I70" s="1"/>
      <c r="J70" s="1"/>
      <c r="K70" s="1"/>
      <c r="L70" s="1" t="e">
        <f t="shared" si="18"/>
        <v>#DIV/0!</v>
      </c>
      <c r="M70" s="1" t="e">
        <f t="shared" si="19"/>
        <v>#DIV/0!</v>
      </c>
      <c r="N70" s="1" t="s">
        <v>105</v>
      </c>
      <c r="O70" s="1" t="e">
        <f t="shared" si="14"/>
        <v>#DIV/0!</v>
      </c>
      <c r="P70" s="62" t="e">
        <f t="shared" si="15"/>
        <v>#DIV/0!</v>
      </c>
      <c r="Q70" s="1" t="e">
        <f t="shared" si="20"/>
        <v>#DIV/0!</v>
      </c>
      <c r="R70" s="1" t="e">
        <f t="shared" si="21"/>
        <v>#DIV/0!</v>
      </c>
    </row>
    <row r="71" spans="1:18" x14ac:dyDescent="0.25">
      <c r="A71" s="62">
        <f t="shared" ref="A71:B73" si="22">A25</f>
        <v>0</v>
      </c>
      <c r="B71" s="62">
        <f t="shared" si="22"/>
        <v>0</v>
      </c>
      <c r="C71" s="1"/>
      <c r="D71" s="1"/>
      <c r="E71" s="1"/>
      <c r="F71" s="1"/>
      <c r="G71" s="1" t="s">
        <v>105</v>
      </c>
      <c r="H71" s="1" t="s">
        <v>105</v>
      </c>
      <c r="I71" s="1"/>
      <c r="J71" s="1"/>
      <c r="K71" s="1"/>
      <c r="L71" s="1" t="e">
        <f t="shared" si="18"/>
        <v>#DIV/0!</v>
      </c>
      <c r="M71" s="1" t="e">
        <f t="shared" si="19"/>
        <v>#DIV/0!</v>
      </c>
      <c r="N71" s="1" t="s">
        <v>105</v>
      </c>
      <c r="O71" s="1" t="e">
        <f t="shared" si="14"/>
        <v>#DIV/0!</v>
      </c>
      <c r="P71" s="62" t="e">
        <f t="shared" si="15"/>
        <v>#DIV/0!</v>
      </c>
      <c r="Q71" s="1" t="e">
        <f t="shared" si="20"/>
        <v>#DIV/0!</v>
      </c>
      <c r="R71" s="1" t="e">
        <f t="shared" si="21"/>
        <v>#DIV/0!</v>
      </c>
    </row>
    <row r="72" spans="1:18" x14ac:dyDescent="0.25">
      <c r="A72" s="62">
        <f t="shared" si="22"/>
        <v>0</v>
      </c>
      <c r="B72" s="62">
        <f t="shared" si="22"/>
        <v>0</v>
      </c>
      <c r="C72" s="1"/>
      <c r="D72" s="1"/>
      <c r="E72" s="1"/>
      <c r="F72" s="1"/>
      <c r="G72" s="1" t="s">
        <v>105</v>
      </c>
      <c r="H72" s="1" t="s">
        <v>105</v>
      </c>
      <c r="I72" s="1"/>
      <c r="J72" s="1"/>
      <c r="K72" s="1"/>
      <c r="L72" s="1" t="e">
        <f t="shared" si="18"/>
        <v>#DIV/0!</v>
      </c>
      <c r="M72" s="1" t="e">
        <f t="shared" si="19"/>
        <v>#DIV/0!</v>
      </c>
      <c r="N72" s="1" t="s">
        <v>105</v>
      </c>
      <c r="O72" s="1" t="e">
        <f t="shared" si="14"/>
        <v>#DIV/0!</v>
      </c>
      <c r="P72" s="62" t="e">
        <f t="shared" si="15"/>
        <v>#DIV/0!</v>
      </c>
      <c r="Q72" s="1" t="e">
        <f t="shared" si="20"/>
        <v>#DIV/0!</v>
      </c>
      <c r="R72" s="1" t="e">
        <f t="shared" si="21"/>
        <v>#DIV/0!</v>
      </c>
    </row>
    <row r="73" spans="1:18" x14ac:dyDescent="0.25">
      <c r="A73" s="62">
        <f t="shared" si="22"/>
        <v>0</v>
      </c>
      <c r="B73" s="62">
        <f t="shared" si="22"/>
        <v>0</v>
      </c>
      <c r="C73" s="1"/>
      <c r="D73" s="1"/>
      <c r="E73" s="1"/>
      <c r="F73" s="1"/>
      <c r="G73" s="1" t="s">
        <v>105</v>
      </c>
      <c r="H73" s="1" t="s">
        <v>105</v>
      </c>
      <c r="I73" s="1"/>
      <c r="J73" s="1"/>
      <c r="K73" s="1"/>
      <c r="L73" s="1" t="e">
        <f t="shared" si="18"/>
        <v>#DIV/0!</v>
      </c>
      <c r="M73" s="1" t="e">
        <f t="shared" si="19"/>
        <v>#DIV/0!</v>
      </c>
      <c r="N73" s="1" t="s">
        <v>105</v>
      </c>
      <c r="O73" s="1" t="e">
        <f t="shared" si="14"/>
        <v>#DIV/0!</v>
      </c>
      <c r="P73" s="62" t="e">
        <f t="shared" si="15"/>
        <v>#DIV/0!</v>
      </c>
      <c r="Q73" s="1" t="e">
        <f t="shared" si="20"/>
        <v>#DIV/0!</v>
      </c>
      <c r="R73" s="1" t="e">
        <f t="shared" si="21"/>
        <v>#DIV/0!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8"/>
  <sheetViews>
    <sheetView topLeftCell="A36" workbookViewId="0">
      <selection activeCell="R30" sqref="R30"/>
    </sheetView>
  </sheetViews>
  <sheetFormatPr defaultColWidth="10.875" defaultRowHeight="15.75" x14ac:dyDescent="0.25"/>
  <cols>
    <col min="1" max="1" width="18.625" style="7" customWidth="1"/>
    <col min="2" max="2" width="10.875" style="7" customWidth="1"/>
    <col min="3" max="10" width="5.875" style="7" customWidth="1"/>
    <col min="11" max="11" width="10.625" style="7" customWidth="1"/>
    <col min="12" max="12" width="8.875" style="7" customWidth="1"/>
    <col min="13" max="13" width="9.375" style="7" customWidth="1"/>
    <col min="14" max="14" width="7.625" style="7" customWidth="1"/>
    <col min="15" max="15" width="10.875" style="7"/>
    <col min="16" max="16" width="8.375" style="7" customWidth="1"/>
    <col min="17" max="17" width="7.5" style="7" customWidth="1"/>
    <col min="18" max="18" width="9" style="7" customWidth="1"/>
    <col min="19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18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32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5" t="s">
        <v>145</v>
      </c>
      <c r="S7" s="5" t="s">
        <v>66</v>
      </c>
    </row>
    <row r="8" spans="1:19" x14ac:dyDescent="0.25">
      <c r="A8" s="83" t="s">
        <v>260</v>
      </c>
      <c r="B8" s="83" t="s">
        <v>155</v>
      </c>
      <c r="C8" s="62">
        <v>1.5</v>
      </c>
      <c r="D8" s="62">
        <v>1.8</v>
      </c>
      <c r="E8" s="62">
        <v>1.2</v>
      </c>
      <c r="F8" s="62">
        <v>1.2</v>
      </c>
      <c r="G8" s="62">
        <v>2.5</v>
      </c>
      <c r="H8" s="62">
        <v>2.2000000000000002</v>
      </c>
      <c r="I8" s="62">
        <v>1.6</v>
      </c>
      <c r="J8" s="62">
        <v>1.6</v>
      </c>
      <c r="K8" s="62"/>
      <c r="L8" s="62">
        <f>AVERAGE(C8,D8)</f>
        <v>1.65</v>
      </c>
      <c r="M8" s="62">
        <f>AVERAGE(E8,F8)</f>
        <v>1.2</v>
      </c>
      <c r="N8" s="62">
        <f t="shared" ref="N8" si="0">L8+M8</f>
        <v>2.8499999999999996</v>
      </c>
      <c r="O8" s="62">
        <f>AVERAGE(G8,H8)</f>
        <v>2.35</v>
      </c>
      <c r="P8" s="62">
        <f>AVERAGE(I8,J8)</f>
        <v>1.6</v>
      </c>
      <c r="Q8" s="62">
        <f t="shared" ref="Q8" si="1">IF(O8+P8&gt;10,10,O8+P8)</f>
        <v>3.95</v>
      </c>
      <c r="R8" s="62">
        <f t="shared" ref="R8" si="2">10+N8-Q8-K8</f>
        <v>8.8999999999999986</v>
      </c>
      <c r="S8" s="1">
        <f t="shared" ref="S8:S22" si="3">RANK(R8,$R$8:$R$22)</f>
        <v>3</v>
      </c>
    </row>
    <row r="9" spans="1:19" x14ac:dyDescent="0.25">
      <c r="A9" s="83" t="s">
        <v>261</v>
      </c>
      <c r="B9" s="83" t="s">
        <v>155</v>
      </c>
      <c r="C9" s="1">
        <v>1.2</v>
      </c>
      <c r="D9" s="1">
        <v>1.4</v>
      </c>
      <c r="E9" s="1">
        <v>1.2</v>
      </c>
      <c r="F9" s="1">
        <v>1.2</v>
      </c>
      <c r="G9" s="1">
        <v>2.6</v>
      </c>
      <c r="H9" s="1">
        <v>2.5</v>
      </c>
      <c r="I9" s="1">
        <v>1.7</v>
      </c>
      <c r="J9" s="1">
        <v>1.4</v>
      </c>
      <c r="K9" s="1"/>
      <c r="L9" s="62">
        <f t="shared" ref="L9:L22" si="4">AVERAGE(C9,D9)</f>
        <v>1.2999999999999998</v>
      </c>
      <c r="M9" s="62">
        <f t="shared" ref="M9:M22" si="5">AVERAGE(E9,F9)</f>
        <v>1.2</v>
      </c>
      <c r="N9" s="62">
        <f t="shared" ref="N9:N22" si="6">L9+M9</f>
        <v>2.5</v>
      </c>
      <c r="O9" s="62">
        <f t="shared" ref="O9:O22" si="7">AVERAGE(G9,H9)</f>
        <v>2.5499999999999998</v>
      </c>
      <c r="P9" s="62">
        <f t="shared" ref="P9:P22" si="8">AVERAGE(I9,J9)</f>
        <v>1.5499999999999998</v>
      </c>
      <c r="Q9" s="62">
        <f t="shared" ref="Q9:Q22" si="9">IF(O9+P9&gt;10,10,O9+P9)</f>
        <v>4.0999999999999996</v>
      </c>
      <c r="R9" s="62">
        <f t="shared" ref="R9:R22" si="10">10+N9-Q9-K9</f>
        <v>8.4</v>
      </c>
      <c r="S9" s="1">
        <f t="shared" si="3"/>
        <v>5</v>
      </c>
    </row>
    <row r="10" spans="1:19" x14ac:dyDescent="0.25">
      <c r="A10" s="83" t="s">
        <v>262</v>
      </c>
      <c r="B10" s="83" t="s">
        <v>155</v>
      </c>
      <c r="C10" s="1">
        <v>1.4</v>
      </c>
      <c r="D10" s="1">
        <v>1.4</v>
      </c>
      <c r="E10" s="1">
        <v>0.8</v>
      </c>
      <c r="F10" s="1">
        <v>0.8</v>
      </c>
      <c r="G10" s="1">
        <v>2.9</v>
      </c>
      <c r="H10" s="1">
        <v>2.8</v>
      </c>
      <c r="I10" s="1">
        <v>2.4</v>
      </c>
      <c r="J10" s="1">
        <v>2.1</v>
      </c>
      <c r="K10" s="1">
        <v>0.5</v>
      </c>
      <c r="L10" s="62">
        <f t="shared" si="4"/>
        <v>1.4</v>
      </c>
      <c r="M10" s="62">
        <f t="shared" si="5"/>
        <v>0.8</v>
      </c>
      <c r="N10" s="62">
        <f t="shared" si="6"/>
        <v>2.2000000000000002</v>
      </c>
      <c r="O10" s="62">
        <f t="shared" si="7"/>
        <v>2.8499999999999996</v>
      </c>
      <c r="P10" s="62">
        <f t="shared" si="8"/>
        <v>2.25</v>
      </c>
      <c r="Q10" s="62">
        <f t="shared" si="9"/>
        <v>5.0999999999999996</v>
      </c>
      <c r="R10" s="62">
        <f t="shared" si="10"/>
        <v>6.6</v>
      </c>
      <c r="S10" s="1">
        <f t="shared" si="3"/>
        <v>12</v>
      </c>
    </row>
    <row r="11" spans="1:19" x14ac:dyDescent="0.25">
      <c r="A11" s="83" t="s">
        <v>263</v>
      </c>
      <c r="B11" s="83" t="s">
        <v>155</v>
      </c>
      <c r="C11" s="1">
        <v>1.2</v>
      </c>
      <c r="D11" s="1">
        <v>1.2</v>
      </c>
      <c r="E11" s="1">
        <v>1.1000000000000001</v>
      </c>
      <c r="F11" s="1">
        <v>1.1000000000000001</v>
      </c>
      <c r="G11" s="1">
        <v>2.2000000000000002</v>
      </c>
      <c r="H11" s="1">
        <v>2</v>
      </c>
      <c r="I11" s="1">
        <v>2</v>
      </c>
      <c r="J11" s="1">
        <v>2</v>
      </c>
      <c r="K11" s="1"/>
      <c r="L11" s="62">
        <f t="shared" si="4"/>
        <v>1.2</v>
      </c>
      <c r="M11" s="62">
        <f t="shared" si="5"/>
        <v>1.1000000000000001</v>
      </c>
      <c r="N11" s="62">
        <f t="shared" si="6"/>
        <v>2.2999999999999998</v>
      </c>
      <c r="O11" s="62">
        <f t="shared" si="7"/>
        <v>2.1</v>
      </c>
      <c r="P11" s="62">
        <f t="shared" si="8"/>
        <v>2</v>
      </c>
      <c r="Q11" s="62">
        <f t="shared" si="9"/>
        <v>4.0999999999999996</v>
      </c>
      <c r="R11" s="62">
        <f t="shared" si="10"/>
        <v>8.2000000000000011</v>
      </c>
      <c r="S11" s="1">
        <f t="shared" si="3"/>
        <v>6</v>
      </c>
    </row>
    <row r="12" spans="1:19" x14ac:dyDescent="0.25">
      <c r="A12" s="83" t="s">
        <v>264</v>
      </c>
      <c r="B12" s="83" t="s">
        <v>155</v>
      </c>
      <c r="C12" s="1">
        <v>1.8</v>
      </c>
      <c r="D12" s="1">
        <v>2.1</v>
      </c>
      <c r="E12" s="1">
        <v>1.2</v>
      </c>
      <c r="F12" s="1">
        <v>1.2</v>
      </c>
      <c r="G12" s="1">
        <v>2</v>
      </c>
      <c r="H12" s="1">
        <v>2</v>
      </c>
      <c r="I12" s="1">
        <v>2.6</v>
      </c>
      <c r="J12" s="1">
        <v>2.2999999999999998</v>
      </c>
      <c r="K12" s="1"/>
      <c r="L12" s="62">
        <f t="shared" si="4"/>
        <v>1.9500000000000002</v>
      </c>
      <c r="M12" s="62">
        <f t="shared" si="5"/>
        <v>1.2</v>
      </c>
      <c r="N12" s="62">
        <f t="shared" si="6"/>
        <v>3.1500000000000004</v>
      </c>
      <c r="O12" s="62">
        <f t="shared" si="7"/>
        <v>2</v>
      </c>
      <c r="P12" s="62">
        <f t="shared" si="8"/>
        <v>2.4500000000000002</v>
      </c>
      <c r="Q12" s="62">
        <f t="shared" si="9"/>
        <v>4.45</v>
      </c>
      <c r="R12" s="62">
        <f t="shared" si="10"/>
        <v>8.6999999999999993</v>
      </c>
      <c r="S12" s="1">
        <f t="shared" si="3"/>
        <v>4</v>
      </c>
    </row>
    <row r="13" spans="1:19" x14ac:dyDescent="0.25">
      <c r="A13" s="83" t="s">
        <v>265</v>
      </c>
      <c r="B13" s="83" t="s">
        <v>155</v>
      </c>
      <c r="C13" s="1">
        <v>2.1</v>
      </c>
      <c r="D13" s="1">
        <v>2.4</v>
      </c>
      <c r="E13" s="1">
        <v>1.2</v>
      </c>
      <c r="F13" s="1">
        <v>1.2</v>
      </c>
      <c r="G13" s="1">
        <v>2</v>
      </c>
      <c r="H13" s="1">
        <v>2.2999999999999998</v>
      </c>
      <c r="I13" s="1">
        <v>1.7</v>
      </c>
      <c r="J13" s="1">
        <v>1.8</v>
      </c>
      <c r="K13" s="1"/>
      <c r="L13" s="62">
        <f t="shared" si="4"/>
        <v>2.25</v>
      </c>
      <c r="M13" s="62">
        <f t="shared" si="5"/>
        <v>1.2</v>
      </c>
      <c r="N13" s="62">
        <f t="shared" si="6"/>
        <v>3.45</v>
      </c>
      <c r="O13" s="62">
        <f t="shared" si="7"/>
        <v>2.15</v>
      </c>
      <c r="P13" s="62">
        <f t="shared" si="8"/>
        <v>1.75</v>
      </c>
      <c r="Q13" s="62">
        <f t="shared" si="9"/>
        <v>3.9</v>
      </c>
      <c r="R13" s="62">
        <f t="shared" si="10"/>
        <v>9.5499999999999989</v>
      </c>
      <c r="S13" s="1">
        <f t="shared" si="3"/>
        <v>1</v>
      </c>
    </row>
    <row r="14" spans="1:19" x14ac:dyDescent="0.25">
      <c r="A14" s="83" t="s">
        <v>266</v>
      </c>
      <c r="B14" s="83" t="s">
        <v>155</v>
      </c>
      <c r="C14" s="1">
        <v>0.7</v>
      </c>
      <c r="D14" s="1">
        <v>0.7</v>
      </c>
      <c r="E14" s="1">
        <v>1</v>
      </c>
      <c r="F14" s="1">
        <v>1</v>
      </c>
      <c r="G14" s="1">
        <v>2.9</v>
      </c>
      <c r="H14" s="1">
        <v>3.1</v>
      </c>
      <c r="I14" s="1">
        <v>2.6</v>
      </c>
      <c r="J14" s="1">
        <v>2.5</v>
      </c>
      <c r="K14" s="1"/>
      <c r="L14" s="62">
        <f t="shared" si="4"/>
        <v>0.7</v>
      </c>
      <c r="M14" s="62">
        <f t="shared" si="5"/>
        <v>1</v>
      </c>
      <c r="N14" s="62">
        <f t="shared" si="6"/>
        <v>1.7</v>
      </c>
      <c r="O14" s="62">
        <f t="shared" si="7"/>
        <v>3</v>
      </c>
      <c r="P14" s="62">
        <f t="shared" si="8"/>
        <v>2.5499999999999998</v>
      </c>
      <c r="Q14" s="62">
        <f t="shared" si="9"/>
        <v>5.55</v>
      </c>
      <c r="R14" s="62">
        <f t="shared" si="10"/>
        <v>6.1499999999999995</v>
      </c>
      <c r="S14" s="1">
        <f t="shared" si="3"/>
        <v>14</v>
      </c>
    </row>
    <row r="15" spans="1:19" x14ac:dyDescent="0.25">
      <c r="A15" s="83" t="s">
        <v>267</v>
      </c>
      <c r="B15" s="83" t="s">
        <v>155</v>
      </c>
      <c r="C15" s="1">
        <v>1.3</v>
      </c>
      <c r="D15" s="1">
        <v>1.6</v>
      </c>
      <c r="E15" s="1">
        <v>1.2</v>
      </c>
      <c r="F15" s="1">
        <v>1.2</v>
      </c>
      <c r="G15" s="1">
        <v>2.7</v>
      </c>
      <c r="H15" s="1">
        <v>2.9</v>
      </c>
      <c r="I15" s="1">
        <v>1.6</v>
      </c>
      <c r="J15" s="1">
        <v>1.8</v>
      </c>
      <c r="K15" s="1"/>
      <c r="L15" s="62">
        <f t="shared" si="4"/>
        <v>1.4500000000000002</v>
      </c>
      <c r="M15" s="62">
        <f t="shared" si="5"/>
        <v>1.2</v>
      </c>
      <c r="N15" s="62">
        <f t="shared" si="6"/>
        <v>2.6500000000000004</v>
      </c>
      <c r="O15" s="62">
        <f t="shared" si="7"/>
        <v>2.8</v>
      </c>
      <c r="P15" s="62">
        <f t="shared" si="8"/>
        <v>1.7000000000000002</v>
      </c>
      <c r="Q15" s="62">
        <f t="shared" si="9"/>
        <v>4.5</v>
      </c>
      <c r="R15" s="62">
        <f t="shared" si="10"/>
        <v>8.15</v>
      </c>
      <c r="S15" s="1">
        <f t="shared" si="3"/>
        <v>7</v>
      </c>
    </row>
    <row r="16" spans="1:19" x14ac:dyDescent="0.25">
      <c r="A16" s="87" t="s">
        <v>268</v>
      </c>
      <c r="B16" s="83" t="s">
        <v>238</v>
      </c>
      <c r="C16" s="1">
        <v>0.6</v>
      </c>
      <c r="D16" s="1">
        <v>0.6</v>
      </c>
      <c r="E16" s="1">
        <v>1.1000000000000001</v>
      </c>
      <c r="F16" s="1">
        <v>1.1000000000000001</v>
      </c>
      <c r="G16" s="1">
        <v>2.5</v>
      </c>
      <c r="H16" s="1">
        <v>2.2999999999999998</v>
      </c>
      <c r="I16" s="1">
        <v>2.2999999999999998</v>
      </c>
      <c r="J16" s="1">
        <v>2</v>
      </c>
      <c r="K16" s="1"/>
      <c r="L16" s="62">
        <f t="shared" si="4"/>
        <v>0.6</v>
      </c>
      <c r="M16" s="62">
        <f t="shared" si="5"/>
        <v>1.1000000000000001</v>
      </c>
      <c r="N16" s="62">
        <f t="shared" si="6"/>
        <v>1.7000000000000002</v>
      </c>
      <c r="O16" s="62">
        <f t="shared" si="7"/>
        <v>2.4</v>
      </c>
      <c r="P16" s="62">
        <f t="shared" si="8"/>
        <v>2.15</v>
      </c>
      <c r="Q16" s="62">
        <f t="shared" si="9"/>
        <v>4.55</v>
      </c>
      <c r="R16" s="62">
        <f t="shared" si="10"/>
        <v>7.1499999999999995</v>
      </c>
      <c r="S16" s="1">
        <f t="shared" si="3"/>
        <v>10</v>
      </c>
    </row>
    <row r="17" spans="1:19" x14ac:dyDescent="0.25">
      <c r="A17" s="84" t="s">
        <v>269</v>
      </c>
      <c r="B17" s="84" t="s">
        <v>161</v>
      </c>
      <c r="C17" s="1">
        <v>0.7</v>
      </c>
      <c r="D17" s="1">
        <v>0.8</v>
      </c>
      <c r="E17" s="1">
        <v>1.2</v>
      </c>
      <c r="F17" s="1">
        <v>1.2</v>
      </c>
      <c r="G17" s="1">
        <v>2.8</v>
      </c>
      <c r="H17" s="1">
        <v>2.5</v>
      </c>
      <c r="I17" s="1">
        <v>3.2</v>
      </c>
      <c r="J17" s="1">
        <v>2.9</v>
      </c>
      <c r="K17" s="1"/>
      <c r="L17" s="62">
        <f t="shared" si="4"/>
        <v>0.75</v>
      </c>
      <c r="M17" s="62">
        <f t="shared" si="5"/>
        <v>1.2</v>
      </c>
      <c r="N17" s="62">
        <f t="shared" si="6"/>
        <v>1.95</v>
      </c>
      <c r="O17" s="62">
        <f t="shared" si="7"/>
        <v>2.65</v>
      </c>
      <c r="P17" s="62">
        <f t="shared" si="8"/>
        <v>3.05</v>
      </c>
      <c r="Q17" s="62">
        <f t="shared" si="9"/>
        <v>5.6999999999999993</v>
      </c>
      <c r="R17" s="62">
        <f t="shared" si="10"/>
        <v>6.25</v>
      </c>
      <c r="S17" s="1">
        <f t="shared" si="3"/>
        <v>13</v>
      </c>
    </row>
    <row r="18" spans="1:19" x14ac:dyDescent="0.25">
      <c r="A18" s="82" t="s">
        <v>270</v>
      </c>
      <c r="B18" s="82" t="s">
        <v>232</v>
      </c>
      <c r="C18" s="1">
        <v>1.1000000000000001</v>
      </c>
      <c r="D18" s="1">
        <v>1.4</v>
      </c>
      <c r="E18" s="1">
        <v>1.2</v>
      </c>
      <c r="F18" s="1">
        <v>1.2</v>
      </c>
      <c r="G18" s="1">
        <v>2.6</v>
      </c>
      <c r="H18" s="1">
        <v>2.6</v>
      </c>
      <c r="I18" s="1">
        <v>2.6</v>
      </c>
      <c r="J18" s="1">
        <v>2.4</v>
      </c>
      <c r="K18" s="1"/>
      <c r="L18" s="62">
        <f t="shared" si="4"/>
        <v>1.25</v>
      </c>
      <c r="M18" s="62">
        <f t="shared" si="5"/>
        <v>1.2</v>
      </c>
      <c r="N18" s="62">
        <f t="shared" si="6"/>
        <v>2.4500000000000002</v>
      </c>
      <c r="O18" s="62">
        <f t="shared" si="7"/>
        <v>2.6</v>
      </c>
      <c r="P18" s="62">
        <f t="shared" si="8"/>
        <v>2.5</v>
      </c>
      <c r="Q18" s="62">
        <f t="shared" si="9"/>
        <v>5.0999999999999996</v>
      </c>
      <c r="R18" s="62">
        <f t="shared" si="10"/>
        <v>7.35</v>
      </c>
      <c r="S18" s="1">
        <f t="shared" si="3"/>
        <v>9</v>
      </c>
    </row>
    <row r="19" spans="1:19" x14ac:dyDescent="0.25">
      <c r="A19" s="86" t="s">
        <v>271</v>
      </c>
      <c r="B19" s="83" t="s">
        <v>179</v>
      </c>
      <c r="C19" s="1">
        <v>0.8</v>
      </c>
      <c r="D19" s="1">
        <v>1.1000000000000001</v>
      </c>
      <c r="E19" s="1">
        <v>1.2</v>
      </c>
      <c r="F19" s="1">
        <v>1.2</v>
      </c>
      <c r="G19" s="1">
        <v>2.4</v>
      </c>
      <c r="H19" s="1">
        <v>2.2000000000000002</v>
      </c>
      <c r="I19" s="1">
        <v>3</v>
      </c>
      <c r="J19" s="1">
        <v>2.7</v>
      </c>
      <c r="K19" s="1"/>
      <c r="L19" s="62">
        <f t="shared" si="4"/>
        <v>0.95000000000000007</v>
      </c>
      <c r="M19" s="62">
        <f t="shared" si="5"/>
        <v>1.2</v>
      </c>
      <c r="N19" s="62">
        <f t="shared" si="6"/>
        <v>2.15</v>
      </c>
      <c r="O19" s="62">
        <f t="shared" si="7"/>
        <v>2.2999999999999998</v>
      </c>
      <c r="P19" s="62">
        <f t="shared" si="8"/>
        <v>2.85</v>
      </c>
      <c r="Q19" s="62">
        <f t="shared" si="9"/>
        <v>5.15</v>
      </c>
      <c r="R19" s="62">
        <f t="shared" si="10"/>
        <v>7</v>
      </c>
      <c r="S19" s="1">
        <f t="shared" si="3"/>
        <v>11</v>
      </c>
    </row>
    <row r="20" spans="1:19" x14ac:dyDescent="0.25">
      <c r="A20" s="86" t="s">
        <v>272</v>
      </c>
      <c r="B20" s="83" t="s">
        <v>179</v>
      </c>
      <c r="C20" s="1">
        <v>0.3</v>
      </c>
      <c r="D20" s="1">
        <v>0.3</v>
      </c>
      <c r="E20" s="1">
        <v>1.1000000000000001</v>
      </c>
      <c r="F20" s="1">
        <v>1.1000000000000001</v>
      </c>
      <c r="G20" s="1">
        <v>2.7</v>
      </c>
      <c r="H20" s="1">
        <v>3</v>
      </c>
      <c r="I20" s="1">
        <v>3.4</v>
      </c>
      <c r="J20" s="1">
        <v>3.1</v>
      </c>
      <c r="K20" s="1"/>
      <c r="L20" s="62">
        <f t="shared" si="4"/>
        <v>0.3</v>
      </c>
      <c r="M20" s="62">
        <f t="shared" si="5"/>
        <v>1.1000000000000001</v>
      </c>
      <c r="N20" s="62">
        <f t="shared" si="6"/>
        <v>1.4000000000000001</v>
      </c>
      <c r="O20" s="62">
        <f t="shared" si="7"/>
        <v>2.85</v>
      </c>
      <c r="P20" s="62">
        <f t="shared" si="8"/>
        <v>3.25</v>
      </c>
      <c r="Q20" s="62">
        <f t="shared" si="9"/>
        <v>6.1</v>
      </c>
      <c r="R20" s="62">
        <f t="shared" si="10"/>
        <v>5.3000000000000007</v>
      </c>
      <c r="S20" s="1">
        <f t="shared" si="3"/>
        <v>15</v>
      </c>
    </row>
    <row r="21" spans="1:19" x14ac:dyDescent="0.25">
      <c r="A21" s="79" t="s">
        <v>273</v>
      </c>
      <c r="B21" s="84" t="s">
        <v>148</v>
      </c>
      <c r="C21" s="1">
        <v>1.8</v>
      </c>
      <c r="D21" s="1">
        <v>1.8</v>
      </c>
      <c r="E21" s="1">
        <v>1.2</v>
      </c>
      <c r="F21" s="1">
        <v>1.2</v>
      </c>
      <c r="G21" s="1">
        <v>1.7</v>
      </c>
      <c r="H21" s="1">
        <v>1.4</v>
      </c>
      <c r="I21" s="1">
        <v>2.4</v>
      </c>
      <c r="J21" s="1">
        <v>2.2000000000000002</v>
      </c>
      <c r="K21" s="1"/>
      <c r="L21" s="62">
        <f t="shared" si="4"/>
        <v>1.8</v>
      </c>
      <c r="M21" s="62">
        <f t="shared" si="5"/>
        <v>1.2</v>
      </c>
      <c r="N21" s="62">
        <f t="shared" si="6"/>
        <v>3</v>
      </c>
      <c r="O21" s="62">
        <f t="shared" si="7"/>
        <v>1.5499999999999998</v>
      </c>
      <c r="P21" s="62">
        <f t="shared" si="8"/>
        <v>2.2999999999999998</v>
      </c>
      <c r="Q21" s="62">
        <f t="shared" si="9"/>
        <v>3.8499999999999996</v>
      </c>
      <c r="R21" s="62">
        <f t="shared" si="10"/>
        <v>9.15</v>
      </c>
      <c r="S21" s="1">
        <f t="shared" si="3"/>
        <v>2</v>
      </c>
    </row>
    <row r="22" spans="1:19" x14ac:dyDescent="0.25">
      <c r="A22" s="79" t="s">
        <v>274</v>
      </c>
      <c r="B22" s="84" t="s">
        <v>148</v>
      </c>
      <c r="C22" s="1">
        <v>1.4</v>
      </c>
      <c r="D22" s="1">
        <v>1.7</v>
      </c>
      <c r="E22" s="1">
        <v>1.2</v>
      </c>
      <c r="F22" s="1">
        <v>1.2</v>
      </c>
      <c r="G22" s="1">
        <v>2.2000000000000002</v>
      </c>
      <c r="H22" s="1">
        <v>2.2999999999999998</v>
      </c>
      <c r="I22" s="1">
        <v>2.9</v>
      </c>
      <c r="J22" s="1">
        <v>2.6</v>
      </c>
      <c r="K22" s="1"/>
      <c r="L22" s="62">
        <f t="shared" si="4"/>
        <v>1.5499999999999998</v>
      </c>
      <c r="M22" s="62">
        <f t="shared" si="5"/>
        <v>1.2</v>
      </c>
      <c r="N22" s="62">
        <f t="shared" si="6"/>
        <v>2.75</v>
      </c>
      <c r="O22" s="62">
        <f t="shared" si="7"/>
        <v>2.25</v>
      </c>
      <c r="P22" s="62">
        <f t="shared" si="8"/>
        <v>2.75</v>
      </c>
      <c r="Q22" s="62">
        <f t="shared" si="9"/>
        <v>5</v>
      </c>
      <c r="R22" s="62">
        <f t="shared" si="10"/>
        <v>7.75</v>
      </c>
      <c r="S22" s="1">
        <f t="shared" si="3"/>
        <v>8</v>
      </c>
    </row>
    <row r="24" spans="1:19" x14ac:dyDescent="0.25">
      <c r="A24" s="11" t="s">
        <v>31</v>
      </c>
      <c r="B24" s="11"/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9" x14ac:dyDescent="0.25">
      <c r="A25" s="5" t="s">
        <v>1</v>
      </c>
      <c r="B25" s="5" t="s">
        <v>93</v>
      </c>
      <c r="C25" s="5" t="s">
        <v>2</v>
      </c>
      <c r="D25" s="5" t="s">
        <v>3</v>
      </c>
      <c r="E25" s="5" t="s">
        <v>12</v>
      </c>
      <c r="F25" s="5" t="s">
        <v>13</v>
      </c>
      <c r="G25" s="5" t="s">
        <v>14</v>
      </c>
      <c r="H25" s="5" t="s">
        <v>15</v>
      </c>
      <c r="I25" s="5" t="s">
        <v>4</v>
      </c>
      <c r="J25" s="5" t="s">
        <v>5</v>
      </c>
      <c r="K25" s="5" t="s">
        <v>8</v>
      </c>
      <c r="L25" s="5" t="s">
        <v>9</v>
      </c>
      <c r="M25" s="5" t="s">
        <v>16</v>
      </c>
      <c r="N25" s="5" t="s">
        <v>67</v>
      </c>
      <c r="O25" s="5" t="s">
        <v>17</v>
      </c>
      <c r="P25" s="5" t="s">
        <v>10</v>
      </c>
      <c r="Q25" s="5" t="s">
        <v>144</v>
      </c>
      <c r="R25" s="5" t="s">
        <v>145</v>
      </c>
      <c r="S25" s="5" t="s">
        <v>66</v>
      </c>
    </row>
    <row r="26" spans="1:19" x14ac:dyDescent="0.25">
      <c r="A26" s="62" t="str">
        <f t="shared" ref="A26:B40" si="11">A8</f>
        <v>Annabel Walker</v>
      </c>
      <c r="B26" s="62" t="str">
        <f t="shared" si="11"/>
        <v>Delta</v>
      </c>
      <c r="C26" s="62">
        <v>1.1000000000000001</v>
      </c>
      <c r="D26" s="62">
        <v>1.4</v>
      </c>
      <c r="E26" s="62">
        <v>1.3</v>
      </c>
      <c r="F26" s="62">
        <v>1.3</v>
      </c>
      <c r="G26" s="62">
        <v>2.5</v>
      </c>
      <c r="H26" s="62">
        <v>2.5</v>
      </c>
      <c r="I26" s="62">
        <v>2.2999999999999998</v>
      </c>
      <c r="J26" s="62">
        <v>2.6</v>
      </c>
      <c r="K26" s="62"/>
      <c r="L26" s="62">
        <f t="shared" ref="L26" si="12">AVERAGE(C26,D26)</f>
        <v>1.25</v>
      </c>
      <c r="M26" s="62">
        <f t="shared" ref="M26" si="13">AVERAGE(E26,F26)</f>
        <v>1.3</v>
      </c>
      <c r="N26" s="62">
        <f t="shared" ref="N26" si="14">L26+M26</f>
        <v>2.5499999999999998</v>
      </c>
      <c r="O26" s="62">
        <f t="shared" ref="O26" si="15">AVERAGE(G26,H26)</f>
        <v>2.5</v>
      </c>
      <c r="P26" s="62">
        <f t="shared" ref="P26" si="16">AVERAGE(I26,J26)</f>
        <v>2.4500000000000002</v>
      </c>
      <c r="Q26" s="62">
        <f t="shared" ref="Q26" si="17">IF(O26+P26&gt;10,10,O26+P26)</f>
        <v>4.95</v>
      </c>
      <c r="R26" s="62">
        <f t="shared" ref="R26" si="18">10+N26-Q26-K26</f>
        <v>7.6000000000000005</v>
      </c>
      <c r="S26" s="1">
        <f t="shared" ref="S26:S40" si="19">RANK(R26,$R$26:$R$40)</f>
        <v>2</v>
      </c>
    </row>
    <row r="27" spans="1:19" x14ac:dyDescent="0.25">
      <c r="A27" s="62" t="str">
        <f t="shared" si="11"/>
        <v>Chloe Chan</v>
      </c>
      <c r="B27" s="62" t="str">
        <f t="shared" si="11"/>
        <v>Delta</v>
      </c>
      <c r="C27" s="1">
        <v>0</v>
      </c>
      <c r="D27" s="1">
        <v>0</v>
      </c>
      <c r="E27" s="1">
        <v>0.9</v>
      </c>
      <c r="F27" s="1">
        <v>0.8</v>
      </c>
      <c r="G27" s="1">
        <v>3.2</v>
      </c>
      <c r="H27" s="1">
        <v>3</v>
      </c>
      <c r="I27" s="1">
        <v>3</v>
      </c>
      <c r="J27" s="1">
        <v>3</v>
      </c>
      <c r="K27" s="1"/>
      <c r="L27" s="62">
        <f t="shared" ref="L27:L40" si="20">AVERAGE(C27,D27)</f>
        <v>0</v>
      </c>
      <c r="M27" s="62">
        <f t="shared" ref="M27:M40" si="21">AVERAGE(E27,F27)</f>
        <v>0.85000000000000009</v>
      </c>
      <c r="N27" s="62">
        <f t="shared" ref="N27:N40" si="22">L27+M27</f>
        <v>0.85000000000000009</v>
      </c>
      <c r="O27" s="62">
        <f t="shared" ref="O27:O40" si="23">AVERAGE(G27,H27)</f>
        <v>3.1</v>
      </c>
      <c r="P27" s="62">
        <f t="shared" ref="P27:P40" si="24">AVERAGE(I27,J27)</f>
        <v>3</v>
      </c>
      <c r="Q27" s="62">
        <f t="shared" ref="Q27:Q40" si="25">IF(O27+P27&gt;10,10,O27+P27)</f>
        <v>6.1</v>
      </c>
      <c r="R27" s="62">
        <f t="shared" ref="R27:R40" si="26">10+N27-Q27-K27</f>
        <v>4.75</v>
      </c>
      <c r="S27" s="1">
        <f t="shared" si="19"/>
        <v>9</v>
      </c>
    </row>
    <row r="28" spans="1:19" x14ac:dyDescent="0.25">
      <c r="A28" s="62" t="str">
        <f t="shared" si="11"/>
        <v>Julia Christensen</v>
      </c>
      <c r="B28" s="62" t="str">
        <f t="shared" si="11"/>
        <v>Delta</v>
      </c>
      <c r="C28" s="1">
        <v>0.5</v>
      </c>
      <c r="D28" s="1">
        <v>0.8</v>
      </c>
      <c r="E28" s="1">
        <v>0.2</v>
      </c>
      <c r="F28" s="1">
        <v>0.2</v>
      </c>
      <c r="G28" s="1">
        <v>3.1</v>
      </c>
      <c r="H28" s="1">
        <v>3</v>
      </c>
      <c r="I28" s="1">
        <v>3.5</v>
      </c>
      <c r="J28" s="1">
        <v>3.7</v>
      </c>
      <c r="K28" s="1">
        <v>0.3</v>
      </c>
      <c r="L28" s="62">
        <f t="shared" si="20"/>
        <v>0.65</v>
      </c>
      <c r="M28" s="62">
        <f t="shared" si="21"/>
        <v>0.2</v>
      </c>
      <c r="N28" s="62">
        <f t="shared" si="22"/>
        <v>0.85000000000000009</v>
      </c>
      <c r="O28" s="62">
        <f t="shared" si="23"/>
        <v>3.05</v>
      </c>
      <c r="P28" s="62">
        <f t="shared" si="24"/>
        <v>3.6</v>
      </c>
      <c r="Q28" s="62">
        <f t="shared" si="25"/>
        <v>6.65</v>
      </c>
      <c r="R28" s="62">
        <f t="shared" si="26"/>
        <v>3.8999999999999995</v>
      </c>
      <c r="S28" s="1">
        <f t="shared" si="19"/>
        <v>10</v>
      </c>
    </row>
    <row r="29" spans="1:19" x14ac:dyDescent="0.25">
      <c r="A29" s="62" t="str">
        <f t="shared" si="11"/>
        <v>Holly Deacon</v>
      </c>
      <c r="B29" s="62" t="str">
        <f t="shared" si="11"/>
        <v>Delta</v>
      </c>
      <c r="C29" s="1">
        <v>0.6</v>
      </c>
      <c r="D29" s="1">
        <v>0.6</v>
      </c>
      <c r="E29" s="1">
        <v>0.4</v>
      </c>
      <c r="F29" s="1">
        <v>0.4</v>
      </c>
      <c r="G29" s="1">
        <v>2.8</v>
      </c>
      <c r="H29" s="1">
        <v>3.1</v>
      </c>
      <c r="I29" s="1">
        <v>2.5</v>
      </c>
      <c r="J29" s="1">
        <v>2.8</v>
      </c>
      <c r="K29" s="1"/>
      <c r="L29" s="62">
        <f t="shared" si="20"/>
        <v>0.6</v>
      </c>
      <c r="M29" s="62">
        <f t="shared" si="21"/>
        <v>0.4</v>
      </c>
      <c r="N29" s="62">
        <f t="shared" si="22"/>
        <v>1</v>
      </c>
      <c r="O29" s="62">
        <f t="shared" si="23"/>
        <v>2.95</v>
      </c>
      <c r="P29" s="62">
        <f t="shared" si="24"/>
        <v>2.65</v>
      </c>
      <c r="Q29" s="62">
        <f t="shared" si="25"/>
        <v>5.6</v>
      </c>
      <c r="R29" s="62">
        <f t="shared" si="26"/>
        <v>5.4</v>
      </c>
      <c r="S29" s="1">
        <f t="shared" si="19"/>
        <v>7</v>
      </c>
    </row>
    <row r="30" spans="1:19" x14ac:dyDescent="0.25">
      <c r="A30" s="62" t="str">
        <f t="shared" si="11"/>
        <v>Tavia Ralston</v>
      </c>
      <c r="B30" s="62" t="str">
        <f t="shared" si="11"/>
        <v>Delta</v>
      </c>
      <c r="C30" s="1">
        <v>1.5</v>
      </c>
      <c r="D30" s="1">
        <v>1.5</v>
      </c>
      <c r="E30" s="1">
        <v>1.1000000000000001</v>
      </c>
      <c r="F30" s="1">
        <v>1.1000000000000001</v>
      </c>
      <c r="G30" s="1">
        <v>2.9</v>
      </c>
      <c r="H30" s="1">
        <v>2.9</v>
      </c>
      <c r="I30" s="1">
        <v>3</v>
      </c>
      <c r="J30" s="1">
        <v>2.7</v>
      </c>
      <c r="K30" s="1"/>
      <c r="L30" s="62">
        <f t="shared" si="20"/>
        <v>1.5</v>
      </c>
      <c r="M30" s="62">
        <f t="shared" si="21"/>
        <v>1.1000000000000001</v>
      </c>
      <c r="N30" s="62">
        <f t="shared" si="22"/>
        <v>2.6</v>
      </c>
      <c r="O30" s="62">
        <f t="shared" si="23"/>
        <v>2.9</v>
      </c>
      <c r="P30" s="62">
        <f t="shared" si="24"/>
        <v>2.85</v>
      </c>
      <c r="Q30" s="62">
        <f t="shared" si="25"/>
        <v>5.75</v>
      </c>
      <c r="R30" s="62">
        <f t="shared" si="26"/>
        <v>6.85</v>
      </c>
      <c r="S30" s="1">
        <f t="shared" si="19"/>
        <v>4</v>
      </c>
    </row>
    <row r="31" spans="1:19" x14ac:dyDescent="0.25">
      <c r="A31" s="62" t="str">
        <f t="shared" si="11"/>
        <v>Olivia Chapman</v>
      </c>
      <c r="B31" s="62" t="str">
        <f t="shared" si="11"/>
        <v>Delta</v>
      </c>
      <c r="C31" s="1">
        <v>1.5</v>
      </c>
      <c r="D31" s="1">
        <v>1.8</v>
      </c>
      <c r="E31" s="1">
        <v>0.7</v>
      </c>
      <c r="F31" s="1">
        <v>0.7</v>
      </c>
      <c r="G31" s="1">
        <v>2.7</v>
      </c>
      <c r="H31" s="1">
        <v>2.5</v>
      </c>
      <c r="I31" s="1">
        <v>2.6</v>
      </c>
      <c r="J31" s="1">
        <v>2.8</v>
      </c>
      <c r="K31" s="1"/>
      <c r="L31" s="62">
        <f t="shared" si="20"/>
        <v>1.65</v>
      </c>
      <c r="M31" s="62">
        <f t="shared" si="21"/>
        <v>0.7</v>
      </c>
      <c r="N31" s="62">
        <f t="shared" si="22"/>
        <v>2.3499999999999996</v>
      </c>
      <c r="O31" s="62">
        <f t="shared" si="23"/>
        <v>2.6</v>
      </c>
      <c r="P31" s="62">
        <f t="shared" si="24"/>
        <v>2.7</v>
      </c>
      <c r="Q31" s="62">
        <f t="shared" si="25"/>
        <v>5.3000000000000007</v>
      </c>
      <c r="R31" s="62">
        <f t="shared" si="26"/>
        <v>7.0499999999999989</v>
      </c>
      <c r="S31" s="1">
        <f t="shared" si="19"/>
        <v>3</v>
      </c>
    </row>
    <row r="32" spans="1:19" x14ac:dyDescent="0.25">
      <c r="A32" s="62" t="str">
        <f t="shared" si="11"/>
        <v>Lauren Jeanne Davies</v>
      </c>
      <c r="B32" s="62" t="str">
        <f t="shared" si="11"/>
        <v>Delta</v>
      </c>
      <c r="C32" s="1">
        <v>0.9</v>
      </c>
      <c r="D32" s="1">
        <v>0.9</v>
      </c>
      <c r="E32" s="1">
        <v>0.6</v>
      </c>
      <c r="F32" s="1">
        <v>0.6</v>
      </c>
      <c r="G32" s="1">
        <v>2.9</v>
      </c>
      <c r="H32" s="1">
        <v>2.9</v>
      </c>
      <c r="I32" s="1">
        <v>4.7</v>
      </c>
      <c r="J32" s="1">
        <v>4.4000000000000004</v>
      </c>
      <c r="K32" s="1">
        <v>0.3</v>
      </c>
      <c r="L32" s="62">
        <f t="shared" si="20"/>
        <v>0.9</v>
      </c>
      <c r="M32" s="62">
        <f t="shared" si="21"/>
        <v>0.6</v>
      </c>
      <c r="N32" s="62">
        <f t="shared" si="22"/>
        <v>1.5</v>
      </c>
      <c r="O32" s="62">
        <f t="shared" si="23"/>
        <v>2.9</v>
      </c>
      <c r="P32" s="62">
        <f t="shared" si="24"/>
        <v>4.5500000000000007</v>
      </c>
      <c r="Q32" s="62">
        <f t="shared" si="25"/>
        <v>7.4500000000000011</v>
      </c>
      <c r="R32" s="62">
        <f t="shared" si="26"/>
        <v>3.7499999999999991</v>
      </c>
      <c r="S32" s="1">
        <f t="shared" si="19"/>
        <v>11</v>
      </c>
    </row>
    <row r="33" spans="1:19" x14ac:dyDescent="0.25">
      <c r="A33" s="62" t="str">
        <f t="shared" si="11"/>
        <v>Grace Kavanagh</v>
      </c>
      <c r="B33" s="62" t="str">
        <f t="shared" si="11"/>
        <v>Delta</v>
      </c>
      <c r="C33" s="1">
        <v>1.3</v>
      </c>
      <c r="D33" s="1">
        <v>1.6</v>
      </c>
      <c r="E33" s="1">
        <v>0.7</v>
      </c>
      <c r="F33" s="1">
        <v>0.7</v>
      </c>
      <c r="G33" s="1">
        <v>2.9</v>
      </c>
      <c r="H33" s="1">
        <v>2.7</v>
      </c>
      <c r="I33" s="1">
        <v>2.6</v>
      </c>
      <c r="J33" s="1">
        <v>2.9</v>
      </c>
      <c r="K33" s="1"/>
      <c r="L33" s="62">
        <f t="shared" si="20"/>
        <v>1.4500000000000002</v>
      </c>
      <c r="M33" s="62">
        <f t="shared" si="21"/>
        <v>0.7</v>
      </c>
      <c r="N33" s="62">
        <f t="shared" si="22"/>
        <v>2.1500000000000004</v>
      </c>
      <c r="O33" s="62">
        <f t="shared" si="23"/>
        <v>2.8</v>
      </c>
      <c r="P33" s="62">
        <f t="shared" si="24"/>
        <v>2.75</v>
      </c>
      <c r="Q33" s="62">
        <f t="shared" si="25"/>
        <v>5.55</v>
      </c>
      <c r="R33" s="62">
        <f t="shared" si="26"/>
        <v>6.6000000000000005</v>
      </c>
      <c r="S33" s="1">
        <f t="shared" si="19"/>
        <v>5</v>
      </c>
    </row>
    <row r="34" spans="1:19" x14ac:dyDescent="0.25">
      <c r="A34" s="62" t="str">
        <f t="shared" si="11"/>
        <v>Amelia Simpson</v>
      </c>
      <c r="B34" s="62" t="str">
        <f t="shared" si="11"/>
        <v>DGA</v>
      </c>
      <c r="C34" s="1">
        <v>0.6</v>
      </c>
      <c r="D34" s="1">
        <v>0.6</v>
      </c>
      <c r="E34" s="1">
        <v>0.8</v>
      </c>
      <c r="F34" s="1">
        <v>0.7</v>
      </c>
      <c r="G34" s="1">
        <v>2.6</v>
      </c>
      <c r="H34" s="1">
        <v>2.8</v>
      </c>
      <c r="I34" s="1">
        <v>3.2</v>
      </c>
      <c r="J34" s="1">
        <v>3</v>
      </c>
      <c r="K34" s="1"/>
      <c r="L34" s="62">
        <f t="shared" si="20"/>
        <v>0.6</v>
      </c>
      <c r="M34" s="62">
        <f t="shared" si="21"/>
        <v>0.75</v>
      </c>
      <c r="N34" s="62">
        <f t="shared" si="22"/>
        <v>1.35</v>
      </c>
      <c r="O34" s="62">
        <f t="shared" si="23"/>
        <v>2.7</v>
      </c>
      <c r="P34" s="62">
        <f t="shared" si="24"/>
        <v>3.1</v>
      </c>
      <c r="Q34" s="62">
        <f t="shared" si="25"/>
        <v>5.8000000000000007</v>
      </c>
      <c r="R34" s="62">
        <f t="shared" si="26"/>
        <v>5.5499999999999989</v>
      </c>
      <c r="S34" s="1">
        <f t="shared" si="19"/>
        <v>6</v>
      </c>
    </row>
    <row r="35" spans="1:19" x14ac:dyDescent="0.25">
      <c r="A35" s="62" t="str">
        <f t="shared" si="11"/>
        <v>Heather Bunn</v>
      </c>
      <c r="B35" s="62" t="str">
        <f t="shared" si="11"/>
        <v>Diva</v>
      </c>
      <c r="C35" s="1">
        <v>0.4</v>
      </c>
      <c r="D35" s="1">
        <v>0.4</v>
      </c>
      <c r="E35" s="1">
        <v>0.6</v>
      </c>
      <c r="F35" s="1">
        <v>0.6</v>
      </c>
      <c r="G35" s="1">
        <v>3</v>
      </c>
      <c r="H35" s="1">
        <v>2.9</v>
      </c>
      <c r="I35" s="1">
        <v>4.2</v>
      </c>
      <c r="J35" s="1">
        <v>3.9</v>
      </c>
      <c r="K35" s="1">
        <v>0.3</v>
      </c>
      <c r="L35" s="62">
        <f t="shared" si="20"/>
        <v>0.4</v>
      </c>
      <c r="M35" s="62">
        <f t="shared" si="21"/>
        <v>0.6</v>
      </c>
      <c r="N35" s="62">
        <f t="shared" si="22"/>
        <v>1</v>
      </c>
      <c r="O35" s="62">
        <f t="shared" si="23"/>
        <v>2.95</v>
      </c>
      <c r="P35" s="62">
        <f t="shared" si="24"/>
        <v>4.05</v>
      </c>
      <c r="Q35" s="62">
        <f t="shared" si="25"/>
        <v>7</v>
      </c>
      <c r="R35" s="62">
        <f t="shared" si="26"/>
        <v>3.7</v>
      </c>
      <c r="S35" s="1">
        <f t="shared" si="19"/>
        <v>12</v>
      </c>
    </row>
    <row r="36" spans="1:19" x14ac:dyDescent="0.25">
      <c r="A36" s="62" t="str">
        <f t="shared" si="11"/>
        <v>Lydia Cunliffe</v>
      </c>
      <c r="B36" s="62" t="str">
        <f t="shared" si="11"/>
        <v>Future</v>
      </c>
      <c r="C36" s="1">
        <v>0.5</v>
      </c>
      <c r="D36" s="1">
        <v>0.5</v>
      </c>
      <c r="E36" s="1">
        <v>0.6</v>
      </c>
      <c r="F36" s="1">
        <v>0.6</v>
      </c>
      <c r="G36" s="1">
        <v>2.6</v>
      </c>
      <c r="H36" s="1">
        <v>2.9</v>
      </c>
      <c r="I36" s="1">
        <v>4</v>
      </c>
      <c r="J36" s="1">
        <v>4.3</v>
      </c>
      <c r="K36" s="1">
        <v>0.6</v>
      </c>
      <c r="L36" s="62">
        <f t="shared" si="20"/>
        <v>0.5</v>
      </c>
      <c r="M36" s="62">
        <f t="shared" si="21"/>
        <v>0.6</v>
      </c>
      <c r="N36" s="62">
        <f t="shared" si="22"/>
        <v>1.1000000000000001</v>
      </c>
      <c r="O36" s="62">
        <f t="shared" si="23"/>
        <v>2.75</v>
      </c>
      <c r="P36" s="62">
        <f t="shared" si="24"/>
        <v>4.1500000000000004</v>
      </c>
      <c r="Q36" s="62">
        <f t="shared" si="25"/>
        <v>6.9</v>
      </c>
      <c r="R36" s="62">
        <f t="shared" si="26"/>
        <v>3.5999999999999992</v>
      </c>
      <c r="S36" s="1">
        <f t="shared" si="19"/>
        <v>13</v>
      </c>
    </row>
    <row r="37" spans="1:19" x14ac:dyDescent="0.25">
      <c r="A37" s="62" t="str">
        <f t="shared" si="11"/>
        <v>Sophie Broadley</v>
      </c>
      <c r="B37" s="62" t="str">
        <f t="shared" si="11"/>
        <v>GGI</v>
      </c>
      <c r="C37" s="1">
        <v>0.2</v>
      </c>
      <c r="D37" s="1">
        <v>0.2</v>
      </c>
      <c r="E37" s="1">
        <v>0.5</v>
      </c>
      <c r="F37" s="1">
        <v>0.5</v>
      </c>
      <c r="G37" s="1">
        <v>2.8</v>
      </c>
      <c r="H37" s="1">
        <v>2.8</v>
      </c>
      <c r="I37" s="1">
        <v>4.4000000000000004</v>
      </c>
      <c r="J37" s="1">
        <v>4.7</v>
      </c>
      <c r="K37" s="1"/>
      <c r="L37" s="62">
        <f t="shared" si="20"/>
        <v>0.2</v>
      </c>
      <c r="M37" s="62">
        <f t="shared" si="21"/>
        <v>0.5</v>
      </c>
      <c r="N37" s="62">
        <f t="shared" si="22"/>
        <v>0.7</v>
      </c>
      <c r="O37" s="62">
        <f t="shared" si="23"/>
        <v>2.8</v>
      </c>
      <c r="P37" s="62">
        <f t="shared" si="24"/>
        <v>4.5500000000000007</v>
      </c>
      <c r="Q37" s="62">
        <f t="shared" si="25"/>
        <v>7.3500000000000005</v>
      </c>
      <c r="R37" s="62">
        <f t="shared" si="26"/>
        <v>3.3499999999999988</v>
      </c>
      <c r="S37" s="1">
        <f t="shared" si="19"/>
        <v>15</v>
      </c>
    </row>
    <row r="38" spans="1:19" x14ac:dyDescent="0.25">
      <c r="A38" s="62" t="str">
        <f t="shared" si="11"/>
        <v>Isabelle Larsen</v>
      </c>
      <c r="B38" s="62" t="str">
        <f t="shared" si="11"/>
        <v>GGI</v>
      </c>
      <c r="C38" s="1">
        <v>0.5</v>
      </c>
      <c r="D38" s="1">
        <v>0.5</v>
      </c>
      <c r="E38" s="1">
        <v>0.3</v>
      </c>
      <c r="F38" s="1">
        <v>0.3</v>
      </c>
      <c r="G38" s="1">
        <v>3</v>
      </c>
      <c r="H38" s="1">
        <v>3.2</v>
      </c>
      <c r="I38" s="1">
        <v>4.0999999999999996</v>
      </c>
      <c r="J38" s="1">
        <v>4.4000000000000004</v>
      </c>
      <c r="K38" s="1"/>
      <c r="L38" s="62">
        <f t="shared" si="20"/>
        <v>0.5</v>
      </c>
      <c r="M38" s="62">
        <f t="shared" si="21"/>
        <v>0.3</v>
      </c>
      <c r="N38" s="62">
        <f t="shared" si="22"/>
        <v>0.8</v>
      </c>
      <c r="O38" s="62">
        <f t="shared" si="23"/>
        <v>3.1</v>
      </c>
      <c r="P38" s="62">
        <f t="shared" si="24"/>
        <v>4.25</v>
      </c>
      <c r="Q38" s="62">
        <f t="shared" si="25"/>
        <v>7.35</v>
      </c>
      <c r="R38" s="62">
        <f t="shared" si="26"/>
        <v>3.4500000000000011</v>
      </c>
      <c r="S38" s="1">
        <f t="shared" si="19"/>
        <v>14</v>
      </c>
    </row>
    <row r="39" spans="1:19" x14ac:dyDescent="0.25">
      <c r="A39" s="62" t="str">
        <f t="shared" si="11"/>
        <v>Scarlett Girvan</v>
      </c>
      <c r="B39" s="62" t="str">
        <f t="shared" si="11"/>
        <v>Olympia</v>
      </c>
      <c r="C39" s="1">
        <v>1.5</v>
      </c>
      <c r="D39" s="1">
        <v>1.5</v>
      </c>
      <c r="E39" s="1">
        <v>1.2</v>
      </c>
      <c r="F39" s="1">
        <v>1.4</v>
      </c>
      <c r="G39" s="1">
        <v>2</v>
      </c>
      <c r="H39" s="1">
        <v>1.9</v>
      </c>
      <c r="I39" s="1">
        <v>2</v>
      </c>
      <c r="J39" s="1">
        <v>2.1</v>
      </c>
      <c r="K39" s="1"/>
      <c r="L39" s="62">
        <f t="shared" si="20"/>
        <v>1.5</v>
      </c>
      <c r="M39" s="62">
        <f t="shared" si="21"/>
        <v>1.2999999999999998</v>
      </c>
      <c r="N39" s="62">
        <f t="shared" si="22"/>
        <v>2.8</v>
      </c>
      <c r="O39" s="62">
        <f t="shared" si="23"/>
        <v>1.95</v>
      </c>
      <c r="P39" s="62">
        <f t="shared" si="24"/>
        <v>2.0499999999999998</v>
      </c>
      <c r="Q39" s="62">
        <f t="shared" si="25"/>
        <v>4</v>
      </c>
      <c r="R39" s="62">
        <f t="shared" si="26"/>
        <v>8.8000000000000007</v>
      </c>
      <c r="S39" s="1">
        <f t="shared" si="19"/>
        <v>1</v>
      </c>
    </row>
    <row r="40" spans="1:19" x14ac:dyDescent="0.25">
      <c r="A40" s="62" t="str">
        <f t="shared" si="11"/>
        <v>Olivia Gourley</v>
      </c>
      <c r="B40" s="62" t="str">
        <f t="shared" si="11"/>
        <v>Olympia</v>
      </c>
      <c r="C40" s="1">
        <v>1.2</v>
      </c>
      <c r="D40" s="1">
        <v>1.2</v>
      </c>
      <c r="E40" s="1">
        <v>0.5</v>
      </c>
      <c r="F40" s="1">
        <v>0.5</v>
      </c>
      <c r="G40" s="1">
        <v>2.5</v>
      </c>
      <c r="H40" s="1">
        <v>2.8</v>
      </c>
      <c r="I40" s="1">
        <v>4.3</v>
      </c>
      <c r="J40" s="1">
        <v>4.0999999999999996</v>
      </c>
      <c r="K40" s="1"/>
      <c r="L40" s="62">
        <f t="shared" si="20"/>
        <v>1.2</v>
      </c>
      <c r="M40" s="62">
        <f t="shared" si="21"/>
        <v>0.5</v>
      </c>
      <c r="N40" s="62">
        <f t="shared" si="22"/>
        <v>1.7</v>
      </c>
      <c r="O40" s="62">
        <f t="shared" si="23"/>
        <v>2.65</v>
      </c>
      <c r="P40" s="62">
        <f t="shared" si="24"/>
        <v>4.1999999999999993</v>
      </c>
      <c r="Q40" s="62">
        <f t="shared" si="25"/>
        <v>6.85</v>
      </c>
      <c r="R40" s="62">
        <f t="shared" si="26"/>
        <v>4.8499999999999996</v>
      </c>
      <c r="S40" s="1">
        <f t="shared" si="19"/>
        <v>8</v>
      </c>
    </row>
    <row r="42" spans="1:19" x14ac:dyDescent="0.25">
      <c r="A42" s="11" t="s">
        <v>126</v>
      </c>
      <c r="B42" s="11"/>
      <c r="C42" s="11"/>
      <c r="D42" s="11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9" x14ac:dyDescent="0.25">
      <c r="A43" s="5" t="s">
        <v>1</v>
      </c>
      <c r="B43" s="5" t="s">
        <v>93</v>
      </c>
      <c r="C43" s="5" t="s">
        <v>2</v>
      </c>
      <c r="D43" s="5" t="s">
        <v>3</v>
      </c>
      <c r="E43" s="5" t="s">
        <v>12</v>
      </c>
      <c r="F43" s="5" t="s">
        <v>13</v>
      </c>
      <c r="G43" s="5" t="s">
        <v>14</v>
      </c>
      <c r="H43" s="5" t="s">
        <v>15</v>
      </c>
      <c r="I43" s="5" t="s">
        <v>4</v>
      </c>
      <c r="J43" s="5" t="s">
        <v>5</v>
      </c>
      <c r="K43" s="5" t="s">
        <v>8</v>
      </c>
      <c r="L43" s="5" t="s">
        <v>9</v>
      </c>
      <c r="M43" s="5" t="s">
        <v>16</v>
      </c>
      <c r="N43" s="5" t="s">
        <v>67</v>
      </c>
      <c r="O43" s="5" t="s">
        <v>17</v>
      </c>
      <c r="P43" s="5" t="s">
        <v>10</v>
      </c>
      <c r="Q43" s="5" t="s">
        <v>144</v>
      </c>
      <c r="R43" s="5" t="s">
        <v>145</v>
      </c>
      <c r="S43" s="5" t="s">
        <v>66</v>
      </c>
    </row>
    <row r="44" spans="1:19" x14ac:dyDescent="0.25">
      <c r="A44" s="62" t="str">
        <f t="shared" ref="A44:B58" si="27">A8</f>
        <v>Annabel Walker</v>
      </c>
      <c r="B44" s="62" t="str">
        <f t="shared" si="27"/>
        <v>Delta</v>
      </c>
      <c r="C44" s="62">
        <v>1.6</v>
      </c>
      <c r="D44" s="62">
        <v>1.6</v>
      </c>
      <c r="E44" s="62">
        <v>0.5</v>
      </c>
      <c r="F44" s="62">
        <v>0.5</v>
      </c>
      <c r="G44" s="62">
        <v>2.6</v>
      </c>
      <c r="H44" s="62">
        <v>2.5</v>
      </c>
      <c r="I44" s="62">
        <v>2.9</v>
      </c>
      <c r="J44" s="62">
        <v>2.9</v>
      </c>
      <c r="K44" s="62"/>
      <c r="L44" s="62">
        <f t="shared" ref="L44" si="28">AVERAGE(C44,D44)</f>
        <v>1.6</v>
      </c>
      <c r="M44" s="62">
        <f t="shared" ref="M44" si="29">AVERAGE(E44,F44)</f>
        <v>0.5</v>
      </c>
      <c r="N44" s="62">
        <f t="shared" ref="N44" si="30">L44+M44</f>
        <v>2.1</v>
      </c>
      <c r="O44" s="62">
        <f t="shared" ref="O44" si="31">AVERAGE(G44,H44)</f>
        <v>2.5499999999999998</v>
      </c>
      <c r="P44" s="62">
        <f t="shared" ref="P44" si="32">AVERAGE(I44,J44)</f>
        <v>2.9</v>
      </c>
      <c r="Q44" s="62">
        <f t="shared" ref="Q44" si="33">IF(O44+P44&gt;10,10,O44+P44)</f>
        <v>5.4499999999999993</v>
      </c>
      <c r="R44" s="62">
        <f t="shared" ref="R44" si="34">10+N44-Q44-K44</f>
        <v>6.65</v>
      </c>
      <c r="S44" s="1">
        <f t="shared" ref="S44:S58" si="35">RANK(R44,$R$44:$R$58)</f>
        <v>3</v>
      </c>
    </row>
    <row r="45" spans="1:19" x14ac:dyDescent="0.25">
      <c r="A45" s="62" t="str">
        <f t="shared" si="27"/>
        <v>Chloe Chan</v>
      </c>
      <c r="B45" s="62" t="str">
        <f t="shared" si="27"/>
        <v>Delta</v>
      </c>
      <c r="C45" s="1">
        <v>0.8</v>
      </c>
      <c r="D45" s="1">
        <v>0.8</v>
      </c>
      <c r="E45" s="1">
        <v>0.1</v>
      </c>
      <c r="F45" s="1">
        <v>0.2</v>
      </c>
      <c r="G45" s="1">
        <v>2.9</v>
      </c>
      <c r="H45" s="1">
        <v>2.8</v>
      </c>
      <c r="I45" s="1">
        <v>2.7</v>
      </c>
      <c r="J45" s="1">
        <v>2.6</v>
      </c>
      <c r="K45" s="1"/>
      <c r="L45" s="62">
        <f t="shared" ref="L45:L58" si="36">AVERAGE(C45,D45)</f>
        <v>0.8</v>
      </c>
      <c r="M45" s="62">
        <f t="shared" ref="M45:M58" si="37">AVERAGE(E45,F45)</f>
        <v>0.15000000000000002</v>
      </c>
      <c r="N45" s="62">
        <f t="shared" ref="N45:N58" si="38">L45+M45</f>
        <v>0.95000000000000007</v>
      </c>
      <c r="O45" s="62">
        <f t="shared" ref="O45:O58" si="39">AVERAGE(G45,H45)</f>
        <v>2.8499999999999996</v>
      </c>
      <c r="P45" s="62">
        <f t="shared" ref="P45:P58" si="40">AVERAGE(I45,J45)</f>
        <v>2.6500000000000004</v>
      </c>
      <c r="Q45" s="62">
        <f t="shared" ref="Q45:Q58" si="41">IF(O45+P45&gt;10,10,O45+P45)</f>
        <v>5.5</v>
      </c>
      <c r="R45" s="62">
        <f t="shared" ref="R45:R58" si="42">10+N45-Q45-K45</f>
        <v>5.4499999999999993</v>
      </c>
      <c r="S45" s="1">
        <f t="shared" si="35"/>
        <v>8</v>
      </c>
    </row>
    <row r="46" spans="1:19" x14ac:dyDescent="0.25">
      <c r="A46" s="62" t="str">
        <f t="shared" si="27"/>
        <v>Julia Christensen</v>
      </c>
      <c r="B46" s="62" t="str">
        <f t="shared" si="27"/>
        <v>Delta</v>
      </c>
      <c r="C46" s="1">
        <v>0.5</v>
      </c>
      <c r="D46" s="1">
        <v>0.5</v>
      </c>
      <c r="E46" s="1">
        <v>0.2</v>
      </c>
      <c r="F46" s="1">
        <v>0.2</v>
      </c>
      <c r="G46" s="1">
        <v>2.9</v>
      </c>
      <c r="H46" s="1">
        <v>3</v>
      </c>
      <c r="I46" s="1">
        <v>2.5</v>
      </c>
      <c r="J46" s="1">
        <v>2.1</v>
      </c>
      <c r="K46" s="1"/>
      <c r="L46" s="62">
        <f t="shared" si="36"/>
        <v>0.5</v>
      </c>
      <c r="M46" s="62">
        <f t="shared" si="37"/>
        <v>0.2</v>
      </c>
      <c r="N46" s="62">
        <f t="shared" si="38"/>
        <v>0.7</v>
      </c>
      <c r="O46" s="62">
        <f t="shared" si="39"/>
        <v>2.95</v>
      </c>
      <c r="P46" s="62">
        <f t="shared" si="40"/>
        <v>2.2999999999999998</v>
      </c>
      <c r="Q46" s="62">
        <f t="shared" si="41"/>
        <v>5.25</v>
      </c>
      <c r="R46" s="62">
        <f t="shared" si="42"/>
        <v>5.4499999999999993</v>
      </c>
      <c r="S46" s="1">
        <f t="shared" si="35"/>
        <v>8</v>
      </c>
    </row>
    <row r="47" spans="1:19" x14ac:dyDescent="0.25">
      <c r="A47" s="62" t="str">
        <f t="shared" si="27"/>
        <v>Holly Deacon</v>
      </c>
      <c r="B47" s="62" t="str">
        <f t="shared" si="27"/>
        <v>Delta</v>
      </c>
      <c r="C47" s="1">
        <v>0.4</v>
      </c>
      <c r="D47" s="1">
        <v>0.4</v>
      </c>
      <c r="E47" s="1">
        <v>0.1</v>
      </c>
      <c r="F47" s="1">
        <v>0.1</v>
      </c>
      <c r="G47" s="1">
        <v>2.9</v>
      </c>
      <c r="H47" s="1">
        <v>3.1</v>
      </c>
      <c r="I47" s="1">
        <v>2.5</v>
      </c>
      <c r="J47" s="1">
        <v>2.2999999999999998</v>
      </c>
      <c r="K47" s="1"/>
      <c r="L47" s="62">
        <f t="shared" si="36"/>
        <v>0.4</v>
      </c>
      <c r="M47" s="62">
        <f t="shared" si="37"/>
        <v>0.1</v>
      </c>
      <c r="N47" s="62">
        <f t="shared" si="38"/>
        <v>0.5</v>
      </c>
      <c r="O47" s="62">
        <f t="shared" si="39"/>
        <v>3</v>
      </c>
      <c r="P47" s="62">
        <f t="shared" si="40"/>
        <v>2.4</v>
      </c>
      <c r="Q47" s="62">
        <f t="shared" si="41"/>
        <v>5.4</v>
      </c>
      <c r="R47" s="62">
        <f t="shared" si="42"/>
        <v>5.0999999999999996</v>
      </c>
      <c r="S47" s="1">
        <f t="shared" si="35"/>
        <v>12</v>
      </c>
    </row>
    <row r="48" spans="1:19" x14ac:dyDescent="0.25">
      <c r="A48" s="62" t="str">
        <f t="shared" si="27"/>
        <v>Tavia Ralston</v>
      </c>
      <c r="B48" s="62" t="str">
        <f t="shared" si="27"/>
        <v>Delta</v>
      </c>
      <c r="C48" s="1">
        <v>0.9</v>
      </c>
      <c r="D48" s="1">
        <v>0.9</v>
      </c>
      <c r="E48" s="1">
        <v>0.2</v>
      </c>
      <c r="F48" s="1">
        <v>0.2</v>
      </c>
      <c r="G48" s="1">
        <v>2.7</v>
      </c>
      <c r="H48" s="1">
        <v>2.8</v>
      </c>
      <c r="I48" s="1">
        <v>3.5</v>
      </c>
      <c r="J48" s="1">
        <v>3</v>
      </c>
      <c r="K48" s="1"/>
      <c r="L48" s="62">
        <f t="shared" si="36"/>
        <v>0.9</v>
      </c>
      <c r="M48" s="62">
        <f t="shared" si="37"/>
        <v>0.2</v>
      </c>
      <c r="N48" s="62">
        <f t="shared" si="38"/>
        <v>1.1000000000000001</v>
      </c>
      <c r="O48" s="62">
        <f t="shared" si="39"/>
        <v>2.75</v>
      </c>
      <c r="P48" s="62">
        <f t="shared" si="40"/>
        <v>3.25</v>
      </c>
      <c r="Q48" s="62">
        <f t="shared" si="41"/>
        <v>6</v>
      </c>
      <c r="R48" s="62">
        <f t="shared" si="42"/>
        <v>5.0999999999999996</v>
      </c>
      <c r="S48" s="1">
        <f t="shared" si="35"/>
        <v>12</v>
      </c>
    </row>
    <row r="49" spans="1:19" x14ac:dyDescent="0.25">
      <c r="A49" s="62" t="str">
        <f t="shared" si="27"/>
        <v>Olivia Chapman</v>
      </c>
      <c r="B49" s="62" t="str">
        <f t="shared" si="27"/>
        <v>Delta</v>
      </c>
      <c r="C49" s="1">
        <v>1.5</v>
      </c>
      <c r="D49" s="1">
        <v>1.5</v>
      </c>
      <c r="E49" s="1">
        <v>0.5</v>
      </c>
      <c r="F49" s="1">
        <v>0.5</v>
      </c>
      <c r="G49" s="1">
        <v>2.4</v>
      </c>
      <c r="H49" s="1">
        <v>2.5</v>
      </c>
      <c r="I49" s="1">
        <v>1.6</v>
      </c>
      <c r="J49" s="1">
        <v>1.3</v>
      </c>
      <c r="K49" s="1"/>
      <c r="L49" s="62">
        <f t="shared" si="36"/>
        <v>1.5</v>
      </c>
      <c r="M49" s="62">
        <f t="shared" si="37"/>
        <v>0.5</v>
      </c>
      <c r="N49" s="62">
        <f t="shared" si="38"/>
        <v>2</v>
      </c>
      <c r="O49" s="62">
        <f t="shared" si="39"/>
        <v>2.4500000000000002</v>
      </c>
      <c r="P49" s="62">
        <f t="shared" si="40"/>
        <v>1.4500000000000002</v>
      </c>
      <c r="Q49" s="62">
        <f t="shared" si="41"/>
        <v>3.9000000000000004</v>
      </c>
      <c r="R49" s="62">
        <f t="shared" si="42"/>
        <v>8.1</v>
      </c>
      <c r="S49" s="1">
        <f t="shared" si="35"/>
        <v>2</v>
      </c>
    </row>
    <row r="50" spans="1:19" x14ac:dyDescent="0.25">
      <c r="A50" s="62" t="str">
        <f t="shared" si="27"/>
        <v>Lauren Jeanne Davies</v>
      </c>
      <c r="B50" s="62" t="str">
        <f t="shared" si="27"/>
        <v>Delta</v>
      </c>
      <c r="C50" s="1">
        <v>0.7</v>
      </c>
      <c r="D50" s="1">
        <v>0.7</v>
      </c>
      <c r="E50" s="1">
        <v>0.6</v>
      </c>
      <c r="F50" s="1">
        <v>0.6</v>
      </c>
      <c r="G50" s="1">
        <v>2.9</v>
      </c>
      <c r="H50" s="1">
        <v>3</v>
      </c>
      <c r="I50" s="1">
        <v>2.9</v>
      </c>
      <c r="J50" s="1">
        <v>2.7</v>
      </c>
      <c r="K50" s="1"/>
      <c r="L50" s="62">
        <f t="shared" si="36"/>
        <v>0.7</v>
      </c>
      <c r="M50" s="62">
        <f t="shared" si="37"/>
        <v>0.6</v>
      </c>
      <c r="N50" s="62">
        <f t="shared" si="38"/>
        <v>1.2999999999999998</v>
      </c>
      <c r="O50" s="62">
        <f t="shared" si="39"/>
        <v>2.95</v>
      </c>
      <c r="P50" s="62">
        <f t="shared" si="40"/>
        <v>2.8</v>
      </c>
      <c r="Q50" s="62">
        <f t="shared" si="41"/>
        <v>5.75</v>
      </c>
      <c r="R50" s="62">
        <f t="shared" si="42"/>
        <v>5.5500000000000007</v>
      </c>
      <c r="S50" s="1">
        <f t="shared" si="35"/>
        <v>7</v>
      </c>
    </row>
    <row r="51" spans="1:19" x14ac:dyDescent="0.25">
      <c r="A51" s="62" t="str">
        <f t="shared" si="27"/>
        <v>Grace Kavanagh</v>
      </c>
      <c r="B51" s="62" t="str">
        <f t="shared" si="27"/>
        <v>Delta</v>
      </c>
      <c r="C51" s="1">
        <v>1.3</v>
      </c>
      <c r="D51" s="1">
        <v>1.3</v>
      </c>
      <c r="E51" s="1">
        <v>0.3</v>
      </c>
      <c r="F51" s="1">
        <v>0.3</v>
      </c>
      <c r="G51" s="1">
        <v>3.1</v>
      </c>
      <c r="H51" s="1">
        <v>2.8</v>
      </c>
      <c r="I51" s="1">
        <v>2.5</v>
      </c>
      <c r="J51" s="1">
        <v>2.2000000000000002</v>
      </c>
      <c r="K51" s="1"/>
      <c r="L51" s="62">
        <f t="shared" si="36"/>
        <v>1.3</v>
      </c>
      <c r="M51" s="62">
        <f t="shared" si="37"/>
        <v>0.3</v>
      </c>
      <c r="N51" s="62">
        <f t="shared" si="38"/>
        <v>1.6</v>
      </c>
      <c r="O51" s="62">
        <f t="shared" si="39"/>
        <v>2.95</v>
      </c>
      <c r="P51" s="62">
        <f t="shared" si="40"/>
        <v>2.35</v>
      </c>
      <c r="Q51" s="62">
        <f t="shared" si="41"/>
        <v>5.3000000000000007</v>
      </c>
      <c r="R51" s="62">
        <f t="shared" si="42"/>
        <v>6.2999999999999989</v>
      </c>
      <c r="S51" s="1">
        <f t="shared" si="35"/>
        <v>4</v>
      </c>
    </row>
    <row r="52" spans="1:19" x14ac:dyDescent="0.25">
      <c r="A52" s="62" t="str">
        <f t="shared" si="27"/>
        <v>Amelia Simpson</v>
      </c>
      <c r="B52" s="62" t="str">
        <f t="shared" si="27"/>
        <v>DGA</v>
      </c>
      <c r="C52" s="1">
        <v>0.9</v>
      </c>
      <c r="D52" s="1">
        <v>0.9</v>
      </c>
      <c r="E52" s="1">
        <v>0.3</v>
      </c>
      <c r="F52" s="1">
        <v>0.3</v>
      </c>
      <c r="G52" s="1">
        <v>2.7</v>
      </c>
      <c r="H52" s="1">
        <v>2.6</v>
      </c>
      <c r="I52" s="1">
        <v>3.1</v>
      </c>
      <c r="J52" s="1">
        <v>3.1</v>
      </c>
      <c r="K52" s="1"/>
      <c r="L52" s="62">
        <f t="shared" si="36"/>
        <v>0.9</v>
      </c>
      <c r="M52" s="62">
        <f t="shared" si="37"/>
        <v>0.3</v>
      </c>
      <c r="N52" s="62">
        <f t="shared" si="38"/>
        <v>1.2</v>
      </c>
      <c r="O52" s="62">
        <f t="shared" si="39"/>
        <v>2.6500000000000004</v>
      </c>
      <c r="P52" s="62">
        <f t="shared" si="40"/>
        <v>3.1</v>
      </c>
      <c r="Q52" s="62">
        <f t="shared" si="41"/>
        <v>5.75</v>
      </c>
      <c r="R52" s="62">
        <f t="shared" si="42"/>
        <v>5.4499999999999993</v>
      </c>
      <c r="S52" s="1">
        <f t="shared" si="35"/>
        <v>8</v>
      </c>
    </row>
    <row r="53" spans="1:19" x14ac:dyDescent="0.25">
      <c r="A53" s="62" t="str">
        <f t="shared" si="27"/>
        <v>Heather Bunn</v>
      </c>
      <c r="B53" s="62" t="str">
        <f t="shared" si="27"/>
        <v>Diva</v>
      </c>
      <c r="C53" s="1">
        <v>0.4</v>
      </c>
      <c r="D53" s="1">
        <v>0.4</v>
      </c>
      <c r="E53" s="1">
        <v>0.1</v>
      </c>
      <c r="F53" s="1">
        <v>0.1</v>
      </c>
      <c r="G53" s="1">
        <v>2.8</v>
      </c>
      <c r="H53" s="1">
        <v>2.8</v>
      </c>
      <c r="I53" s="1">
        <v>2</v>
      </c>
      <c r="J53" s="1">
        <v>1.7</v>
      </c>
      <c r="K53" s="1"/>
      <c r="L53" s="62">
        <f t="shared" si="36"/>
        <v>0.4</v>
      </c>
      <c r="M53" s="62">
        <f t="shared" si="37"/>
        <v>0.1</v>
      </c>
      <c r="N53" s="62">
        <f t="shared" si="38"/>
        <v>0.5</v>
      </c>
      <c r="O53" s="62">
        <f t="shared" si="39"/>
        <v>2.8</v>
      </c>
      <c r="P53" s="62">
        <f t="shared" si="40"/>
        <v>1.85</v>
      </c>
      <c r="Q53" s="62">
        <f t="shared" si="41"/>
        <v>4.6500000000000004</v>
      </c>
      <c r="R53" s="62">
        <f t="shared" si="42"/>
        <v>5.85</v>
      </c>
      <c r="S53" s="1">
        <f t="shared" si="35"/>
        <v>5</v>
      </c>
    </row>
    <row r="54" spans="1:19" x14ac:dyDescent="0.25">
      <c r="A54" s="62" t="str">
        <f t="shared" si="27"/>
        <v>Lydia Cunliffe</v>
      </c>
      <c r="B54" s="62" t="str">
        <f t="shared" si="27"/>
        <v>Future</v>
      </c>
      <c r="C54" s="1">
        <v>0.8</v>
      </c>
      <c r="D54" s="1">
        <v>0.8</v>
      </c>
      <c r="E54" s="1">
        <v>0.2</v>
      </c>
      <c r="F54" s="1">
        <v>0.2</v>
      </c>
      <c r="G54" s="1">
        <v>2.8</v>
      </c>
      <c r="H54" s="1">
        <v>3</v>
      </c>
      <c r="I54" s="1">
        <v>2.7</v>
      </c>
      <c r="J54" s="1">
        <v>2.8</v>
      </c>
      <c r="K54" s="1"/>
      <c r="L54" s="62">
        <f t="shared" si="36"/>
        <v>0.8</v>
      </c>
      <c r="M54" s="62">
        <f t="shared" si="37"/>
        <v>0.2</v>
      </c>
      <c r="N54" s="62">
        <f t="shared" si="38"/>
        <v>1</v>
      </c>
      <c r="O54" s="62">
        <f t="shared" si="39"/>
        <v>2.9</v>
      </c>
      <c r="P54" s="62">
        <f t="shared" si="40"/>
        <v>2.75</v>
      </c>
      <c r="Q54" s="62">
        <f t="shared" si="41"/>
        <v>5.65</v>
      </c>
      <c r="R54" s="62">
        <f t="shared" si="42"/>
        <v>5.35</v>
      </c>
      <c r="S54" s="1">
        <f t="shared" si="35"/>
        <v>11</v>
      </c>
    </row>
    <row r="55" spans="1:19" x14ac:dyDescent="0.25">
      <c r="A55" s="62" t="str">
        <f t="shared" si="27"/>
        <v>Sophie Broadley</v>
      </c>
      <c r="B55" s="62" t="str">
        <f t="shared" si="27"/>
        <v>GGI</v>
      </c>
      <c r="C55" s="1">
        <v>0.6</v>
      </c>
      <c r="D55" s="1">
        <v>0.6</v>
      </c>
      <c r="E55" s="1">
        <v>0.2</v>
      </c>
      <c r="F55" s="1">
        <v>0.2</v>
      </c>
      <c r="G55" s="1">
        <v>2.9</v>
      </c>
      <c r="H55" s="1">
        <v>2.6</v>
      </c>
      <c r="I55" s="1">
        <v>3.5</v>
      </c>
      <c r="J55" s="1">
        <v>3.8</v>
      </c>
      <c r="K55" s="1"/>
      <c r="L55" s="62">
        <f t="shared" si="36"/>
        <v>0.6</v>
      </c>
      <c r="M55" s="62">
        <f t="shared" si="37"/>
        <v>0.2</v>
      </c>
      <c r="N55" s="62">
        <f t="shared" si="38"/>
        <v>0.8</v>
      </c>
      <c r="O55" s="62">
        <f t="shared" si="39"/>
        <v>2.75</v>
      </c>
      <c r="P55" s="62">
        <f t="shared" si="40"/>
        <v>3.65</v>
      </c>
      <c r="Q55" s="62">
        <f t="shared" si="41"/>
        <v>6.4</v>
      </c>
      <c r="R55" s="62">
        <f t="shared" si="42"/>
        <v>4.4000000000000004</v>
      </c>
      <c r="S55" s="1">
        <f t="shared" si="35"/>
        <v>14</v>
      </c>
    </row>
    <row r="56" spans="1:19" x14ac:dyDescent="0.25">
      <c r="A56" s="62" t="str">
        <f t="shared" si="27"/>
        <v>Isabelle Larsen</v>
      </c>
      <c r="B56" s="62" t="str">
        <f t="shared" si="27"/>
        <v>GGI</v>
      </c>
      <c r="C56" s="1">
        <v>0.4</v>
      </c>
      <c r="D56" s="1">
        <v>0.4</v>
      </c>
      <c r="E56" s="1">
        <v>0.1</v>
      </c>
      <c r="F56" s="1">
        <v>0.1</v>
      </c>
      <c r="G56" s="1">
        <v>3.5</v>
      </c>
      <c r="H56" s="1">
        <v>3.4</v>
      </c>
      <c r="I56" s="1">
        <v>3.6</v>
      </c>
      <c r="J56" s="1">
        <v>3.7</v>
      </c>
      <c r="K56" s="1"/>
      <c r="L56" s="62">
        <f t="shared" si="36"/>
        <v>0.4</v>
      </c>
      <c r="M56" s="62">
        <f t="shared" si="37"/>
        <v>0.1</v>
      </c>
      <c r="N56" s="62">
        <f t="shared" si="38"/>
        <v>0.5</v>
      </c>
      <c r="O56" s="62">
        <f t="shared" si="39"/>
        <v>3.45</v>
      </c>
      <c r="P56" s="62">
        <f t="shared" si="40"/>
        <v>3.6500000000000004</v>
      </c>
      <c r="Q56" s="62">
        <f t="shared" si="41"/>
        <v>7.1000000000000005</v>
      </c>
      <c r="R56" s="62">
        <f t="shared" si="42"/>
        <v>3.3999999999999995</v>
      </c>
      <c r="S56" s="1">
        <f t="shared" si="35"/>
        <v>15</v>
      </c>
    </row>
    <row r="57" spans="1:19" x14ac:dyDescent="0.25">
      <c r="A57" s="62" t="str">
        <f t="shared" si="27"/>
        <v>Scarlett Girvan</v>
      </c>
      <c r="B57" s="62" t="str">
        <f t="shared" si="27"/>
        <v>Olympia</v>
      </c>
      <c r="C57" s="1">
        <v>2.2000000000000002</v>
      </c>
      <c r="D57" s="1">
        <v>2.2000000000000002</v>
      </c>
      <c r="E57" s="1">
        <v>1</v>
      </c>
      <c r="F57" s="1">
        <v>1</v>
      </c>
      <c r="G57" s="1">
        <v>2</v>
      </c>
      <c r="H57" s="1">
        <v>2.1</v>
      </c>
      <c r="I57" s="1">
        <v>1.9</v>
      </c>
      <c r="J57" s="1">
        <v>2.1</v>
      </c>
      <c r="K57" s="1"/>
      <c r="L57" s="62">
        <f t="shared" si="36"/>
        <v>2.2000000000000002</v>
      </c>
      <c r="M57" s="62">
        <f t="shared" si="37"/>
        <v>1</v>
      </c>
      <c r="N57" s="62">
        <f t="shared" si="38"/>
        <v>3.2</v>
      </c>
      <c r="O57" s="62">
        <f t="shared" si="39"/>
        <v>2.0499999999999998</v>
      </c>
      <c r="P57" s="62">
        <f t="shared" si="40"/>
        <v>2</v>
      </c>
      <c r="Q57" s="62">
        <f t="shared" si="41"/>
        <v>4.05</v>
      </c>
      <c r="R57" s="62">
        <f t="shared" si="42"/>
        <v>9.1499999999999986</v>
      </c>
      <c r="S57" s="1">
        <f t="shared" si="35"/>
        <v>1</v>
      </c>
    </row>
    <row r="58" spans="1:19" x14ac:dyDescent="0.25">
      <c r="A58" s="62" t="str">
        <f t="shared" si="27"/>
        <v>Olivia Gourley</v>
      </c>
      <c r="B58" s="62" t="str">
        <f t="shared" si="27"/>
        <v>Olympia</v>
      </c>
      <c r="C58" s="1">
        <v>1.2</v>
      </c>
      <c r="D58" s="1">
        <v>1.2</v>
      </c>
      <c r="E58" s="1">
        <v>0.2</v>
      </c>
      <c r="F58" s="1">
        <v>0.2</v>
      </c>
      <c r="G58" s="1">
        <v>2.5</v>
      </c>
      <c r="H58" s="1">
        <v>2.4</v>
      </c>
      <c r="I58" s="1">
        <v>3.5</v>
      </c>
      <c r="J58" s="1">
        <v>3.1</v>
      </c>
      <c r="K58" s="1"/>
      <c r="L58" s="62">
        <f t="shared" si="36"/>
        <v>1.2</v>
      </c>
      <c r="M58" s="62">
        <f t="shared" si="37"/>
        <v>0.2</v>
      </c>
      <c r="N58" s="62">
        <f t="shared" si="38"/>
        <v>1.4</v>
      </c>
      <c r="O58" s="62">
        <f t="shared" si="39"/>
        <v>2.4500000000000002</v>
      </c>
      <c r="P58" s="62">
        <f t="shared" si="40"/>
        <v>3.3</v>
      </c>
      <c r="Q58" s="62">
        <f t="shared" si="41"/>
        <v>5.75</v>
      </c>
      <c r="R58" s="62">
        <f t="shared" si="42"/>
        <v>5.65</v>
      </c>
      <c r="S58" s="1">
        <f t="shared" si="35"/>
        <v>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7"/>
  <sheetViews>
    <sheetView workbookViewId="0">
      <selection activeCell="S25" sqref="S25"/>
    </sheetView>
  </sheetViews>
  <sheetFormatPr defaultColWidth="10.875" defaultRowHeight="15.75" x14ac:dyDescent="0.25"/>
  <cols>
    <col min="1" max="1" width="24.125" style="7" bestFit="1" customWidth="1"/>
    <col min="2" max="2" width="15.125" style="7" customWidth="1"/>
    <col min="3" max="11" width="10.875" style="7"/>
    <col min="12" max="13" width="12.625" style="7" bestFit="1" customWidth="1"/>
    <col min="14" max="14" width="12.625" style="7" customWidth="1"/>
    <col min="15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19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127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5" t="s">
        <v>145</v>
      </c>
      <c r="S7" s="5" t="s">
        <v>66</v>
      </c>
    </row>
    <row r="8" spans="1:19" x14ac:dyDescent="0.25">
      <c r="A8" s="87" t="s">
        <v>275</v>
      </c>
      <c r="B8" s="83" t="s">
        <v>238</v>
      </c>
      <c r="C8" s="62">
        <v>0.7</v>
      </c>
      <c r="D8" s="62">
        <v>0.7</v>
      </c>
      <c r="E8" s="62">
        <v>0.5</v>
      </c>
      <c r="F8" s="62">
        <v>0.4</v>
      </c>
      <c r="G8" s="62">
        <v>2.9</v>
      </c>
      <c r="H8" s="62">
        <v>2.6</v>
      </c>
      <c r="I8" s="62">
        <v>3.2</v>
      </c>
      <c r="J8" s="62">
        <v>3.5</v>
      </c>
      <c r="K8" s="62"/>
      <c r="L8" s="62">
        <f t="shared" ref="L8" si="0">AVERAGE(C8,D8)</f>
        <v>0.7</v>
      </c>
      <c r="M8" s="62">
        <f t="shared" ref="M8" si="1">AVERAGE(E8,F8)</f>
        <v>0.45</v>
      </c>
      <c r="N8" s="62">
        <f t="shared" ref="N8" si="2">L8+M8</f>
        <v>1.1499999999999999</v>
      </c>
      <c r="O8" s="62">
        <f t="shared" ref="O8" si="3">AVERAGE(G8,H8)</f>
        <v>2.75</v>
      </c>
      <c r="P8" s="62">
        <f t="shared" ref="P8" si="4">AVERAGE(I8,J8)</f>
        <v>3.35</v>
      </c>
      <c r="Q8" s="62">
        <f t="shared" ref="Q8" si="5">IF(O8+P8&gt;10,10,O8+P8)</f>
        <v>6.1</v>
      </c>
      <c r="R8" s="62">
        <f t="shared" ref="R8" si="6">10+N8-Q8-K8</f>
        <v>5.0500000000000007</v>
      </c>
      <c r="S8" s="1">
        <f t="shared" ref="S8:S25" si="7">RANK(R8,$R$8:$R$25)</f>
        <v>13</v>
      </c>
    </row>
    <row r="9" spans="1:19" x14ac:dyDescent="0.25">
      <c r="A9" s="87" t="s">
        <v>276</v>
      </c>
      <c r="B9" s="83" t="s">
        <v>238</v>
      </c>
      <c r="C9" s="1">
        <v>1.7</v>
      </c>
      <c r="D9" s="1">
        <v>1.7</v>
      </c>
      <c r="E9" s="1">
        <v>0.3</v>
      </c>
      <c r="F9" s="1">
        <v>0.3</v>
      </c>
      <c r="G9" s="1">
        <v>2.2999999999999998</v>
      </c>
      <c r="H9" s="1">
        <v>2.4</v>
      </c>
      <c r="I9" s="1">
        <v>3.8</v>
      </c>
      <c r="J9" s="1">
        <v>3.4</v>
      </c>
      <c r="K9" s="1"/>
      <c r="L9" s="62">
        <f t="shared" ref="L9:L25" si="8">AVERAGE(C9,D9)</f>
        <v>1.7</v>
      </c>
      <c r="M9" s="62">
        <f t="shared" ref="M9:M25" si="9">AVERAGE(E9,F9)</f>
        <v>0.3</v>
      </c>
      <c r="N9" s="62">
        <f t="shared" ref="N9:N25" si="10">L9+M9</f>
        <v>2</v>
      </c>
      <c r="O9" s="62">
        <f t="shared" ref="O9:O25" si="11">AVERAGE(G9,H9)</f>
        <v>2.3499999999999996</v>
      </c>
      <c r="P9" s="62">
        <f t="shared" ref="P9:P25" si="12">AVERAGE(I9,J9)</f>
        <v>3.5999999999999996</v>
      </c>
      <c r="Q9" s="62">
        <f t="shared" ref="Q9:Q25" si="13">IF(O9+P9&gt;10,10,O9+P9)</f>
        <v>5.9499999999999993</v>
      </c>
      <c r="R9" s="62">
        <f t="shared" ref="R9:R24" si="14">10+N9-Q9-K9</f>
        <v>6.0500000000000007</v>
      </c>
      <c r="S9" s="1">
        <f t="shared" si="7"/>
        <v>7</v>
      </c>
    </row>
    <row r="10" spans="1:19" x14ac:dyDescent="0.25">
      <c r="A10" s="81" t="s">
        <v>277</v>
      </c>
      <c r="B10" s="83" t="s">
        <v>155</v>
      </c>
      <c r="C10" s="1">
        <v>1.1000000000000001</v>
      </c>
      <c r="D10" s="1">
        <v>1.1000000000000001</v>
      </c>
      <c r="E10" s="1">
        <v>1.3</v>
      </c>
      <c r="F10" s="1">
        <v>1.3</v>
      </c>
      <c r="G10" s="1">
        <v>2.2000000000000002</v>
      </c>
      <c r="H10" s="1">
        <v>2.2000000000000002</v>
      </c>
      <c r="I10" s="1">
        <v>3.5</v>
      </c>
      <c r="J10" s="1">
        <v>3.2</v>
      </c>
      <c r="K10" s="1"/>
      <c r="L10" s="62">
        <f t="shared" si="8"/>
        <v>1.1000000000000001</v>
      </c>
      <c r="M10" s="62">
        <f t="shared" si="9"/>
        <v>1.3</v>
      </c>
      <c r="N10" s="62">
        <f t="shared" si="10"/>
        <v>2.4000000000000004</v>
      </c>
      <c r="O10" s="62">
        <f t="shared" si="11"/>
        <v>2.2000000000000002</v>
      </c>
      <c r="P10" s="62">
        <f t="shared" si="12"/>
        <v>3.35</v>
      </c>
      <c r="Q10" s="62">
        <f t="shared" si="13"/>
        <v>5.5500000000000007</v>
      </c>
      <c r="R10" s="62">
        <f t="shared" si="14"/>
        <v>6.85</v>
      </c>
      <c r="S10" s="1">
        <f t="shared" si="7"/>
        <v>2</v>
      </c>
    </row>
    <row r="11" spans="1:19" x14ac:dyDescent="0.25">
      <c r="A11" s="81" t="s">
        <v>278</v>
      </c>
      <c r="B11" s="83" t="s">
        <v>155</v>
      </c>
      <c r="C11" s="1">
        <v>1.7</v>
      </c>
      <c r="D11" s="1">
        <v>1.7</v>
      </c>
      <c r="E11" s="1">
        <v>0.9</v>
      </c>
      <c r="F11" s="1">
        <v>0.9</v>
      </c>
      <c r="G11" s="1">
        <v>2.5</v>
      </c>
      <c r="H11" s="1">
        <v>2.4</v>
      </c>
      <c r="I11" s="1">
        <v>3.6</v>
      </c>
      <c r="J11" s="1">
        <v>3.3</v>
      </c>
      <c r="K11" s="1"/>
      <c r="L11" s="62">
        <f t="shared" si="8"/>
        <v>1.7</v>
      </c>
      <c r="M11" s="62">
        <f t="shared" si="9"/>
        <v>0.9</v>
      </c>
      <c r="N11" s="62">
        <f t="shared" si="10"/>
        <v>2.6</v>
      </c>
      <c r="O11" s="62">
        <f t="shared" si="11"/>
        <v>2.4500000000000002</v>
      </c>
      <c r="P11" s="62">
        <f t="shared" si="12"/>
        <v>3.45</v>
      </c>
      <c r="Q11" s="62">
        <f t="shared" si="13"/>
        <v>5.9</v>
      </c>
      <c r="R11" s="62">
        <f t="shared" si="14"/>
        <v>6.6999999999999993</v>
      </c>
      <c r="S11" s="1">
        <f t="shared" si="7"/>
        <v>4</v>
      </c>
    </row>
    <row r="12" spans="1:19" x14ac:dyDescent="0.25">
      <c r="A12" s="81" t="s">
        <v>279</v>
      </c>
      <c r="B12" s="83" t="s">
        <v>155</v>
      </c>
      <c r="C12" s="1">
        <v>1.8</v>
      </c>
      <c r="D12" s="1">
        <v>1.8</v>
      </c>
      <c r="E12" s="1">
        <v>1.1000000000000001</v>
      </c>
      <c r="F12" s="1">
        <v>1.1000000000000001</v>
      </c>
      <c r="G12" s="1">
        <v>1.9</v>
      </c>
      <c r="H12" s="1">
        <v>2.2000000000000002</v>
      </c>
      <c r="I12" s="1">
        <v>3.3</v>
      </c>
      <c r="J12" s="1">
        <v>3</v>
      </c>
      <c r="K12" s="1"/>
      <c r="L12" s="62">
        <f t="shared" si="8"/>
        <v>1.8</v>
      </c>
      <c r="M12" s="62">
        <f t="shared" si="9"/>
        <v>1.1000000000000001</v>
      </c>
      <c r="N12" s="62">
        <f t="shared" si="10"/>
        <v>2.9000000000000004</v>
      </c>
      <c r="O12" s="62">
        <f t="shared" si="11"/>
        <v>2.0499999999999998</v>
      </c>
      <c r="P12" s="62">
        <f t="shared" si="12"/>
        <v>3.15</v>
      </c>
      <c r="Q12" s="62">
        <f t="shared" si="13"/>
        <v>5.1999999999999993</v>
      </c>
      <c r="R12" s="62">
        <f t="shared" si="14"/>
        <v>7.7000000000000011</v>
      </c>
      <c r="S12" s="1">
        <f t="shared" si="7"/>
        <v>1</v>
      </c>
    </row>
    <row r="13" spans="1:19" x14ac:dyDescent="0.25">
      <c r="A13" s="79" t="s">
        <v>280</v>
      </c>
      <c r="B13" s="84" t="s">
        <v>148</v>
      </c>
      <c r="C13" s="1">
        <v>1.5</v>
      </c>
      <c r="D13" s="1">
        <v>1.5</v>
      </c>
      <c r="E13" s="1">
        <v>0.9</v>
      </c>
      <c r="F13" s="1">
        <v>0.9</v>
      </c>
      <c r="G13" s="1">
        <v>2.7</v>
      </c>
      <c r="H13" s="1">
        <v>2.5</v>
      </c>
      <c r="I13" s="1">
        <v>3.6</v>
      </c>
      <c r="J13" s="1">
        <v>3.4</v>
      </c>
      <c r="K13" s="1"/>
      <c r="L13" s="62">
        <f t="shared" si="8"/>
        <v>1.5</v>
      </c>
      <c r="M13" s="62">
        <f t="shared" si="9"/>
        <v>0.9</v>
      </c>
      <c r="N13" s="62">
        <f t="shared" si="10"/>
        <v>2.4</v>
      </c>
      <c r="O13" s="62">
        <f t="shared" si="11"/>
        <v>2.6</v>
      </c>
      <c r="P13" s="62">
        <f t="shared" si="12"/>
        <v>3.5</v>
      </c>
      <c r="Q13" s="62">
        <f t="shared" si="13"/>
        <v>6.1</v>
      </c>
      <c r="R13" s="62">
        <f t="shared" si="14"/>
        <v>6.3000000000000007</v>
      </c>
      <c r="S13" s="1">
        <f t="shared" si="7"/>
        <v>5</v>
      </c>
    </row>
    <row r="14" spans="1:19" x14ac:dyDescent="0.25">
      <c r="A14" s="79" t="s">
        <v>281</v>
      </c>
      <c r="B14" s="84" t="s">
        <v>148</v>
      </c>
      <c r="C14" s="1">
        <v>1.1000000000000001</v>
      </c>
      <c r="D14" s="1">
        <v>1.1000000000000001</v>
      </c>
      <c r="E14" s="1">
        <v>0.9</v>
      </c>
      <c r="F14" s="1">
        <v>0.9</v>
      </c>
      <c r="G14" s="1">
        <v>3</v>
      </c>
      <c r="H14" s="1">
        <v>3</v>
      </c>
      <c r="I14" s="1">
        <v>3.8</v>
      </c>
      <c r="J14" s="1">
        <v>3.6</v>
      </c>
      <c r="K14" s="1"/>
      <c r="L14" s="62">
        <f t="shared" si="8"/>
        <v>1.1000000000000001</v>
      </c>
      <c r="M14" s="62">
        <f t="shared" si="9"/>
        <v>0.9</v>
      </c>
      <c r="N14" s="62">
        <f t="shared" si="10"/>
        <v>2</v>
      </c>
      <c r="O14" s="62">
        <f t="shared" si="11"/>
        <v>3</v>
      </c>
      <c r="P14" s="62">
        <f t="shared" si="12"/>
        <v>3.7</v>
      </c>
      <c r="Q14" s="62">
        <f t="shared" si="13"/>
        <v>6.7</v>
      </c>
      <c r="R14" s="62">
        <f t="shared" si="14"/>
        <v>5.3</v>
      </c>
      <c r="S14" s="1">
        <f t="shared" si="7"/>
        <v>12</v>
      </c>
    </row>
    <row r="15" spans="1:19" x14ac:dyDescent="0.25">
      <c r="A15" s="79" t="s">
        <v>282</v>
      </c>
      <c r="B15" s="84" t="s">
        <v>148</v>
      </c>
      <c r="C15" s="1">
        <v>1.3</v>
      </c>
      <c r="D15" s="1">
        <v>1.3</v>
      </c>
      <c r="E15" s="1">
        <v>0.8</v>
      </c>
      <c r="F15" s="1">
        <v>0.8</v>
      </c>
      <c r="G15" s="1">
        <v>2.7</v>
      </c>
      <c r="H15" s="1">
        <v>2.5</v>
      </c>
      <c r="I15" s="1">
        <v>3.2</v>
      </c>
      <c r="J15" s="1">
        <v>3.2</v>
      </c>
      <c r="K15" s="1"/>
      <c r="L15" s="62">
        <f t="shared" si="8"/>
        <v>1.3</v>
      </c>
      <c r="M15" s="62">
        <f t="shared" si="9"/>
        <v>0.8</v>
      </c>
      <c r="N15" s="62">
        <f t="shared" si="10"/>
        <v>2.1</v>
      </c>
      <c r="O15" s="62">
        <f t="shared" si="11"/>
        <v>2.6</v>
      </c>
      <c r="P15" s="62">
        <f t="shared" si="12"/>
        <v>3.2</v>
      </c>
      <c r="Q15" s="62">
        <f t="shared" si="13"/>
        <v>5.8000000000000007</v>
      </c>
      <c r="R15" s="62">
        <f t="shared" si="14"/>
        <v>6.2999999999999989</v>
      </c>
      <c r="S15" s="1">
        <f t="shared" si="7"/>
        <v>6</v>
      </c>
    </row>
    <row r="16" spans="1:19" x14ac:dyDescent="0.25">
      <c r="A16" s="79" t="s">
        <v>283</v>
      </c>
      <c r="B16" s="84" t="s">
        <v>148</v>
      </c>
      <c r="C16" s="1">
        <v>1.1000000000000001</v>
      </c>
      <c r="D16" s="1">
        <v>1.1000000000000001</v>
      </c>
      <c r="E16" s="1">
        <v>0.7</v>
      </c>
      <c r="F16" s="1">
        <v>0.7</v>
      </c>
      <c r="G16" s="1">
        <v>2.7</v>
      </c>
      <c r="H16" s="1">
        <v>2.5</v>
      </c>
      <c r="I16" s="1">
        <v>3.7</v>
      </c>
      <c r="J16" s="1">
        <v>3.4</v>
      </c>
      <c r="K16" s="1"/>
      <c r="L16" s="62">
        <f t="shared" si="8"/>
        <v>1.1000000000000001</v>
      </c>
      <c r="M16" s="62">
        <f t="shared" si="9"/>
        <v>0.7</v>
      </c>
      <c r="N16" s="62">
        <f t="shared" si="10"/>
        <v>1.8</v>
      </c>
      <c r="O16" s="62">
        <f t="shared" si="11"/>
        <v>2.6</v>
      </c>
      <c r="P16" s="62">
        <f t="shared" si="12"/>
        <v>3.55</v>
      </c>
      <c r="Q16" s="62">
        <f t="shared" si="13"/>
        <v>6.15</v>
      </c>
      <c r="R16" s="62">
        <f t="shared" si="14"/>
        <v>5.65</v>
      </c>
      <c r="S16" s="1">
        <f t="shared" si="7"/>
        <v>11</v>
      </c>
    </row>
    <row r="17" spans="1:19" x14ac:dyDescent="0.25">
      <c r="A17" s="79" t="s">
        <v>284</v>
      </c>
      <c r="B17" s="84" t="s">
        <v>148</v>
      </c>
      <c r="C17" s="1">
        <v>0.8</v>
      </c>
      <c r="D17" s="1">
        <v>0.8</v>
      </c>
      <c r="E17" s="1">
        <v>0.6</v>
      </c>
      <c r="F17" s="1">
        <v>0.6</v>
      </c>
      <c r="G17" s="1">
        <v>3.2</v>
      </c>
      <c r="H17" s="1">
        <v>3.4</v>
      </c>
      <c r="I17" s="1">
        <v>4.5999999999999996</v>
      </c>
      <c r="J17" s="1">
        <v>4.8</v>
      </c>
      <c r="K17" s="1">
        <v>0.3</v>
      </c>
      <c r="L17" s="62">
        <f t="shared" si="8"/>
        <v>0.8</v>
      </c>
      <c r="M17" s="62">
        <f t="shared" si="9"/>
        <v>0.6</v>
      </c>
      <c r="N17" s="62">
        <f t="shared" si="10"/>
        <v>1.4</v>
      </c>
      <c r="O17" s="62">
        <f t="shared" si="11"/>
        <v>3.3</v>
      </c>
      <c r="P17" s="62">
        <f t="shared" si="12"/>
        <v>4.6999999999999993</v>
      </c>
      <c r="Q17" s="62">
        <f t="shared" si="13"/>
        <v>7.9999999999999991</v>
      </c>
      <c r="R17" s="62">
        <f t="shared" si="14"/>
        <v>3.1000000000000014</v>
      </c>
      <c r="S17" s="1">
        <f t="shared" si="7"/>
        <v>16</v>
      </c>
    </row>
    <row r="18" spans="1:19" x14ac:dyDescent="0.25">
      <c r="A18" s="79" t="s">
        <v>285</v>
      </c>
      <c r="B18" s="84" t="s">
        <v>148</v>
      </c>
      <c r="C18" s="1">
        <v>1</v>
      </c>
      <c r="D18" s="1">
        <v>1</v>
      </c>
      <c r="E18" s="1">
        <v>0.4</v>
      </c>
      <c r="F18" s="1">
        <v>0.4</v>
      </c>
      <c r="G18" s="1">
        <v>3.5</v>
      </c>
      <c r="H18" s="1">
        <v>3.5</v>
      </c>
      <c r="I18" s="1">
        <v>3.7</v>
      </c>
      <c r="J18" s="1">
        <v>3.5</v>
      </c>
      <c r="K18" s="1"/>
      <c r="L18" s="62">
        <f t="shared" si="8"/>
        <v>1</v>
      </c>
      <c r="M18" s="62">
        <f t="shared" si="9"/>
        <v>0.4</v>
      </c>
      <c r="N18" s="62">
        <f t="shared" si="10"/>
        <v>1.4</v>
      </c>
      <c r="O18" s="62">
        <f t="shared" si="11"/>
        <v>3.5</v>
      </c>
      <c r="P18" s="62">
        <f t="shared" si="12"/>
        <v>3.6</v>
      </c>
      <c r="Q18" s="62">
        <f t="shared" si="13"/>
        <v>7.1</v>
      </c>
      <c r="R18" s="62">
        <f t="shared" si="14"/>
        <v>4.3000000000000007</v>
      </c>
      <c r="S18" s="1">
        <f t="shared" si="7"/>
        <v>15</v>
      </c>
    </row>
    <row r="19" spans="1:19" x14ac:dyDescent="0.25">
      <c r="A19" s="79" t="s">
        <v>286</v>
      </c>
      <c r="B19" s="84" t="s">
        <v>148</v>
      </c>
      <c r="C19" s="1">
        <v>1.1000000000000001</v>
      </c>
      <c r="D19" s="1">
        <v>1.1000000000000001</v>
      </c>
      <c r="E19" s="1">
        <v>0.9</v>
      </c>
      <c r="F19" s="1">
        <v>0.9</v>
      </c>
      <c r="G19" s="1">
        <v>2.9</v>
      </c>
      <c r="H19" s="1">
        <v>3.1</v>
      </c>
      <c r="I19" s="1">
        <v>3.2</v>
      </c>
      <c r="J19" s="1">
        <v>2.9</v>
      </c>
      <c r="K19" s="1"/>
      <c r="L19" s="62">
        <f t="shared" si="8"/>
        <v>1.1000000000000001</v>
      </c>
      <c r="M19" s="62">
        <f t="shared" si="9"/>
        <v>0.9</v>
      </c>
      <c r="N19" s="62">
        <f t="shared" si="10"/>
        <v>2</v>
      </c>
      <c r="O19" s="62">
        <f t="shared" si="11"/>
        <v>3</v>
      </c>
      <c r="P19" s="62">
        <f t="shared" si="12"/>
        <v>3.05</v>
      </c>
      <c r="Q19" s="62">
        <f t="shared" si="13"/>
        <v>6.05</v>
      </c>
      <c r="R19" s="62">
        <f t="shared" si="14"/>
        <v>5.95</v>
      </c>
      <c r="S19" s="1">
        <f t="shared" si="7"/>
        <v>8</v>
      </c>
    </row>
    <row r="20" spans="1:19" x14ac:dyDescent="0.25">
      <c r="A20" s="86" t="s">
        <v>287</v>
      </c>
      <c r="B20" s="83" t="s">
        <v>179</v>
      </c>
      <c r="C20" s="1">
        <v>0.6</v>
      </c>
      <c r="D20" s="1">
        <v>0.6</v>
      </c>
      <c r="E20" s="1">
        <v>0.2</v>
      </c>
      <c r="F20" s="1">
        <v>0.2</v>
      </c>
      <c r="G20" s="1">
        <v>3.7</v>
      </c>
      <c r="H20" s="1">
        <v>3.8</v>
      </c>
      <c r="I20" s="1">
        <v>5.5</v>
      </c>
      <c r="J20" s="1">
        <v>5.3</v>
      </c>
      <c r="K20" s="1"/>
      <c r="L20" s="62">
        <f t="shared" si="8"/>
        <v>0.6</v>
      </c>
      <c r="M20" s="62">
        <f t="shared" si="9"/>
        <v>0.2</v>
      </c>
      <c r="N20" s="62">
        <f t="shared" si="10"/>
        <v>0.8</v>
      </c>
      <c r="O20" s="62">
        <f t="shared" si="11"/>
        <v>3.75</v>
      </c>
      <c r="P20" s="62">
        <f t="shared" si="12"/>
        <v>5.4</v>
      </c>
      <c r="Q20" s="62">
        <f t="shared" si="13"/>
        <v>9.15</v>
      </c>
      <c r="R20" s="62">
        <f t="shared" si="14"/>
        <v>1.6500000000000004</v>
      </c>
      <c r="S20" s="1">
        <f t="shared" si="7"/>
        <v>17</v>
      </c>
    </row>
    <row r="21" spans="1:19" x14ac:dyDescent="0.25">
      <c r="A21" s="81" t="s">
        <v>288</v>
      </c>
      <c r="B21" s="84" t="s">
        <v>161</v>
      </c>
      <c r="C21" s="1">
        <v>0.9</v>
      </c>
      <c r="D21" s="1">
        <v>0.9</v>
      </c>
      <c r="E21" s="1">
        <v>0.9</v>
      </c>
      <c r="F21" s="1">
        <v>0.9</v>
      </c>
      <c r="G21" s="1">
        <v>3.3</v>
      </c>
      <c r="H21" s="1">
        <v>3.5</v>
      </c>
      <c r="I21" s="1">
        <v>3.3</v>
      </c>
      <c r="J21" s="1">
        <v>3.6</v>
      </c>
      <c r="K21" s="1"/>
      <c r="L21" s="62">
        <f t="shared" si="8"/>
        <v>0.9</v>
      </c>
      <c r="M21" s="62">
        <f t="shared" si="9"/>
        <v>0.9</v>
      </c>
      <c r="N21" s="62">
        <f t="shared" si="10"/>
        <v>1.8</v>
      </c>
      <c r="O21" s="62">
        <f t="shared" si="11"/>
        <v>3.4</v>
      </c>
      <c r="P21" s="62">
        <f t="shared" si="12"/>
        <v>3.45</v>
      </c>
      <c r="Q21" s="62">
        <f t="shared" si="13"/>
        <v>6.85</v>
      </c>
      <c r="R21" s="62">
        <f t="shared" si="14"/>
        <v>4.9500000000000011</v>
      </c>
      <c r="S21" s="1">
        <f t="shared" si="7"/>
        <v>14</v>
      </c>
    </row>
    <row r="22" spans="1:19" x14ac:dyDescent="0.25">
      <c r="A22" s="81" t="s">
        <v>289</v>
      </c>
      <c r="B22" s="84" t="s">
        <v>160</v>
      </c>
      <c r="C22" s="1">
        <v>1</v>
      </c>
      <c r="D22" s="1">
        <v>1</v>
      </c>
      <c r="E22" s="1">
        <v>0.7</v>
      </c>
      <c r="F22" s="1">
        <v>0.7</v>
      </c>
      <c r="G22" s="1">
        <v>3.1</v>
      </c>
      <c r="H22" s="1">
        <v>3.4</v>
      </c>
      <c r="I22" s="1">
        <v>2.6</v>
      </c>
      <c r="J22" s="1">
        <v>2.6</v>
      </c>
      <c r="K22" s="1"/>
      <c r="L22" s="62">
        <f t="shared" si="8"/>
        <v>1</v>
      </c>
      <c r="M22" s="62">
        <f t="shared" si="9"/>
        <v>0.7</v>
      </c>
      <c r="N22" s="62">
        <f t="shared" si="10"/>
        <v>1.7</v>
      </c>
      <c r="O22" s="62">
        <f t="shared" si="11"/>
        <v>3.25</v>
      </c>
      <c r="P22" s="62">
        <f t="shared" si="12"/>
        <v>2.6</v>
      </c>
      <c r="Q22" s="62">
        <f t="shared" si="13"/>
        <v>5.85</v>
      </c>
      <c r="R22" s="62">
        <f t="shared" si="14"/>
        <v>5.85</v>
      </c>
      <c r="S22" s="1">
        <f t="shared" si="7"/>
        <v>9</v>
      </c>
    </row>
    <row r="23" spans="1:19" x14ac:dyDescent="0.25">
      <c r="A23" s="81" t="s">
        <v>290</v>
      </c>
      <c r="B23" s="84" t="s">
        <v>160</v>
      </c>
      <c r="C23" s="1">
        <v>1.4</v>
      </c>
      <c r="D23" s="1">
        <v>1.4</v>
      </c>
      <c r="E23" s="1">
        <v>0.7</v>
      </c>
      <c r="F23" s="1">
        <v>0.7</v>
      </c>
      <c r="G23" s="1">
        <v>2.6</v>
      </c>
      <c r="H23" s="1">
        <v>2.7</v>
      </c>
      <c r="I23" s="1">
        <v>2.6</v>
      </c>
      <c r="J23" s="1">
        <v>2.6</v>
      </c>
      <c r="K23" s="1"/>
      <c r="L23" s="62">
        <f t="shared" si="8"/>
        <v>1.4</v>
      </c>
      <c r="M23" s="62">
        <f t="shared" si="9"/>
        <v>0.7</v>
      </c>
      <c r="N23" s="62">
        <f t="shared" si="10"/>
        <v>2.0999999999999996</v>
      </c>
      <c r="O23" s="62">
        <f t="shared" si="11"/>
        <v>2.6500000000000004</v>
      </c>
      <c r="P23" s="62">
        <f t="shared" si="12"/>
        <v>2.6</v>
      </c>
      <c r="Q23" s="62">
        <f t="shared" si="13"/>
        <v>5.25</v>
      </c>
      <c r="R23" s="62">
        <f t="shared" si="14"/>
        <v>6.85</v>
      </c>
      <c r="S23" s="1">
        <f t="shared" si="7"/>
        <v>2</v>
      </c>
    </row>
    <row r="24" spans="1:19" x14ac:dyDescent="0.25">
      <c r="A24" s="81" t="s">
        <v>291</v>
      </c>
      <c r="B24" s="84" t="s">
        <v>160</v>
      </c>
      <c r="C24" s="1">
        <v>1</v>
      </c>
      <c r="D24" s="1">
        <v>1</v>
      </c>
      <c r="E24" s="1">
        <v>0.9</v>
      </c>
      <c r="F24" s="1">
        <v>1.1000000000000001</v>
      </c>
      <c r="G24" s="1">
        <v>3.1</v>
      </c>
      <c r="H24" s="1">
        <v>3.3</v>
      </c>
      <c r="I24" s="1">
        <v>3.1</v>
      </c>
      <c r="J24" s="1">
        <v>3</v>
      </c>
      <c r="K24" s="1"/>
      <c r="L24" s="62">
        <f t="shared" si="8"/>
        <v>1</v>
      </c>
      <c r="M24" s="62">
        <f t="shared" si="9"/>
        <v>1</v>
      </c>
      <c r="N24" s="62">
        <f t="shared" si="10"/>
        <v>2</v>
      </c>
      <c r="O24" s="62">
        <f t="shared" si="11"/>
        <v>3.2</v>
      </c>
      <c r="P24" s="62">
        <f t="shared" si="12"/>
        <v>3.05</v>
      </c>
      <c r="Q24" s="62">
        <f t="shared" si="13"/>
        <v>6.25</v>
      </c>
      <c r="R24" s="62">
        <f t="shared" si="14"/>
        <v>5.75</v>
      </c>
      <c r="S24" s="1">
        <f t="shared" si="7"/>
        <v>10</v>
      </c>
    </row>
    <row r="25" spans="1:19" x14ac:dyDescent="0.25">
      <c r="A25" s="81" t="s">
        <v>292</v>
      </c>
      <c r="B25" s="84" t="s">
        <v>232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/>
      <c r="L25" s="62">
        <f t="shared" si="8"/>
        <v>0</v>
      </c>
      <c r="M25" s="62">
        <f t="shared" si="9"/>
        <v>0</v>
      </c>
      <c r="N25" s="62">
        <f t="shared" si="10"/>
        <v>0</v>
      </c>
      <c r="O25" s="62">
        <f t="shared" si="11"/>
        <v>0</v>
      </c>
      <c r="P25" s="62">
        <f t="shared" si="12"/>
        <v>0</v>
      </c>
      <c r="Q25" s="62">
        <f t="shared" si="13"/>
        <v>0</v>
      </c>
      <c r="R25" s="62">
        <v>0</v>
      </c>
      <c r="S25" s="1">
        <f t="shared" si="7"/>
        <v>18</v>
      </c>
    </row>
    <row r="27" spans="1:19" x14ac:dyDescent="0.25">
      <c r="A27" s="11" t="s">
        <v>34</v>
      </c>
      <c r="B27" s="11"/>
      <c r="C27" s="11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9" x14ac:dyDescent="0.25">
      <c r="A28" s="5" t="s">
        <v>1</v>
      </c>
      <c r="B28" s="5" t="s">
        <v>93</v>
      </c>
      <c r="C28" s="5" t="s">
        <v>2</v>
      </c>
      <c r="D28" s="5" t="s">
        <v>3</v>
      </c>
      <c r="E28" s="5" t="s">
        <v>12</v>
      </c>
      <c r="F28" s="5" t="s">
        <v>13</v>
      </c>
      <c r="G28" s="5" t="s">
        <v>14</v>
      </c>
      <c r="H28" s="5" t="s">
        <v>15</v>
      </c>
      <c r="I28" s="5" t="s">
        <v>4</v>
      </c>
      <c r="J28" s="5" t="s">
        <v>5</v>
      </c>
      <c r="K28" s="5" t="s">
        <v>8</v>
      </c>
      <c r="L28" s="5" t="s">
        <v>9</v>
      </c>
      <c r="M28" s="5" t="s">
        <v>16</v>
      </c>
      <c r="N28" s="5" t="s">
        <v>67</v>
      </c>
      <c r="O28" s="5" t="s">
        <v>17</v>
      </c>
      <c r="P28" s="5" t="s">
        <v>10</v>
      </c>
      <c r="Q28" s="5" t="s">
        <v>144</v>
      </c>
      <c r="R28" s="5" t="s">
        <v>145</v>
      </c>
      <c r="S28" s="5" t="s">
        <v>66</v>
      </c>
    </row>
    <row r="29" spans="1:19" x14ac:dyDescent="0.25">
      <c r="A29" s="62" t="str">
        <f t="shared" ref="A29:B46" si="15">A8</f>
        <v>Jessica Allen-lecocq</v>
      </c>
      <c r="B29" s="62" t="str">
        <f t="shared" si="15"/>
        <v>DGA</v>
      </c>
      <c r="C29" s="62">
        <v>0.7</v>
      </c>
      <c r="D29" s="62">
        <v>0.7</v>
      </c>
      <c r="E29" s="62">
        <v>0.3</v>
      </c>
      <c r="F29" s="62">
        <v>0.3</v>
      </c>
      <c r="G29" s="62">
        <v>2.8</v>
      </c>
      <c r="H29" s="62">
        <v>2.9</v>
      </c>
      <c r="I29" s="62">
        <v>3.3</v>
      </c>
      <c r="J29" s="62">
        <v>3.4</v>
      </c>
      <c r="K29" s="62"/>
      <c r="L29" s="62">
        <f t="shared" ref="L29" si="16">AVERAGE(C29,D29)</f>
        <v>0.7</v>
      </c>
      <c r="M29" s="62">
        <f t="shared" ref="M29" si="17">AVERAGE(E29,F29)</f>
        <v>0.3</v>
      </c>
      <c r="N29" s="62">
        <f t="shared" ref="N29" si="18">L29+M29</f>
        <v>1</v>
      </c>
      <c r="O29" s="62">
        <f t="shared" ref="O29" si="19">AVERAGE(G29,H29)</f>
        <v>2.8499999999999996</v>
      </c>
      <c r="P29" s="62">
        <f t="shared" ref="P29" si="20">AVERAGE(I29,J29)</f>
        <v>3.3499999999999996</v>
      </c>
      <c r="Q29" s="62">
        <f t="shared" ref="Q29" si="21">IF(O29+P29&gt;10,10,O29+P29)</f>
        <v>6.1999999999999993</v>
      </c>
      <c r="R29" s="62">
        <f t="shared" ref="R29" si="22">10+N29-Q29-K29</f>
        <v>4.8000000000000007</v>
      </c>
      <c r="S29" s="1">
        <f t="shared" ref="S29:S46" si="23">RANK(R29,$R$29:$R$46)</f>
        <v>14</v>
      </c>
    </row>
    <row r="30" spans="1:19" x14ac:dyDescent="0.25">
      <c r="A30" s="62" t="str">
        <f t="shared" si="15"/>
        <v>Kate Coates</v>
      </c>
      <c r="B30" s="62" t="str">
        <f t="shared" si="15"/>
        <v>DGA</v>
      </c>
      <c r="C30" s="1">
        <v>1.4</v>
      </c>
      <c r="D30" s="1">
        <v>1.4</v>
      </c>
      <c r="E30" s="1">
        <v>0.3</v>
      </c>
      <c r="F30" s="1">
        <v>0.3</v>
      </c>
      <c r="G30" s="1">
        <v>2.9</v>
      </c>
      <c r="H30" s="1">
        <v>2.8</v>
      </c>
      <c r="I30" s="1">
        <v>4.3</v>
      </c>
      <c r="J30" s="1">
        <v>4</v>
      </c>
      <c r="K30" s="1">
        <v>0.6</v>
      </c>
      <c r="L30" s="62">
        <f t="shared" ref="L30:L46" si="24">AVERAGE(C30,D30)</f>
        <v>1.4</v>
      </c>
      <c r="M30" s="62">
        <f t="shared" ref="M30:M46" si="25">AVERAGE(E30,F30)</f>
        <v>0.3</v>
      </c>
      <c r="N30" s="62">
        <f t="shared" ref="N30:N46" si="26">L30+M30</f>
        <v>1.7</v>
      </c>
      <c r="O30" s="62">
        <f t="shared" ref="O30:O46" si="27">AVERAGE(G30,H30)</f>
        <v>2.8499999999999996</v>
      </c>
      <c r="P30" s="62">
        <f t="shared" ref="P30:P46" si="28">AVERAGE(I30,J30)</f>
        <v>4.1500000000000004</v>
      </c>
      <c r="Q30" s="62">
        <f t="shared" ref="Q30:Q46" si="29">IF(O30+P30&gt;10,10,O30+P30)</f>
        <v>7</v>
      </c>
      <c r="R30" s="62">
        <f t="shared" ref="R30:R45" si="30">10+N30-Q30-K30</f>
        <v>4.0999999999999996</v>
      </c>
      <c r="S30" s="1">
        <f t="shared" si="23"/>
        <v>16</v>
      </c>
    </row>
    <row r="31" spans="1:19" x14ac:dyDescent="0.25">
      <c r="A31" s="62" t="str">
        <f t="shared" si="15"/>
        <v>Natasha Flaszynkski</v>
      </c>
      <c r="B31" s="62" t="str">
        <f t="shared" si="15"/>
        <v>Delta</v>
      </c>
      <c r="C31" s="1">
        <v>1.6</v>
      </c>
      <c r="D31" s="1">
        <v>1.6</v>
      </c>
      <c r="E31" s="1">
        <v>1.2</v>
      </c>
      <c r="F31" s="1">
        <v>1.2</v>
      </c>
      <c r="G31" s="1">
        <v>2.2000000000000002</v>
      </c>
      <c r="H31" s="1">
        <v>2.2000000000000002</v>
      </c>
      <c r="I31" s="1">
        <v>2.7</v>
      </c>
      <c r="J31" s="1">
        <v>2.4</v>
      </c>
      <c r="K31" s="1"/>
      <c r="L31" s="62">
        <f t="shared" si="24"/>
        <v>1.6</v>
      </c>
      <c r="M31" s="62">
        <f t="shared" si="25"/>
        <v>1.2</v>
      </c>
      <c r="N31" s="62">
        <f t="shared" si="26"/>
        <v>2.8</v>
      </c>
      <c r="O31" s="62">
        <f t="shared" si="27"/>
        <v>2.2000000000000002</v>
      </c>
      <c r="P31" s="62">
        <f t="shared" si="28"/>
        <v>2.5499999999999998</v>
      </c>
      <c r="Q31" s="62">
        <f t="shared" si="29"/>
        <v>4.75</v>
      </c>
      <c r="R31" s="62">
        <f t="shared" si="30"/>
        <v>8.0500000000000007</v>
      </c>
      <c r="S31" s="1">
        <f t="shared" si="23"/>
        <v>2</v>
      </c>
    </row>
    <row r="32" spans="1:19" x14ac:dyDescent="0.25">
      <c r="A32" s="62" t="str">
        <f t="shared" si="15"/>
        <v>Hana Gray</v>
      </c>
      <c r="B32" s="62" t="str">
        <f t="shared" si="15"/>
        <v>Delta</v>
      </c>
      <c r="C32" s="1">
        <v>1.9</v>
      </c>
      <c r="D32" s="1">
        <v>1.6</v>
      </c>
      <c r="E32" s="1">
        <v>0.9</v>
      </c>
      <c r="F32" s="1">
        <v>0.9</v>
      </c>
      <c r="G32" s="1">
        <v>1.9</v>
      </c>
      <c r="H32" s="1">
        <v>2</v>
      </c>
      <c r="I32" s="1">
        <v>2.8</v>
      </c>
      <c r="J32" s="1">
        <v>3.1</v>
      </c>
      <c r="K32" s="1"/>
      <c r="L32" s="62">
        <f t="shared" si="24"/>
        <v>1.75</v>
      </c>
      <c r="M32" s="62">
        <f t="shared" si="25"/>
        <v>0.9</v>
      </c>
      <c r="N32" s="62">
        <f t="shared" si="26"/>
        <v>2.65</v>
      </c>
      <c r="O32" s="62">
        <f t="shared" si="27"/>
        <v>1.95</v>
      </c>
      <c r="P32" s="62">
        <f t="shared" si="28"/>
        <v>2.95</v>
      </c>
      <c r="Q32" s="62">
        <f t="shared" si="29"/>
        <v>4.9000000000000004</v>
      </c>
      <c r="R32" s="62">
        <f t="shared" si="30"/>
        <v>7.75</v>
      </c>
      <c r="S32" s="1">
        <f t="shared" si="23"/>
        <v>3</v>
      </c>
    </row>
    <row r="33" spans="1:19" x14ac:dyDescent="0.25">
      <c r="A33" s="62" t="str">
        <f t="shared" si="15"/>
        <v>Jennifer Trieu</v>
      </c>
      <c r="B33" s="62" t="str">
        <f t="shared" si="15"/>
        <v>Delta</v>
      </c>
      <c r="C33" s="1">
        <v>2</v>
      </c>
      <c r="D33" s="1">
        <v>2</v>
      </c>
      <c r="E33" s="1">
        <v>0.9</v>
      </c>
      <c r="F33" s="1">
        <v>1.1000000000000001</v>
      </c>
      <c r="G33" s="1">
        <v>1.8</v>
      </c>
      <c r="H33" s="1">
        <v>2</v>
      </c>
      <c r="I33" s="1">
        <v>3.7</v>
      </c>
      <c r="J33" s="1">
        <v>3.5</v>
      </c>
      <c r="K33" s="1"/>
      <c r="L33" s="62">
        <f t="shared" si="24"/>
        <v>2</v>
      </c>
      <c r="M33" s="62">
        <f t="shared" si="25"/>
        <v>1</v>
      </c>
      <c r="N33" s="62">
        <f t="shared" si="26"/>
        <v>3</v>
      </c>
      <c r="O33" s="62">
        <f t="shared" si="27"/>
        <v>1.9</v>
      </c>
      <c r="P33" s="62">
        <f t="shared" si="28"/>
        <v>3.6</v>
      </c>
      <c r="Q33" s="62">
        <f t="shared" si="29"/>
        <v>5.5</v>
      </c>
      <c r="R33" s="62">
        <f t="shared" si="30"/>
        <v>7.5</v>
      </c>
      <c r="S33" s="1">
        <f t="shared" si="23"/>
        <v>4</v>
      </c>
    </row>
    <row r="34" spans="1:19" x14ac:dyDescent="0.25">
      <c r="A34" s="62" t="str">
        <f t="shared" si="15"/>
        <v>Elle-Roze Ilkiw</v>
      </c>
      <c r="B34" s="62" t="str">
        <f t="shared" si="15"/>
        <v>Olympia</v>
      </c>
      <c r="C34" s="1">
        <v>1.7</v>
      </c>
      <c r="D34" s="1">
        <v>1.7</v>
      </c>
      <c r="E34" s="1">
        <v>1.5</v>
      </c>
      <c r="F34" s="1">
        <v>1.5</v>
      </c>
      <c r="G34" s="1">
        <v>2.6</v>
      </c>
      <c r="H34" s="1">
        <v>2.4</v>
      </c>
      <c r="I34" s="1">
        <v>4</v>
      </c>
      <c r="J34" s="1">
        <v>3.7</v>
      </c>
      <c r="K34" s="1"/>
      <c r="L34" s="62">
        <f t="shared" si="24"/>
        <v>1.7</v>
      </c>
      <c r="M34" s="62">
        <f t="shared" si="25"/>
        <v>1.5</v>
      </c>
      <c r="N34" s="62">
        <f t="shared" si="26"/>
        <v>3.2</v>
      </c>
      <c r="O34" s="62">
        <f t="shared" si="27"/>
        <v>2.5</v>
      </c>
      <c r="P34" s="62">
        <f t="shared" si="28"/>
        <v>3.85</v>
      </c>
      <c r="Q34" s="62">
        <f t="shared" si="29"/>
        <v>6.35</v>
      </c>
      <c r="R34" s="62">
        <f t="shared" si="30"/>
        <v>6.85</v>
      </c>
      <c r="S34" s="1">
        <f t="shared" si="23"/>
        <v>5</v>
      </c>
    </row>
    <row r="35" spans="1:19" x14ac:dyDescent="0.25">
      <c r="A35" s="62" t="str">
        <f t="shared" si="15"/>
        <v>Carolyn Curnow</v>
      </c>
      <c r="B35" s="62" t="str">
        <f t="shared" si="15"/>
        <v>Olympia</v>
      </c>
      <c r="C35" s="1">
        <v>1.4</v>
      </c>
      <c r="D35" s="1">
        <v>1.4</v>
      </c>
      <c r="E35" s="1">
        <v>1</v>
      </c>
      <c r="F35" s="1">
        <v>1</v>
      </c>
      <c r="G35" s="1">
        <v>3.1</v>
      </c>
      <c r="H35" s="1">
        <v>3.4</v>
      </c>
      <c r="I35" s="1">
        <v>3.6</v>
      </c>
      <c r="J35" s="1">
        <v>3.9</v>
      </c>
      <c r="K35" s="1"/>
      <c r="L35" s="62">
        <f t="shared" si="24"/>
        <v>1.4</v>
      </c>
      <c r="M35" s="62">
        <f t="shared" si="25"/>
        <v>1</v>
      </c>
      <c r="N35" s="62">
        <f t="shared" si="26"/>
        <v>2.4</v>
      </c>
      <c r="O35" s="62">
        <f t="shared" si="27"/>
        <v>3.25</v>
      </c>
      <c r="P35" s="62">
        <f t="shared" si="28"/>
        <v>3.75</v>
      </c>
      <c r="Q35" s="62">
        <f t="shared" si="29"/>
        <v>7</v>
      </c>
      <c r="R35" s="62">
        <f t="shared" si="30"/>
        <v>5.4</v>
      </c>
      <c r="S35" s="1">
        <f t="shared" si="23"/>
        <v>11</v>
      </c>
    </row>
    <row r="36" spans="1:19" x14ac:dyDescent="0.25">
      <c r="A36" s="62" t="str">
        <f t="shared" si="15"/>
        <v>Nia Surman</v>
      </c>
      <c r="B36" s="62" t="str">
        <f t="shared" si="15"/>
        <v>Olympia</v>
      </c>
      <c r="C36" s="1">
        <v>1.3</v>
      </c>
      <c r="D36" s="1">
        <v>1.3</v>
      </c>
      <c r="E36" s="1">
        <v>1.5</v>
      </c>
      <c r="F36" s="1">
        <v>1.5</v>
      </c>
      <c r="G36" s="1">
        <v>2.2000000000000002</v>
      </c>
      <c r="H36" s="1">
        <v>2</v>
      </c>
      <c r="I36" s="1">
        <v>2.6</v>
      </c>
      <c r="J36" s="1">
        <v>2.2999999999999998</v>
      </c>
      <c r="K36" s="1"/>
      <c r="L36" s="62">
        <f t="shared" si="24"/>
        <v>1.3</v>
      </c>
      <c r="M36" s="62">
        <f t="shared" si="25"/>
        <v>1.5</v>
      </c>
      <c r="N36" s="62">
        <f t="shared" si="26"/>
        <v>2.8</v>
      </c>
      <c r="O36" s="62">
        <f t="shared" si="27"/>
        <v>2.1</v>
      </c>
      <c r="P36" s="62">
        <f t="shared" si="28"/>
        <v>2.4500000000000002</v>
      </c>
      <c r="Q36" s="62">
        <f t="shared" si="29"/>
        <v>4.5500000000000007</v>
      </c>
      <c r="R36" s="62">
        <f t="shared" si="30"/>
        <v>8.25</v>
      </c>
      <c r="S36" s="1">
        <f t="shared" si="23"/>
        <v>1</v>
      </c>
    </row>
    <row r="37" spans="1:19" x14ac:dyDescent="0.25">
      <c r="A37" s="62" t="str">
        <f t="shared" si="15"/>
        <v>Emma Gibbens</v>
      </c>
      <c r="B37" s="62" t="str">
        <f t="shared" si="15"/>
        <v>Olympia</v>
      </c>
      <c r="C37" s="1">
        <v>1</v>
      </c>
      <c r="D37" s="1">
        <v>1</v>
      </c>
      <c r="E37" s="1">
        <v>1.1000000000000001</v>
      </c>
      <c r="F37" s="1">
        <v>1.2</v>
      </c>
      <c r="G37" s="1">
        <v>3.2</v>
      </c>
      <c r="H37" s="1">
        <v>3.4</v>
      </c>
      <c r="I37" s="1">
        <v>3.1</v>
      </c>
      <c r="J37" s="1">
        <v>3.2</v>
      </c>
      <c r="K37" s="1"/>
      <c r="L37" s="62">
        <f t="shared" si="24"/>
        <v>1</v>
      </c>
      <c r="M37" s="62">
        <f t="shared" si="25"/>
        <v>1.1499999999999999</v>
      </c>
      <c r="N37" s="62">
        <f t="shared" si="26"/>
        <v>2.15</v>
      </c>
      <c r="O37" s="62">
        <f t="shared" si="27"/>
        <v>3.3</v>
      </c>
      <c r="P37" s="62">
        <f t="shared" si="28"/>
        <v>3.1500000000000004</v>
      </c>
      <c r="Q37" s="62">
        <f t="shared" si="29"/>
        <v>6.45</v>
      </c>
      <c r="R37" s="62">
        <f t="shared" si="30"/>
        <v>5.7</v>
      </c>
      <c r="S37" s="1">
        <f t="shared" si="23"/>
        <v>9</v>
      </c>
    </row>
    <row r="38" spans="1:19" x14ac:dyDescent="0.25">
      <c r="A38" s="62" t="str">
        <f t="shared" si="15"/>
        <v>Poppy Rumble</v>
      </c>
      <c r="B38" s="62" t="str">
        <f t="shared" si="15"/>
        <v>Olympia</v>
      </c>
      <c r="C38" s="1">
        <v>1.3</v>
      </c>
      <c r="D38" s="1">
        <v>1.3</v>
      </c>
      <c r="E38" s="1">
        <v>0.4</v>
      </c>
      <c r="F38" s="1">
        <v>0.4</v>
      </c>
      <c r="G38" s="1">
        <v>3.4</v>
      </c>
      <c r="H38" s="1">
        <v>3.2</v>
      </c>
      <c r="I38" s="1">
        <v>3</v>
      </c>
      <c r="J38" s="1">
        <v>3.1</v>
      </c>
      <c r="K38" s="1"/>
      <c r="L38" s="62">
        <f t="shared" si="24"/>
        <v>1.3</v>
      </c>
      <c r="M38" s="62">
        <f t="shared" si="25"/>
        <v>0.4</v>
      </c>
      <c r="N38" s="62">
        <f t="shared" si="26"/>
        <v>1.7000000000000002</v>
      </c>
      <c r="O38" s="62">
        <f t="shared" si="27"/>
        <v>3.3</v>
      </c>
      <c r="P38" s="62">
        <f t="shared" si="28"/>
        <v>3.05</v>
      </c>
      <c r="Q38" s="62">
        <f t="shared" si="29"/>
        <v>6.35</v>
      </c>
      <c r="R38" s="62">
        <f t="shared" si="30"/>
        <v>5.35</v>
      </c>
      <c r="S38" s="1">
        <f t="shared" si="23"/>
        <v>12</v>
      </c>
    </row>
    <row r="39" spans="1:19" x14ac:dyDescent="0.25">
      <c r="A39" s="62" t="str">
        <f t="shared" si="15"/>
        <v>Libby Hutchings</v>
      </c>
      <c r="B39" s="62" t="str">
        <f t="shared" si="15"/>
        <v>Olympia</v>
      </c>
      <c r="C39" s="1">
        <v>1</v>
      </c>
      <c r="D39" s="1">
        <v>1</v>
      </c>
      <c r="E39" s="1">
        <v>0.7</v>
      </c>
      <c r="F39" s="1">
        <v>0.7</v>
      </c>
      <c r="G39" s="1">
        <v>3.3</v>
      </c>
      <c r="H39" s="1">
        <v>3.6</v>
      </c>
      <c r="I39" s="1">
        <v>4.5</v>
      </c>
      <c r="J39" s="1">
        <v>4.8</v>
      </c>
      <c r="K39" s="1"/>
      <c r="L39" s="62">
        <f t="shared" si="24"/>
        <v>1</v>
      </c>
      <c r="M39" s="62">
        <f t="shared" si="25"/>
        <v>0.7</v>
      </c>
      <c r="N39" s="62">
        <f t="shared" si="26"/>
        <v>1.7</v>
      </c>
      <c r="O39" s="62">
        <f t="shared" si="27"/>
        <v>3.45</v>
      </c>
      <c r="P39" s="62">
        <f t="shared" si="28"/>
        <v>4.6500000000000004</v>
      </c>
      <c r="Q39" s="62">
        <f t="shared" si="29"/>
        <v>8.1000000000000014</v>
      </c>
      <c r="R39" s="62">
        <f t="shared" si="30"/>
        <v>3.5999999999999979</v>
      </c>
      <c r="S39" s="1">
        <f t="shared" si="23"/>
        <v>17</v>
      </c>
    </row>
    <row r="40" spans="1:19" x14ac:dyDescent="0.25">
      <c r="A40" s="62" t="str">
        <f t="shared" si="15"/>
        <v>Tara Hoeben</v>
      </c>
      <c r="B40" s="62" t="str">
        <f t="shared" si="15"/>
        <v>Olympia</v>
      </c>
      <c r="C40" s="1">
        <v>0.9</v>
      </c>
      <c r="D40" s="1">
        <v>0.9</v>
      </c>
      <c r="E40" s="1">
        <v>0.6</v>
      </c>
      <c r="F40" s="1">
        <v>0.6</v>
      </c>
      <c r="G40" s="1">
        <v>3.3</v>
      </c>
      <c r="H40" s="1">
        <v>3.2</v>
      </c>
      <c r="I40" s="1">
        <v>4.0999999999999996</v>
      </c>
      <c r="J40" s="1">
        <v>4.0999999999999996</v>
      </c>
      <c r="K40" s="1"/>
      <c r="L40" s="62">
        <f t="shared" si="24"/>
        <v>0.9</v>
      </c>
      <c r="M40" s="62">
        <f t="shared" si="25"/>
        <v>0.6</v>
      </c>
      <c r="N40" s="62">
        <f t="shared" si="26"/>
        <v>1.5</v>
      </c>
      <c r="O40" s="62">
        <f t="shared" si="27"/>
        <v>3.25</v>
      </c>
      <c r="P40" s="62">
        <f t="shared" si="28"/>
        <v>4.0999999999999996</v>
      </c>
      <c r="Q40" s="62">
        <f t="shared" si="29"/>
        <v>7.35</v>
      </c>
      <c r="R40" s="62">
        <f t="shared" si="30"/>
        <v>4.1500000000000004</v>
      </c>
      <c r="S40" s="1">
        <f t="shared" si="23"/>
        <v>15</v>
      </c>
    </row>
    <row r="41" spans="1:19" x14ac:dyDescent="0.25">
      <c r="A41" s="62" t="str">
        <f t="shared" si="15"/>
        <v>Jessica Christie</v>
      </c>
      <c r="B41" s="62" t="str">
        <f t="shared" si="15"/>
        <v>GGI</v>
      </c>
      <c r="C41" s="1">
        <v>1</v>
      </c>
      <c r="D41" s="1">
        <v>1</v>
      </c>
      <c r="E41" s="1">
        <v>0.4</v>
      </c>
      <c r="F41" s="1">
        <v>0.5</v>
      </c>
      <c r="G41" s="1">
        <v>2.9</v>
      </c>
      <c r="H41" s="1">
        <v>2.6</v>
      </c>
      <c r="I41" s="1">
        <v>3.8</v>
      </c>
      <c r="J41" s="1">
        <v>3.5</v>
      </c>
      <c r="K41" s="1"/>
      <c r="L41" s="62">
        <f t="shared" si="24"/>
        <v>1</v>
      </c>
      <c r="M41" s="62">
        <f t="shared" si="25"/>
        <v>0.45</v>
      </c>
      <c r="N41" s="62">
        <f t="shared" si="26"/>
        <v>1.45</v>
      </c>
      <c r="O41" s="62">
        <f t="shared" si="27"/>
        <v>2.75</v>
      </c>
      <c r="P41" s="62">
        <f t="shared" si="28"/>
        <v>3.65</v>
      </c>
      <c r="Q41" s="62">
        <f t="shared" si="29"/>
        <v>6.4</v>
      </c>
      <c r="R41" s="62">
        <f t="shared" si="30"/>
        <v>5.0499999999999989</v>
      </c>
      <c r="S41" s="1">
        <f t="shared" si="23"/>
        <v>13</v>
      </c>
    </row>
    <row r="42" spans="1:19" x14ac:dyDescent="0.25">
      <c r="A42" s="62" t="str">
        <f t="shared" si="15"/>
        <v>Grace Wakefield</v>
      </c>
      <c r="B42" s="62" t="str">
        <f t="shared" si="15"/>
        <v>Diva</v>
      </c>
      <c r="C42" s="1">
        <v>1.1000000000000001</v>
      </c>
      <c r="D42" s="1">
        <v>1.1000000000000001</v>
      </c>
      <c r="E42" s="1">
        <v>0.8</v>
      </c>
      <c r="F42" s="1">
        <v>0.8</v>
      </c>
      <c r="G42" s="1">
        <v>2.6</v>
      </c>
      <c r="H42" s="1">
        <v>2.5</v>
      </c>
      <c r="I42" s="1">
        <v>3.9</v>
      </c>
      <c r="J42" s="1">
        <v>3.9</v>
      </c>
      <c r="K42" s="1"/>
      <c r="L42" s="62">
        <f t="shared" si="24"/>
        <v>1.1000000000000001</v>
      </c>
      <c r="M42" s="62">
        <f t="shared" si="25"/>
        <v>0.8</v>
      </c>
      <c r="N42" s="62">
        <f t="shared" si="26"/>
        <v>1.9000000000000001</v>
      </c>
      <c r="O42" s="62">
        <f t="shared" si="27"/>
        <v>2.5499999999999998</v>
      </c>
      <c r="P42" s="62">
        <f t="shared" si="28"/>
        <v>3.9</v>
      </c>
      <c r="Q42" s="62">
        <f t="shared" si="29"/>
        <v>6.4499999999999993</v>
      </c>
      <c r="R42" s="62">
        <f t="shared" si="30"/>
        <v>5.4500000000000011</v>
      </c>
      <c r="S42" s="1">
        <f t="shared" si="23"/>
        <v>10</v>
      </c>
    </row>
    <row r="43" spans="1:19" x14ac:dyDescent="0.25">
      <c r="A43" s="62" t="str">
        <f t="shared" si="15"/>
        <v xml:space="preserve">Sophie Blincoe </v>
      </c>
      <c r="B43" s="62" t="str">
        <f t="shared" si="15"/>
        <v>Nelson</v>
      </c>
      <c r="C43" s="1">
        <v>0.8</v>
      </c>
      <c r="D43" s="1">
        <v>0.8</v>
      </c>
      <c r="E43" s="1">
        <v>1.2</v>
      </c>
      <c r="F43" s="1">
        <v>1.2</v>
      </c>
      <c r="G43" s="1">
        <v>2.8</v>
      </c>
      <c r="H43" s="1">
        <v>3.1</v>
      </c>
      <c r="I43" s="1">
        <v>3.1</v>
      </c>
      <c r="J43" s="1">
        <v>2.8</v>
      </c>
      <c r="K43" s="1"/>
      <c r="L43" s="62">
        <f t="shared" si="24"/>
        <v>0.8</v>
      </c>
      <c r="M43" s="62">
        <f t="shared" si="25"/>
        <v>1.2</v>
      </c>
      <c r="N43" s="62">
        <f t="shared" si="26"/>
        <v>2</v>
      </c>
      <c r="O43" s="62">
        <f t="shared" si="27"/>
        <v>2.95</v>
      </c>
      <c r="P43" s="62">
        <f t="shared" si="28"/>
        <v>2.95</v>
      </c>
      <c r="Q43" s="62">
        <f t="shared" si="29"/>
        <v>5.9</v>
      </c>
      <c r="R43" s="62">
        <f t="shared" si="30"/>
        <v>6.1</v>
      </c>
      <c r="S43" s="1">
        <f t="shared" si="23"/>
        <v>8</v>
      </c>
    </row>
    <row r="44" spans="1:19" x14ac:dyDescent="0.25">
      <c r="A44" s="62" t="str">
        <f t="shared" si="15"/>
        <v>Leah Johnston</v>
      </c>
      <c r="B44" s="62" t="str">
        <f t="shared" si="15"/>
        <v>Nelson</v>
      </c>
      <c r="C44" s="1">
        <v>1</v>
      </c>
      <c r="D44" s="1">
        <v>1</v>
      </c>
      <c r="E44" s="1">
        <v>0.7</v>
      </c>
      <c r="F44" s="1">
        <v>0.8</v>
      </c>
      <c r="G44" s="1">
        <v>2.1</v>
      </c>
      <c r="H44" s="1">
        <v>1.8</v>
      </c>
      <c r="I44" s="1">
        <v>3</v>
      </c>
      <c r="J44" s="1">
        <v>3</v>
      </c>
      <c r="K44" s="1"/>
      <c r="L44" s="62">
        <f t="shared" si="24"/>
        <v>1</v>
      </c>
      <c r="M44" s="62">
        <f t="shared" si="25"/>
        <v>0.75</v>
      </c>
      <c r="N44" s="62">
        <f t="shared" si="26"/>
        <v>1.75</v>
      </c>
      <c r="O44" s="62">
        <f t="shared" si="27"/>
        <v>1.9500000000000002</v>
      </c>
      <c r="P44" s="62">
        <f t="shared" si="28"/>
        <v>3</v>
      </c>
      <c r="Q44" s="62">
        <f t="shared" si="29"/>
        <v>4.95</v>
      </c>
      <c r="R44" s="62">
        <f t="shared" si="30"/>
        <v>6.8</v>
      </c>
      <c r="S44" s="1">
        <f t="shared" si="23"/>
        <v>6</v>
      </c>
    </row>
    <row r="45" spans="1:19" x14ac:dyDescent="0.25">
      <c r="A45" s="62" t="str">
        <f t="shared" si="15"/>
        <v>Lilly Neame</v>
      </c>
      <c r="B45" s="62" t="str">
        <f t="shared" si="15"/>
        <v>Nelson</v>
      </c>
      <c r="C45" s="1">
        <v>1.3</v>
      </c>
      <c r="D45" s="1">
        <v>1.3</v>
      </c>
      <c r="E45" s="1">
        <v>1</v>
      </c>
      <c r="F45" s="1">
        <v>1</v>
      </c>
      <c r="G45" s="1">
        <v>2.5</v>
      </c>
      <c r="H45" s="1">
        <v>2.6</v>
      </c>
      <c r="I45" s="1">
        <v>2.9</v>
      </c>
      <c r="J45" s="1">
        <v>3.2</v>
      </c>
      <c r="K45" s="1"/>
      <c r="L45" s="62">
        <f t="shared" si="24"/>
        <v>1.3</v>
      </c>
      <c r="M45" s="62">
        <f t="shared" si="25"/>
        <v>1</v>
      </c>
      <c r="N45" s="62">
        <f t="shared" si="26"/>
        <v>2.2999999999999998</v>
      </c>
      <c r="O45" s="62">
        <f t="shared" si="27"/>
        <v>2.5499999999999998</v>
      </c>
      <c r="P45" s="62">
        <f t="shared" si="28"/>
        <v>3.05</v>
      </c>
      <c r="Q45" s="62">
        <f t="shared" si="29"/>
        <v>5.6</v>
      </c>
      <c r="R45" s="62">
        <f t="shared" si="30"/>
        <v>6.7000000000000011</v>
      </c>
      <c r="S45" s="1">
        <f t="shared" si="23"/>
        <v>7</v>
      </c>
    </row>
    <row r="46" spans="1:19" x14ac:dyDescent="0.25">
      <c r="A46" s="62" t="str">
        <f t="shared" si="15"/>
        <v>Ruby Kapene - Paitai</v>
      </c>
      <c r="B46" s="62" t="str">
        <f t="shared" si="15"/>
        <v>Future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/>
      <c r="L46" s="62">
        <f t="shared" si="24"/>
        <v>0</v>
      </c>
      <c r="M46" s="62">
        <f t="shared" si="25"/>
        <v>0</v>
      </c>
      <c r="N46" s="62">
        <f t="shared" si="26"/>
        <v>0</v>
      </c>
      <c r="O46" s="62">
        <f t="shared" si="27"/>
        <v>0</v>
      </c>
      <c r="P46" s="62">
        <f t="shared" si="28"/>
        <v>0</v>
      </c>
      <c r="Q46" s="62">
        <f t="shared" si="29"/>
        <v>0</v>
      </c>
      <c r="R46" s="62">
        <v>0</v>
      </c>
      <c r="S46" s="1">
        <f t="shared" si="23"/>
        <v>18</v>
      </c>
    </row>
    <row r="48" spans="1:19" x14ac:dyDescent="0.25">
      <c r="A48" s="11" t="s">
        <v>33</v>
      </c>
      <c r="B48" s="11"/>
      <c r="C48" s="11"/>
      <c r="D48" s="11"/>
      <c r="E48" s="1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9" x14ac:dyDescent="0.25">
      <c r="A49" s="5" t="s">
        <v>1</v>
      </c>
      <c r="B49" s="5" t="s">
        <v>93</v>
      </c>
      <c r="C49" s="5" t="s">
        <v>2</v>
      </c>
      <c r="D49" s="5" t="s">
        <v>3</v>
      </c>
      <c r="E49" s="5" t="s">
        <v>12</v>
      </c>
      <c r="F49" s="5" t="s">
        <v>13</v>
      </c>
      <c r="G49" s="5" t="s">
        <v>14</v>
      </c>
      <c r="H49" s="5" t="s">
        <v>15</v>
      </c>
      <c r="I49" s="5" t="s">
        <v>4</v>
      </c>
      <c r="J49" s="5" t="s">
        <v>5</v>
      </c>
      <c r="K49" s="5" t="s">
        <v>8</v>
      </c>
      <c r="L49" s="5" t="s">
        <v>9</v>
      </c>
      <c r="M49" s="5" t="s">
        <v>16</v>
      </c>
      <c r="N49" s="5" t="s">
        <v>67</v>
      </c>
      <c r="O49" s="5" t="s">
        <v>17</v>
      </c>
      <c r="P49" s="5" t="s">
        <v>10</v>
      </c>
      <c r="Q49" s="5" t="s">
        <v>144</v>
      </c>
      <c r="R49" s="5" t="s">
        <v>145</v>
      </c>
      <c r="S49" s="5" t="s">
        <v>66</v>
      </c>
    </row>
    <row r="50" spans="1:19" x14ac:dyDescent="0.25">
      <c r="A50" s="62" t="str">
        <f t="shared" ref="A50:B67" si="31">A8</f>
        <v>Jessica Allen-lecocq</v>
      </c>
      <c r="B50" s="62" t="str">
        <f t="shared" si="31"/>
        <v>DGA</v>
      </c>
      <c r="C50" s="62">
        <v>1.3</v>
      </c>
      <c r="D50" s="62">
        <v>1</v>
      </c>
      <c r="E50" s="62">
        <v>0</v>
      </c>
      <c r="F50" s="62">
        <v>0</v>
      </c>
      <c r="G50" s="62">
        <v>3</v>
      </c>
      <c r="H50" s="62">
        <v>2.7</v>
      </c>
      <c r="I50" s="62">
        <v>4.4000000000000004</v>
      </c>
      <c r="J50" s="62">
        <v>4.7</v>
      </c>
      <c r="K50" s="62"/>
      <c r="L50" s="62">
        <f t="shared" ref="L50" si="32">AVERAGE(C50,D50)</f>
        <v>1.1499999999999999</v>
      </c>
      <c r="M50" s="62">
        <f t="shared" ref="M50" si="33">AVERAGE(E50,F50)</f>
        <v>0</v>
      </c>
      <c r="N50" s="62">
        <f t="shared" ref="N50" si="34">L50+M50</f>
        <v>1.1499999999999999</v>
      </c>
      <c r="O50" s="62">
        <f t="shared" ref="O50" si="35">AVERAGE(G50,H50)</f>
        <v>2.85</v>
      </c>
      <c r="P50" s="62">
        <f t="shared" ref="P50" si="36">AVERAGE(I50,J50)</f>
        <v>4.5500000000000007</v>
      </c>
      <c r="Q50" s="62">
        <f t="shared" ref="Q50" si="37">IF(O50+P50&gt;10,10,O50+P50)</f>
        <v>7.4</v>
      </c>
      <c r="R50" s="62">
        <f t="shared" ref="R50" si="38">10+N50-Q50-K50</f>
        <v>3.75</v>
      </c>
      <c r="S50" s="1">
        <f t="shared" ref="S50:S67" si="39">RANK(R50,$R$50:$R$67)</f>
        <v>15</v>
      </c>
    </row>
    <row r="51" spans="1:19" x14ac:dyDescent="0.25">
      <c r="A51" s="62" t="str">
        <f t="shared" si="31"/>
        <v>Kate Coates</v>
      </c>
      <c r="B51" s="62" t="str">
        <f t="shared" si="31"/>
        <v>DGA</v>
      </c>
      <c r="C51" s="1">
        <v>0.9</v>
      </c>
      <c r="D51" s="1">
        <v>0.9</v>
      </c>
      <c r="E51" s="1">
        <v>0.5</v>
      </c>
      <c r="F51" s="1">
        <v>0.5</v>
      </c>
      <c r="G51" s="1">
        <v>2.6</v>
      </c>
      <c r="H51" s="1">
        <v>2.7</v>
      </c>
      <c r="I51" s="1">
        <v>4.3</v>
      </c>
      <c r="J51" s="1">
        <v>4</v>
      </c>
      <c r="K51" s="1"/>
      <c r="L51" s="62">
        <f t="shared" ref="L51:L67" si="40">AVERAGE(C51,D51)</f>
        <v>0.9</v>
      </c>
      <c r="M51" s="62">
        <f t="shared" ref="M51:M67" si="41">AVERAGE(E51,F51)</f>
        <v>0.5</v>
      </c>
      <c r="N51" s="62">
        <f t="shared" ref="N51:N67" si="42">L51+M51</f>
        <v>1.4</v>
      </c>
      <c r="O51" s="62">
        <f t="shared" ref="O51:O67" si="43">AVERAGE(G51,H51)</f>
        <v>2.6500000000000004</v>
      </c>
      <c r="P51" s="62">
        <f t="shared" ref="P51:P67" si="44">AVERAGE(I51,J51)</f>
        <v>4.1500000000000004</v>
      </c>
      <c r="Q51" s="62">
        <f t="shared" ref="Q51:Q67" si="45">IF(O51+P51&gt;10,10,O51+P51)</f>
        <v>6.8000000000000007</v>
      </c>
      <c r="R51" s="62">
        <f t="shared" ref="R51:R66" si="46">10+N51-Q51-K51</f>
        <v>4.5999999999999996</v>
      </c>
      <c r="S51" s="1">
        <f t="shared" si="39"/>
        <v>10</v>
      </c>
    </row>
    <row r="52" spans="1:19" x14ac:dyDescent="0.25">
      <c r="A52" s="62" t="str">
        <f t="shared" si="31"/>
        <v>Natasha Flaszynkski</v>
      </c>
      <c r="B52" s="62" t="str">
        <f t="shared" si="31"/>
        <v>Delta</v>
      </c>
      <c r="C52" s="1">
        <v>1.2</v>
      </c>
      <c r="D52" s="1">
        <v>1.6</v>
      </c>
      <c r="E52" s="1">
        <v>0.7</v>
      </c>
      <c r="F52" s="1">
        <v>0.7</v>
      </c>
      <c r="G52" s="1">
        <v>2.2000000000000002</v>
      </c>
      <c r="H52" s="1">
        <v>2.5</v>
      </c>
      <c r="I52" s="1">
        <v>4.2</v>
      </c>
      <c r="J52" s="1">
        <v>3.9</v>
      </c>
      <c r="K52" s="1"/>
      <c r="L52" s="62">
        <f t="shared" si="40"/>
        <v>1.4</v>
      </c>
      <c r="M52" s="62">
        <f t="shared" si="41"/>
        <v>0.7</v>
      </c>
      <c r="N52" s="62">
        <f t="shared" si="42"/>
        <v>2.0999999999999996</v>
      </c>
      <c r="O52" s="62">
        <f t="shared" si="43"/>
        <v>2.35</v>
      </c>
      <c r="P52" s="62">
        <f t="shared" si="44"/>
        <v>4.05</v>
      </c>
      <c r="Q52" s="62">
        <f t="shared" si="45"/>
        <v>6.4</v>
      </c>
      <c r="R52" s="62">
        <f t="shared" si="46"/>
        <v>5.6999999999999993</v>
      </c>
      <c r="S52" s="1">
        <f t="shared" si="39"/>
        <v>8</v>
      </c>
    </row>
    <row r="53" spans="1:19" x14ac:dyDescent="0.25">
      <c r="A53" s="62" t="str">
        <f t="shared" si="31"/>
        <v>Hana Gray</v>
      </c>
      <c r="B53" s="62" t="str">
        <f t="shared" si="31"/>
        <v>Delta</v>
      </c>
      <c r="C53" s="1">
        <v>1.2</v>
      </c>
      <c r="D53" s="1">
        <v>1.2</v>
      </c>
      <c r="E53" s="1">
        <v>0.8</v>
      </c>
      <c r="F53" s="1">
        <v>0.9</v>
      </c>
      <c r="G53" s="1">
        <v>2.6</v>
      </c>
      <c r="H53" s="1">
        <v>2.5</v>
      </c>
      <c r="I53" s="1">
        <v>3.5</v>
      </c>
      <c r="J53" s="1">
        <v>3.8</v>
      </c>
      <c r="K53" s="1"/>
      <c r="L53" s="62">
        <f t="shared" si="40"/>
        <v>1.2</v>
      </c>
      <c r="M53" s="62">
        <f t="shared" si="41"/>
        <v>0.85000000000000009</v>
      </c>
      <c r="N53" s="62">
        <f t="shared" si="42"/>
        <v>2.0499999999999998</v>
      </c>
      <c r="O53" s="62">
        <f t="shared" si="43"/>
        <v>2.5499999999999998</v>
      </c>
      <c r="P53" s="62">
        <f t="shared" si="44"/>
        <v>3.65</v>
      </c>
      <c r="Q53" s="62">
        <f t="shared" si="45"/>
        <v>6.1999999999999993</v>
      </c>
      <c r="R53" s="62">
        <f t="shared" si="46"/>
        <v>5.8500000000000014</v>
      </c>
      <c r="S53" s="1">
        <f t="shared" si="39"/>
        <v>6</v>
      </c>
    </row>
    <row r="54" spans="1:19" x14ac:dyDescent="0.25">
      <c r="A54" s="62" t="str">
        <f t="shared" si="31"/>
        <v>Jennifer Trieu</v>
      </c>
      <c r="B54" s="62" t="str">
        <f t="shared" si="31"/>
        <v>Delta</v>
      </c>
      <c r="C54" s="1">
        <v>1.5</v>
      </c>
      <c r="D54" s="1">
        <v>1.8</v>
      </c>
      <c r="E54" s="1">
        <v>1.2</v>
      </c>
      <c r="F54" s="1">
        <v>1.3</v>
      </c>
      <c r="G54" s="1">
        <v>1.4</v>
      </c>
      <c r="H54" s="1">
        <v>1.5</v>
      </c>
      <c r="I54" s="1">
        <v>3.3</v>
      </c>
      <c r="J54" s="1">
        <v>3.3</v>
      </c>
      <c r="K54" s="1"/>
      <c r="L54" s="62">
        <f t="shared" si="40"/>
        <v>1.65</v>
      </c>
      <c r="M54" s="62">
        <f t="shared" si="41"/>
        <v>1.25</v>
      </c>
      <c r="N54" s="62">
        <f t="shared" si="42"/>
        <v>2.9</v>
      </c>
      <c r="O54" s="62">
        <f t="shared" si="43"/>
        <v>1.45</v>
      </c>
      <c r="P54" s="62">
        <f t="shared" si="44"/>
        <v>3.3</v>
      </c>
      <c r="Q54" s="62">
        <f t="shared" si="45"/>
        <v>4.75</v>
      </c>
      <c r="R54" s="62">
        <f t="shared" si="46"/>
        <v>8.15</v>
      </c>
      <c r="S54" s="1">
        <f t="shared" si="39"/>
        <v>1</v>
      </c>
    </row>
    <row r="55" spans="1:19" x14ac:dyDescent="0.25">
      <c r="A55" s="62" t="str">
        <f t="shared" si="31"/>
        <v>Elle-Roze Ilkiw</v>
      </c>
      <c r="B55" s="62" t="str">
        <f t="shared" si="31"/>
        <v>Olympia</v>
      </c>
      <c r="C55" s="1">
        <v>1.1000000000000001</v>
      </c>
      <c r="D55" s="1">
        <v>1</v>
      </c>
      <c r="E55" s="1">
        <v>1.2</v>
      </c>
      <c r="F55" s="1">
        <v>1.2</v>
      </c>
      <c r="G55" s="1">
        <v>2.5</v>
      </c>
      <c r="H55" s="1">
        <v>2.4</v>
      </c>
      <c r="I55" s="1">
        <v>3.2</v>
      </c>
      <c r="J55" s="1">
        <v>2.9</v>
      </c>
      <c r="K55" s="1"/>
      <c r="L55" s="62">
        <f t="shared" si="40"/>
        <v>1.05</v>
      </c>
      <c r="M55" s="62">
        <f t="shared" si="41"/>
        <v>1.2</v>
      </c>
      <c r="N55" s="62">
        <f t="shared" si="42"/>
        <v>2.25</v>
      </c>
      <c r="O55" s="62">
        <f t="shared" si="43"/>
        <v>2.4500000000000002</v>
      </c>
      <c r="P55" s="62">
        <f t="shared" si="44"/>
        <v>3.05</v>
      </c>
      <c r="Q55" s="62">
        <f t="shared" si="45"/>
        <v>5.5</v>
      </c>
      <c r="R55" s="62">
        <f t="shared" si="46"/>
        <v>6.75</v>
      </c>
      <c r="S55" s="1">
        <f t="shared" si="39"/>
        <v>5</v>
      </c>
    </row>
    <row r="56" spans="1:19" x14ac:dyDescent="0.25">
      <c r="A56" s="62" t="str">
        <f t="shared" si="31"/>
        <v>Carolyn Curnow</v>
      </c>
      <c r="B56" s="62" t="str">
        <f t="shared" si="31"/>
        <v>Olympia</v>
      </c>
      <c r="C56" s="1">
        <v>0.8</v>
      </c>
      <c r="D56" s="1">
        <v>0.6</v>
      </c>
      <c r="E56" s="1">
        <v>0.6</v>
      </c>
      <c r="F56" s="1">
        <v>0.6</v>
      </c>
      <c r="G56" s="1">
        <v>2.7</v>
      </c>
      <c r="H56" s="1">
        <v>2.6</v>
      </c>
      <c r="I56" s="1">
        <v>4.2</v>
      </c>
      <c r="J56" s="1">
        <v>3.8</v>
      </c>
      <c r="K56" s="1"/>
      <c r="L56" s="62">
        <f t="shared" si="40"/>
        <v>0.7</v>
      </c>
      <c r="M56" s="62">
        <f t="shared" si="41"/>
        <v>0.6</v>
      </c>
      <c r="N56" s="62">
        <f t="shared" si="42"/>
        <v>1.2999999999999998</v>
      </c>
      <c r="O56" s="62">
        <f t="shared" si="43"/>
        <v>2.6500000000000004</v>
      </c>
      <c r="P56" s="62">
        <f t="shared" si="44"/>
        <v>4</v>
      </c>
      <c r="Q56" s="62">
        <f t="shared" si="45"/>
        <v>6.65</v>
      </c>
      <c r="R56" s="62">
        <f t="shared" si="46"/>
        <v>4.6500000000000004</v>
      </c>
      <c r="S56" s="1">
        <f t="shared" si="39"/>
        <v>9</v>
      </c>
    </row>
    <row r="57" spans="1:19" x14ac:dyDescent="0.25">
      <c r="A57" s="62" t="str">
        <f t="shared" si="31"/>
        <v>Nia Surman</v>
      </c>
      <c r="B57" s="62" t="str">
        <f t="shared" si="31"/>
        <v>Olympia</v>
      </c>
      <c r="C57" s="1">
        <v>1.1000000000000001</v>
      </c>
      <c r="D57" s="1">
        <v>1.3</v>
      </c>
      <c r="E57" s="1">
        <v>1.1000000000000001</v>
      </c>
      <c r="F57" s="1">
        <v>1.1000000000000001</v>
      </c>
      <c r="G57" s="1">
        <v>2.1</v>
      </c>
      <c r="H57" s="1">
        <v>1.9</v>
      </c>
      <c r="I57" s="1">
        <v>2.9</v>
      </c>
      <c r="J57" s="1">
        <v>2.6</v>
      </c>
      <c r="K57" s="1"/>
      <c r="L57" s="62">
        <f t="shared" si="40"/>
        <v>1.2000000000000002</v>
      </c>
      <c r="M57" s="62">
        <f t="shared" si="41"/>
        <v>1.1000000000000001</v>
      </c>
      <c r="N57" s="62">
        <f t="shared" si="42"/>
        <v>2.3000000000000003</v>
      </c>
      <c r="O57" s="62">
        <f t="shared" si="43"/>
        <v>2</v>
      </c>
      <c r="P57" s="62">
        <f t="shared" si="44"/>
        <v>2.75</v>
      </c>
      <c r="Q57" s="62">
        <f t="shared" si="45"/>
        <v>4.75</v>
      </c>
      <c r="R57" s="62">
        <f t="shared" si="46"/>
        <v>7.5500000000000007</v>
      </c>
      <c r="S57" s="1">
        <f t="shared" si="39"/>
        <v>4</v>
      </c>
    </row>
    <row r="58" spans="1:19" x14ac:dyDescent="0.25">
      <c r="A58" s="62" t="str">
        <f t="shared" si="31"/>
        <v>Emma Gibbens</v>
      </c>
      <c r="B58" s="62" t="str">
        <f t="shared" si="31"/>
        <v>Olympia</v>
      </c>
      <c r="C58" s="1">
        <v>1.8</v>
      </c>
      <c r="D58" s="1">
        <v>1.5</v>
      </c>
      <c r="E58" s="1">
        <v>0.8</v>
      </c>
      <c r="F58" s="1">
        <v>0.8</v>
      </c>
      <c r="G58" s="1">
        <v>2.5</v>
      </c>
      <c r="H58" s="1">
        <v>2.2000000000000002</v>
      </c>
      <c r="I58" s="1">
        <v>2.4</v>
      </c>
      <c r="J58" s="1">
        <v>2.6</v>
      </c>
      <c r="K58" s="1"/>
      <c r="L58" s="62">
        <f t="shared" si="40"/>
        <v>1.65</v>
      </c>
      <c r="M58" s="62">
        <f t="shared" si="41"/>
        <v>0.8</v>
      </c>
      <c r="N58" s="62">
        <f t="shared" si="42"/>
        <v>2.4500000000000002</v>
      </c>
      <c r="O58" s="62">
        <f t="shared" si="43"/>
        <v>2.35</v>
      </c>
      <c r="P58" s="62">
        <f t="shared" si="44"/>
        <v>2.5</v>
      </c>
      <c r="Q58" s="62">
        <f t="shared" si="45"/>
        <v>4.8499999999999996</v>
      </c>
      <c r="R58" s="62">
        <f t="shared" si="46"/>
        <v>7.6</v>
      </c>
      <c r="S58" s="1">
        <f t="shared" si="39"/>
        <v>3</v>
      </c>
    </row>
    <row r="59" spans="1:19" x14ac:dyDescent="0.25">
      <c r="A59" s="62" t="str">
        <f t="shared" si="31"/>
        <v>Poppy Rumble</v>
      </c>
      <c r="B59" s="62" t="str">
        <f t="shared" si="31"/>
        <v>Olympia</v>
      </c>
      <c r="C59" s="1">
        <v>0.5</v>
      </c>
      <c r="D59" s="1">
        <v>0.5</v>
      </c>
      <c r="E59" s="1">
        <v>0.2</v>
      </c>
      <c r="F59" s="1">
        <v>0.2</v>
      </c>
      <c r="G59" s="1">
        <v>3</v>
      </c>
      <c r="H59" s="1">
        <v>2.8</v>
      </c>
      <c r="I59" s="1">
        <v>3.8</v>
      </c>
      <c r="J59" s="1">
        <v>3.8</v>
      </c>
      <c r="K59" s="1"/>
      <c r="L59" s="62">
        <f t="shared" si="40"/>
        <v>0.5</v>
      </c>
      <c r="M59" s="62">
        <f t="shared" si="41"/>
        <v>0.2</v>
      </c>
      <c r="N59" s="62">
        <f t="shared" si="42"/>
        <v>0.7</v>
      </c>
      <c r="O59" s="62">
        <f t="shared" si="43"/>
        <v>2.9</v>
      </c>
      <c r="P59" s="62">
        <f t="shared" si="44"/>
        <v>3.8</v>
      </c>
      <c r="Q59" s="62">
        <f t="shared" si="45"/>
        <v>6.6999999999999993</v>
      </c>
      <c r="R59" s="62">
        <f t="shared" si="46"/>
        <v>4</v>
      </c>
      <c r="S59" s="1">
        <f t="shared" si="39"/>
        <v>13</v>
      </c>
    </row>
    <row r="60" spans="1:19" x14ac:dyDescent="0.25">
      <c r="A60" s="62" t="str">
        <f t="shared" si="31"/>
        <v>Libby Hutchings</v>
      </c>
      <c r="B60" s="62" t="str">
        <f t="shared" si="31"/>
        <v>Olympia</v>
      </c>
      <c r="C60" s="1">
        <v>0.7</v>
      </c>
      <c r="D60" s="1">
        <v>0.8</v>
      </c>
      <c r="E60" s="1">
        <v>0.5</v>
      </c>
      <c r="F60" s="1">
        <v>0.5</v>
      </c>
      <c r="G60" s="1">
        <v>3.2</v>
      </c>
      <c r="H60" s="1">
        <v>2.9</v>
      </c>
      <c r="I60" s="1">
        <v>4</v>
      </c>
      <c r="J60" s="1">
        <v>4.3</v>
      </c>
      <c r="K60" s="1"/>
      <c r="L60" s="62">
        <f t="shared" si="40"/>
        <v>0.75</v>
      </c>
      <c r="M60" s="62">
        <f t="shared" si="41"/>
        <v>0.5</v>
      </c>
      <c r="N60" s="62">
        <f t="shared" si="42"/>
        <v>1.25</v>
      </c>
      <c r="O60" s="62">
        <f t="shared" si="43"/>
        <v>3.05</v>
      </c>
      <c r="P60" s="62">
        <f t="shared" si="44"/>
        <v>4.1500000000000004</v>
      </c>
      <c r="Q60" s="62">
        <f t="shared" si="45"/>
        <v>7.2</v>
      </c>
      <c r="R60" s="62">
        <f t="shared" si="46"/>
        <v>4.05</v>
      </c>
      <c r="S60" s="1">
        <f t="shared" si="39"/>
        <v>12</v>
      </c>
    </row>
    <row r="61" spans="1:19" x14ac:dyDescent="0.25">
      <c r="A61" s="62" t="str">
        <f t="shared" si="31"/>
        <v>Tara Hoeben</v>
      </c>
      <c r="B61" s="62" t="str">
        <f t="shared" si="31"/>
        <v>Olympia</v>
      </c>
      <c r="C61" s="1">
        <v>0.9</v>
      </c>
      <c r="D61" s="1">
        <v>0.9</v>
      </c>
      <c r="E61" s="1">
        <v>0.3</v>
      </c>
      <c r="F61" s="1">
        <v>0.3</v>
      </c>
      <c r="G61" s="1">
        <v>2.9</v>
      </c>
      <c r="H61" s="1">
        <v>2.8</v>
      </c>
      <c r="I61" s="1">
        <v>4.3</v>
      </c>
      <c r="J61" s="1">
        <v>4</v>
      </c>
      <c r="K61" s="1">
        <v>0.3</v>
      </c>
      <c r="L61" s="62">
        <f t="shared" si="40"/>
        <v>0.9</v>
      </c>
      <c r="M61" s="62">
        <f t="shared" si="41"/>
        <v>0.3</v>
      </c>
      <c r="N61" s="62">
        <f t="shared" si="42"/>
        <v>1.2</v>
      </c>
      <c r="O61" s="62">
        <f t="shared" si="43"/>
        <v>2.8499999999999996</v>
      </c>
      <c r="P61" s="62">
        <f t="shared" si="44"/>
        <v>4.1500000000000004</v>
      </c>
      <c r="Q61" s="62">
        <f t="shared" si="45"/>
        <v>7</v>
      </c>
      <c r="R61" s="62">
        <f t="shared" si="46"/>
        <v>3.8999999999999995</v>
      </c>
      <c r="S61" s="1">
        <f t="shared" si="39"/>
        <v>14</v>
      </c>
    </row>
    <row r="62" spans="1:19" x14ac:dyDescent="0.25">
      <c r="A62" s="62" t="str">
        <f t="shared" si="31"/>
        <v>Jessica Christie</v>
      </c>
      <c r="B62" s="62" t="str">
        <f t="shared" si="31"/>
        <v>GGI</v>
      </c>
      <c r="C62" s="1">
        <v>0.9</v>
      </c>
      <c r="D62" s="1">
        <v>0.7</v>
      </c>
      <c r="E62" s="1">
        <v>0.2</v>
      </c>
      <c r="F62" s="1">
        <v>0.3</v>
      </c>
      <c r="G62" s="1">
        <v>3.6</v>
      </c>
      <c r="H62" s="1">
        <v>3.3</v>
      </c>
      <c r="I62" s="1">
        <v>4.8</v>
      </c>
      <c r="J62" s="1">
        <v>4.5</v>
      </c>
      <c r="K62" s="1"/>
      <c r="L62" s="62">
        <f t="shared" si="40"/>
        <v>0.8</v>
      </c>
      <c r="M62" s="62">
        <f t="shared" si="41"/>
        <v>0.25</v>
      </c>
      <c r="N62" s="62">
        <f t="shared" si="42"/>
        <v>1.05</v>
      </c>
      <c r="O62" s="62">
        <f t="shared" si="43"/>
        <v>3.45</v>
      </c>
      <c r="P62" s="62">
        <f t="shared" si="44"/>
        <v>4.6500000000000004</v>
      </c>
      <c r="Q62" s="62">
        <f t="shared" si="45"/>
        <v>8.1000000000000014</v>
      </c>
      <c r="R62" s="62">
        <f t="shared" si="46"/>
        <v>2.9499999999999993</v>
      </c>
      <c r="S62" s="1">
        <f t="shared" si="39"/>
        <v>17</v>
      </c>
    </row>
    <row r="63" spans="1:19" x14ac:dyDescent="0.25">
      <c r="A63" s="62" t="str">
        <f t="shared" si="31"/>
        <v>Grace Wakefield</v>
      </c>
      <c r="B63" s="62" t="str">
        <f t="shared" si="31"/>
        <v>Diva</v>
      </c>
      <c r="C63" s="1">
        <v>1.4</v>
      </c>
      <c r="D63" s="1">
        <v>1.4</v>
      </c>
      <c r="E63" s="1">
        <v>0.8</v>
      </c>
      <c r="F63" s="1">
        <v>0.9</v>
      </c>
      <c r="G63" s="1">
        <v>2.8</v>
      </c>
      <c r="H63" s="1">
        <v>2.5</v>
      </c>
      <c r="I63" s="1">
        <v>4</v>
      </c>
      <c r="J63" s="1">
        <v>3.7</v>
      </c>
      <c r="K63" s="1"/>
      <c r="L63" s="62">
        <f t="shared" si="40"/>
        <v>1.4</v>
      </c>
      <c r="M63" s="62">
        <f t="shared" si="41"/>
        <v>0.85000000000000009</v>
      </c>
      <c r="N63" s="62">
        <f t="shared" si="42"/>
        <v>2.25</v>
      </c>
      <c r="O63" s="62">
        <f t="shared" si="43"/>
        <v>2.65</v>
      </c>
      <c r="P63" s="62">
        <f t="shared" si="44"/>
        <v>3.85</v>
      </c>
      <c r="Q63" s="62">
        <f t="shared" si="45"/>
        <v>6.5</v>
      </c>
      <c r="R63" s="62">
        <f t="shared" si="46"/>
        <v>5.75</v>
      </c>
      <c r="S63" s="1">
        <f t="shared" si="39"/>
        <v>7</v>
      </c>
    </row>
    <row r="64" spans="1:19" x14ac:dyDescent="0.25">
      <c r="A64" s="62" t="str">
        <f t="shared" si="31"/>
        <v xml:space="preserve">Sophie Blincoe </v>
      </c>
      <c r="B64" s="62" t="str">
        <f t="shared" si="31"/>
        <v>Nelson</v>
      </c>
      <c r="C64" s="1">
        <v>1.2</v>
      </c>
      <c r="D64" s="1">
        <v>1.2</v>
      </c>
      <c r="E64" s="1">
        <v>0.3</v>
      </c>
      <c r="F64" s="1">
        <v>0.3</v>
      </c>
      <c r="G64" s="1">
        <v>3.1</v>
      </c>
      <c r="H64" s="1">
        <v>3.2</v>
      </c>
      <c r="I64" s="1">
        <v>3.6</v>
      </c>
      <c r="J64" s="1">
        <v>3.9</v>
      </c>
      <c r="K64" s="1"/>
      <c r="L64" s="62">
        <f t="shared" si="40"/>
        <v>1.2</v>
      </c>
      <c r="M64" s="62">
        <f t="shared" si="41"/>
        <v>0.3</v>
      </c>
      <c r="N64" s="62">
        <f t="shared" si="42"/>
        <v>1.5</v>
      </c>
      <c r="O64" s="62">
        <f t="shared" si="43"/>
        <v>3.1500000000000004</v>
      </c>
      <c r="P64" s="62">
        <f t="shared" si="44"/>
        <v>3.75</v>
      </c>
      <c r="Q64" s="62">
        <f t="shared" si="45"/>
        <v>6.9</v>
      </c>
      <c r="R64" s="62">
        <f t="shared" si="46"/>
        <v>4.5999999999999996</v>
      </c>
      <c r="S64" s="1">
        <f t="shared" si="39"/>
        <v>10</v>
      </c>
    </row>
    <row r="65" spans="1:19" x14ac:dyDescent="0.25">
      <c r="A65" s="62" t="str">
        <f t="shared" si="31"/>
        <v>Leah Johnston</v>
      </c>
      <c r="B65" s="62" t="str">
        <f t="shared" si="31"/>
        <v>Nelson</v>
      </c>
      <c r="C65" s="1">
        <v>1.8</v>
      </c>
      <c r="D65" s="1">
        <v>2.1</v>
      </c>
      <c r="E65" s="1">
        <v>1.2</v>
      </c>
      <c r="F65" s="1">
        <v>1.2</v>
      </c>
      <c r="G65" s="1">
        <v>2.5</v>
      </c>
      <c r="H65" s="1">
        <v>2.2000000000000002</v>
      </c>
      <c r="I65" s="1">
        <v>3.2</v>
      </c>
      <c r="J65" s="1">
        <v>2.9</v>
      </c>
      <c r="K65" s="1"/>
      <c r="L65" s="62">
        <f t="shared" si="40"/>
        <v>1.9500000000000002</v>
      </c>
      <c r="M65" s="62">
        <f t="shared" si="41"/>
        <v>1.2</v>
      </c>
      <c r="N65" s="62">
        <f t="shared" si="42"/>
        <v>3.1500000000000004</v>
      </c>
      <c r="O65" s="62">
        <f t="shared" si="43"/>
        <v>2.35</v>
      </c>
      <c r="P65" s="62">
        <f t="shared" si="44"/>
        <v>3.05</v>
      </c>
      <c r="Q65" s="62">
        <f t="shared" si="45"/>
        <v>5.4</v>
      </c>
      <c r="R65" s="62">
        <f t="shared" si="46"/>
        <v>7.75</v>
      </c>
      <c r="S65" s="1">
        <f t="shared" si="39"/>
        <v>2</v>
      </c>
    </row>
    <row r="66" spans="1:19" x14ac:dyDescent="0.25">
      <c r="A66" s="62" t="str">
        <f t="shared" si="31"/>
        <v>Lilly Neame</v>
      </c>
      <c r="B66" s="62" t="str">
        <f t="shared" si="31"/>
        <v>Nelson</v>
      </c>
      <c r="C66" s="1">
        <v>0.9</v>
      </c>
      <c r="D66" s="1">
        <v>0.6</v>
      </c>
      <c r="E66" s="1">
        <v>0.9</v>
      </c>
      <c r="F66" s="1">
        <v>0.9</v>
      </c>
      <c r="G66" s="1">
        <v>3.3</v>
      </c>
      <c r="H66" s="1">
        <v>3.2</v>
      </c>
      <c r="I66" s="1">
        <v>5.2</v>
      </c>
      <c r="J66" s="1">
        <v>4.9000000000000004</v>
      </c>
      <c r="K66" s="1"/>
      <c r="L66" s="62">
        <f t="shared" si="40"/>
        <v>0.75</v>
      </c>
      <c r="M66" s="62">
        <f t="shared" si="41"/>
        <v>0.9</v>
      </c>
      <c r="N66" s="62">
        <f t="shared" si="42"/>
        <v>1.65</v>
      </c>
      <c r="O66" s="62">
        <f t="shared" si="43"/>
        <v>3.25</v>
      </c>
      <c r="P66" s="62">
        <f t="shared" si="44"/>
        <v>5.0500000000000007</v>
      </c>
      <c r="Q66" s="62">
        <f t="shared" si="45"/>
        <v>8.3000000000000007</v>
      </c>
      <c r="R66" s="62">
        <f t="shared" si="46"/>
        <v>3.3499999999999996</v>
      </c>
      <c r="S66" s="1">
        <f t="shared" si="39"/>
        <v>16</v>
      </c>
    </row>
    <row r="67" spans="1:19" x14ac:dyDescent="0.25">
      <c r="A67" s="62" t="str">
        <f t="shared" si="31"/>
        <v>Ruby Kapene - Paitai</v>
      </c>
      <c r="B67" s="62" t="str">
        <f t="shared" si="31"/>
        <v>Future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/>
      <c r="L67" s="62">
        <f t="shared" si="40"/>
        <v>0</v>
      </c>
      <c r="M67" s="62">
        <f t="shared" si="41"/>
        <v>0</v>
      </c>
      <c r="N67" s="62">
        <f t="shared" si="42"/>
        <v>0</v>
      </c>
      <c r="O67" s="62">
        <f t="shared" si="43"/>
        <v>0</v>
      </c>
      <c r="P67" s="62">
        <f t="shared" si="44"/>
        <v>0</v>
      </c>
      <c r="Q67" s="62">
        <f t="shared" si="45"/>
        <v>0</v>
      </c>
      <c r="R67" s="62">
        <v>0</v>
      </c>
      <c r="S67" s="1">
        <f t="shared" si="39"/>
        <v>18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2"/>
  <sheetViews>
    <sheetView topLeftCell="A36" workbookViewId="0">
      <selection activeCell="R52" sqref="R52"/>
    </sheetView>
  </sheetViews>
  <sheetFormatPr defaultColWidth="10.875" defaultRowHeight="15.75" x14ac:dyDescent="0.25"/>
  <cols>
    <col min="1" max="1" width="15.625" style="7" customWidth="1"/>
    <col min="2" max="2" width="7.625" style="7" bestFit="1" customWidth="1"/>
    <col min="3" max="10" width="3.875" style="7" bestFit="1" customWidth="1"/>
    <col min="11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37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5" t="s">
        <v>145</v>
      </c>
      <c r="S7" s="5" t="s">
        <v>66</v>
      </c>
    </row>
    <row r="8" spans="1:19" x14ac:dyDescent="0.25">
      <c r="A8" s="87" t="s">
        <v>293</v>
      </c>
      <c r="B8" s="83" t="s">
        <v>238</v>
      </c>
      <c r="C8" s="62">
        <v>1.6</v>
      </c>
      <c r="D8" s="62">
        <v>1.4</v>
      </c>
      <c r="E8" s="62">
        <v>0.4</v>
      </c>
      <c r="F8" s="62">
        <v>0.4</v>
      </c>
      <c r="G8" s="62">
        <v>2.5</v>
      </c>
      <c r="H8" s="62">
        <v>2.2999999999999998</v>
      </c>
      <c r="I8" s="62">
        <v>4.5</v>
      </c>
      <c r="J8" s="62">
        <v>4.2</v>
      </c>
      <c r="K8" s="62"/>
      <c r="L8" s="62">
        <f t="shared" ref="L8" si="0">AVERAGE(C8,D8)</f>
        <v>1.5</v>
      </c>
      <c r="M8" s="62">
        <f t="shared" ref="M8" si="1">AVERAGE(E8,F8)</f>
        <v>0.4</v>
      </c>
      <c r="N8" s="62">
        <f t="shared" ref="N8" si="2">L8+M8</f>
        <v>1.9</v>
      </c>
      <c r="O8" s="62">
        <f t="shared" ref="O8" si="3">AVERAGE(G8,H8)</f>
        <v>2.4</v>
      </c>
      <c r="P8" s="62">
        <f t="shared" ref="P8" si="4">AVERAGE(I8,J8)</f>
        <v>4.3499999999999996</v>
      </c>
      <c r="Q8" s="62">
        <f t="shared" ref="Q8" si="5">IF(O8+P8&gt;10,10,O8+P8)</f>
        <v>6.75</v>
      </c>
      <c r="R8" s="62">
        <f t="shared" ref="R8" si="6">10+N8-Q8-K8</f>
        <v>5.15</v>
      </c>
      <c r="S8" s="1">
        <f t="shared" ref="S8:S16" si="7">RANK(R8,$R$8:$R$16)</f>
        <v>9</v>
      </c>
    </row>
    <row r="9" spans="1:19" x14ac:dyDescent="0.25">
      <c r="A9" s="83" t="s">
        <v>294</v>
      </c>
      <c r="B9" s="83" t="s">
        <v>179</v>
      </c>
      <c r="C9" s="1">
        <v>1.6</v>
      </c>
      <c r="D9" s="1">
        <v>1.3</v>
      </c>
      <c r="E9" s="1">
        <v>1.2</v>
      </c>
      <c r="F9" s="1">
        <v>1.3</v>
      </c>
      <c r="G9" s="1">
        <v>2.8</v>
      </c>
      <c r="H9" s="1">
        <v>2.5</v>
      </c>
      <c r="I9" s="1">
        <v>3.1</v>
      </c>
      <c r="J9" s="1">
        <v>2.9</v>
      </c>
      <c r="K9" s="1">
        <v>0.6</v>
      </c>
      <c r="L9" s="62">
        <f t="shared" ref="L9:L16" si="8">AVERAGE(C9,D9)</f>
        <v>1.4500000000000002</v>
      </c>
      <c r="M9" s="62">
        <f t="shared" ref="M9:M16" si="9">AVERAGE(E9,F9)</f>
        <v>1.25</v>
      </c>
      <c r="N9" s="62">
        <f t="shared" ref="N9:N16" si="10">L9+M9</f>
        <v>2.7</v>
      </c>
      <c r="O9" s="62">
        <f t="shared" ref="O9:O16" si="11">AVERAGE(G9,H9)</f>
        <v>2.65</v>
      </c>
      <c r="P9" s="62">
        <f t="shared" ref="P9:P16" si="12">AVERAGE(I9,J9)</f>
        <v>3</v>
      </c>
      <c r="Q9" s="62">
        <f t="shared" ref="Q9:Q16" si="13">IF(O9+P9&gt;10,10,O9+P9)</f>
        <v>5.65</v>
      </c>
      <c r="R9" s="62">
        <f t="shared" ref="R9:R16" si="14">10+N9-Q9-K9</f>
        <v>6.4499999999999993</v>
      </c>
      <c r="S9" s="1">
        <f t="shared" si="7"/>
        <v>7</v>
      </c>
    </row>
    <row r="10" spans="1:19" x14ac:dyDescent="0.25">
      <c r="A10" s="83" t="s">
        <v>295</v>
      </c>
      <c r="B10" s="83" t="s">
        <v>155</v>
      </c>
      <c r="C10" s="1">
        <v>1.7</v>
      </c>
      <c r="D10" s="1">
        <v>1.4</v>
      </c>
      <c r="E10" s="1">
        <v>1.1000000000000001</v>
      </c>
      <c r="F10" s="1">
        <v>1.1000000000000001</v>
      </c>
      <c r="G10" s="1">
        <v>2.5</v>
      </c>
      <c r="H10" s="1">
        <v>2.5</v>
      </c>
      <c r="I10" s="1">
        <v>2.2000000000000002</v>
      </c>
      <c r="J10" s="1">
        <v>2.1</v>
      </c>
      <c r="K10" s="1"/>
      <c r="L10" s="62">
        <f t="shared" si="8"/>
        <v>1.5499999999999998</v>
      </c>
      <c r="M10" s="62">
        <f t="shared" si="9"/>
        <v>1.1000000000000001</v>
      </c>
      <c r="N10" s="62">
        <f t="shared" si="10"/>
        <v>2.65</v>
      </c>
      <c r="O10" s="62">
        <f t="shared" si="11"/>
        <v>2.5</v>
      </c>
      <c r="P10" s="62">
        <f t="shared" si="12"/>
        <v>2.1500000000000004</v>
      </c>
      <c r="Q10" s="62">
        <f t="shared" si="13"/>
        <v>4.6500000000000004</v>
      </c>
      <c r="R10" s="62">
        <f t="shared" si="14"/>
        <v>8</v>
      </c>
      <c r="S10" s="1">
        <f t="shared" si="7"/>
        <v>2</v>
      </c>
    </row>
    <row r="11" spans="1:19" x14ac:dyDescent="0.25">
      <c r="A11" s="83" t="s">
        <v>296</v>
      </c>
      <c r="B11" s="83" t="s">
        <v>155</v>
      </c>
      <c r="C11" s="1">
        <v>1.2</v>
      </c>
      <c r="D11" s="1">
        <v>1.1000000000000001</v>
      </c>
      <c r="E11" s="1">
        <v>1.3</v>
      </c>
      <c r="F11" s="1">
        <v>1.3</v>
      </c>
      <c r="G11" s="1">
        <v>3.1</v>
      </c>
      <c r="H11" s="1">
        <v>3</v>
      </c>
      <c r="I11" s="1">
        <v>3.9</v>
      </c>
      <c r="J11" s="1">
        <v>3.8</v>
      </c>
      <c r="K11" s="1"/>
      <c r="L11" s="62">
        <f t="shared" si="8"/>
        <v>1.1499999999999999</v>
      </c>
      <c r="M11" s="62">
        <f t="shared" si="9"/>
        <v>1.3</v>
      </c>
      <c r="N11" s="62">
        <f t="shared" si="10"/>
        <v>2.4500000000000002</v>
      </c>
      <c r="O11" s="62">
        <f t="shared" si="11"/>
        <v>3.05</v>
      </c>
      <c r="P11" s="62">
        <f t="shared" si="12"/>
        <v>3.8499999999999996</v>
      </c>
      <c r="Q11" s="62">
        <f t="shared" si="13"/>
        <v>6.8999999999999995</v>
      </c>
      <c r="R11" s="62">
        <f t="shared" si="14"/>
        <v>5.55</v>
      </c>
      <c r="S11" s="1">
        <f t="shared" si="7"/>
        <v>8</v>
      </c>
    </row>
    <row r="12" spans="1:19" x14ac:dyDescent="0.25">
      <c r="A12" s="83" t="s">
        <v>297</v>
      </c>
      <c r="B12" s="83" t="s">
        <v>155</v>
      </c>
      <c r="C12" s="1">
        <v>1.6</v>
      </c>
      <c r="D12" s="1">
        <v>1.6</v>
      </c>
      <c r="E12" s="1">
        <v>1.2</v>
      </c>
      <c r="F12" s="1">
        <v>1.2</v>
      </c>
      <c r="G12" s="1">
        <v>2.6</v>
      </c>
      <c r="H12" s="1">
        <v>2.9</v>
      </c>
      <c r="I12" s="1">
        <v>3.2</v>
      </c>
      <c r="J12" s="1">
        <v>3.4</v>
      </c>
      <c r="K12" s="1"/>
      <c r="L12" s="62">
        <f t="shared" si="8"/>
        <v>1.6</v>
      </c>
      <c r="M12" s="62">
        <f t="shared" si="9"/>
        <v>1.2</v>
      </c>
      <c r="N12" s="62">
        <f t="shared" si="10"/>
        <v>2.8</v>
      </c>
      <c r="O12" s="62">
        <f t="shared" si="11"/>
        <v>2.75</v>
      </c>
      <c r="P12" s="62">
        <f t="shared" si="12"/>
        <v>3.3</v>
      </c>
      <c r="Q12" s="62">
        <f t="shared" si="13"/>
        <v>6.05</v>
      </c>
      <c r="R12" s="62">
        <f t="shared" si="14"/>
        <v>6.7500000000000009</v>
      </c>
      <c r="S12" s="1">
        <f t="shared" si="7"/>
        <v>5</v>
      </c>
    </row>
    <row r="13" spans="1:19" x14ac:dyDescent="0.25">
      <c r="A13" s="83" t="s">
        <v>298</v>
      </c>
      <c r="B13" s="83" t="s">
        <v>155</v>
      </c>
      <c r="C13" s="1">
        <v>2.1</v>
      </c>
      <c r="D13" s="1">
        <v>1.9</v>
      </c>
      <c r="E13" s="1">
        <v>1.8</v>
      </c>
      <c r="F13" s="1">
        <v>1.8</v>
      </c>
      <c r="G13" s="1">
        <v>2.6</v>
      </c>
      <c r="H13" s="1">
        <v>2.5</v>
      </c>
      <c r="I13" s="1">
        <v>3.5</v>
      </c>
      <c r="J13" s="1">
        <v>3.2</v>
      </c>
      <c r="K13" s="1"/>
      <c r="L13" s="62">
        <f t="shared" si="8"/>
        <v>2</v>
      </c>
      <c r="M13" s="62">
        <f t="shared" si="9"/>
        <v>1.8</v>
      </c>
      <c r="N13" s="62">
        <f t="shared" si="10"/>
        <v>3.8</v>
      </c>
      <c r="O13" s="62">
        <f t="shared" si="11"/>
        <v>2.5499999999999998</v>
      </c>
      <c r="P13" s="62">
        <f t="shared" si="12"/>
        <v>3.35</v>
      </c>
      <c r="Q13" s="62">
        <f t="shared" si="13"/>
        <v>5.9</v>
      </c>
      <c r="R13" s="62">
        <f t="shared" si="14"/>
        <v>7.9</v>
      </c>
      <c r="S13" s="1">
        <f t="shared" si="7"/>
        <v>3</v>
      </c>
    </row>
    <row r="14" spans="1:19" x14ac:dyDescent="0.25">
      <c r="A14" s="79" t="s">
        <v>299</v>
      </c>
      <c r="B14" s="84" t="s">
        <v>148</v>
      </c>
      <c r="C14" s="1">
        <v>2</v>
      </c>
      <c r="D14" s="1">
        <v>2</v>
      </c>
      <c r="E14" s="1">
        <v>1.7</v>
      </c>
      <c r="F14" s="1">
        <v>1.7</v>
      </c>
      <c r="G14" s="1">
        <v>2.2000000000000002</v>
      </c>
      <c r="H14" s="1">
        <v>2</v>
      </c>
      <c r="I14" s="1">
        <v>3.3</v>
      </c>
      <c r="J14" s="1">
        <v>3</v>
      </c>
      <c r="K14" s="1"/>
      <c r="L14" s="62">
        <f t="shared" si="8"/>
        <v>2</v>
      </c>
      <c r="M14" s="62">
        <f t="shared" si="9"/>
        <v>1.7</v>
      </c>
      <c r="N14" s="62">
        <f t="shared" si="10"/>
        <v>3.7</v>
      </c>
      <c r="O14" s="62">
        <f t="shared" si="11"/>
        <v>2.1</v>
      </c>
      <c r="P14" s="62">
        <f t="shared" si="12"/>
        <v>3.15</v>
      </c>
      <c r="Q14" s="62">
        <f t="shared" si="13"/>
        <v>5.25</v>
      </c>
      <c r="R14" s="62">
        <f t="shared" si="14"/>
        <v>8.4499999999999993</v>
      </c>
      <c r="S14" s="1">
        <f t="shared" si="7"/>
        <v>1</v>
      </c>
    </row>
    <row r="15" spans="1:19" x14ac:dyDescent="0.25">
      <c r="A15" s="79" t="s">
        <v>300</v>
      </c>
      <c r="B15" s="84" t="s">
        <v>148</v>
      </c>
      <c r="C15" s="1">
        <v>1.9</v>
      </c>
      <c r="D15" s="1">
        <v>1.9</v>
      </c>
      <c r="E15" s="1">
        <v>1</v>
      </c>
      <c r="F15" s="1">
        <v>1.1000000000000001</v>
      </c>
      <c r="G15" s="1">
        <v>2.4</v>
      </c>
      <c r="H15" s="1">
        <v>2.4</v>
      </c>
      <c r="I15" s="1">
        <v>4</v>
      </c>
      <c r="J15" s="1">
        <v>3.8</v>
      </c>
      <c r="K15" s="1"/>
      <c r="L15" s="62">
        <f t="shared" si="8"/>
        <v>1.9</v>
      </c>
      <c r="M15" s="62">
        <f t="shared" si="9"/>
        <v>1.05</v>
      </c>
      <c r="N15" s="62">
        <f t="shared" si="10"/>
        <v>2.95</v>
      </c>
      <c r="O15" s="62">
        <f t="shared" si="11"/>
        <v>2.4</v>
      </c>
      <c r="P15" s="62">
        <f t="shared" si="12"/>
        <v>3.9</v>
      </c>
      <c r="Q15" s="62">
        <f t="shared" si="13"/>
        <v>6.3</v>
      </c>
      <c r="R15" s="62">
        <f t="shared" si="14"/>
        <v>6.6499999999999995</v>
      </c>
      <c r="S15" s="1">
        <f t="shared" si="7"/>
        <v>6</v>
      </c>
    </row>
    <row r="16" spans="1:19" x14ac:dyDescent="0.25">
      <c r="A16" s="84" t="s">
        <v>301</v>
      </c>
      <c r="B16" s="84" t="s">
        <v>232</v>
      </c>
      <c r="C16" s="1">
        <v>1.4</v>
      </c>
      <c r="D16" s="1">
        <v>1.4</v>
      </c>
      <c r="E16" s="1">
        <v>1.1000000000000001</v>
      </c>
      <c r="F16" s="1">
        <v>1.2</v>
      </c>
      <c r="G16" s="1">
        <v>2.6</v>
      </c>
      <c r="H16" s="1">
        <v>2.5</v>
      </c>
      <c r="I16" s="1">
        <v>3</v>
      </c>
      <c r="J16" s="1">
        <v>3.2</v>
      </c>
      <c r="K16" s="1"/>
      <c r="L16" s="62">
        <f t="shared" si="8"/>
        <v>1.4</v>
      </c>
      <c r="M16" s="62">
        <f t="shared" si="9"/>
        <v>1.1499999999999999</v>
      </c>
      <c r="N16" s="62">
        <f t="shared" si="10"/>
        <v>2.5499999999999998</v>
      </c>
      <c r="O16" s="62">
        <f t="shared" si="11"/>
        <v>2.5499999999999998</v>
      </c>
      <c r="P16" s="62">
        <f t="shared" si="12"/>
        <v>3.1</v>
      </c>
      <c r="Q16" s="62">
        <f t="shared" si="13"/>
        <v>5.65</v>
      </c>
      <c r="R16" s="62">
        <f t="shared" si="14"/>
        <v>6.9</v>
      </c>
      <c r="S16" s="1">
        <f t="shared" si="7"/>
        <v>4</v>
      </c>
    </row>
    <row r="18" spans="1:19" x14ac:dyDescent="0.25">
      <c r="A18" s="11" t="s">
        <v>36</v>
      </c>
      <c r="B18" s="11"/>
      <c r="C18" s="1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9" x14ac:dyDescent="0.25">
      <c r="A19" s="5" t="s">
        <v>1</v>
      </c>
      <c r="B19" s="5" t="s">
        <v>93</v>
      </c>
      <c r="C19" s="5" t="s">
        <v>2</v>
      </c>
      <c r="D19" s="5" t="s">
        <v>3</v>
      </c>
      <c r="E19" s="5" t="s">
        <v>12</v>
      </c>
      <c r="F19" s="5" t="s">
        <v>13</v>
      </c>
      <c r="G19" s="5" t="s">
        <v>14</v>
      </c>
      <c r="H19" s="5" t="s">
        <v>15</v>
      </c>
      <c r="I19" s="5" t="s">
        <v>4</v>
      </c>
      <c r="J19" s="5" t="s">
        <v>5</v>
      </c>
      <c r="K19" s="5" t="s">
        <v>8</v>
      </c>
      <c r="L19" s="5" t="s">
        <v>9</v>
      </c>
      <c r="M19" s="5" t="s">
        <v>16</v>
      </c>
      <c r="N19" s="5" t="s">
        <v>67</v>
      </c>
      <c r="O19" s="5" t="s">
        <v>17</v>
      </c>
      <c r="P19" s="5" t="s">
        <v>10</v>
      </c>
      <c r="Q19" s="5" t="s">
        <v>144</v>
      </c>
      <c r="R19" s="5" t="s">
        <v>145</v>
      </c>
      <c r="S19" s="5" t="s">
        <v>66</v>
      </c>
    </row>
    <row r="20" spans="1:19" x14ac:dyDescent="0.25">
      <c r="A20" s="62" t="str">
        <f t="shared" ref="A20:B28" si="15">A8</f>
        <v>Lucy Hayward</v>
      </c>
      <c r="B20" s="62" t="str">
        <f t="shared" si="15"/>
        <v>DGA</v>
      </c>
      <c r="C20" s="62">
        <v>0.8</v>
      </c>
      <c r="D20" s="62">
        <v>0.5</v>
      </c>
      <c r="E20" s="62">
        <v>0</v>
      </c>
      <c r="F20" s="62">
        <v>0</v>
      </c>
      <c r="G20" s="62">
        <v>2.6</v>
      </c>
      <c r="H20" s="62">
        <v>2.7</v>
      </c>
      <c r="I20" s="62">
        <v>5.0999999999999996</v>
      </c>
      <c r="J20" s="62">
        <v>4.8</v>
      </c>
      <c r="K20" s="62"/>
      <c r="L20" s="62">
        <f t="shared" ref="L20" si="16">AVERAGE(C20,D20)</f>
        <v>0.65</v>
      </c>
      <c r="M20" s="62">
        <f t="shared" ref="M20" si="17">AVERAGE(E20,F20)</f>
        <v>0</v>
      </c>
      <c r="N20" s="62">
        <f t="shared" ref="N20" si="18">L20+M20</f>
        <v>0.65</v>
      </c>
      <c r="O20" s="62">
        <f t="shared" ref="O20" si="19">AVERAGE(G20,H20)</f>
        <v>2.6500000000000004</v>
      </c>
      <c r="P20" s="62">
        <f t="shared" ref="P20" si="20">AVERAGE(I20,J20)</f>
        <v>4.9499999999999993</v>
      </c>
      <c r="Q20" s="62">
        <f t="shared" ref="Q20" si="21">IF(O20+P20&gt;10,10,O20+P20)</f>
        <v>7.6</v>
      </c>
      <c r="R20" s="62">
        <f t="shared" ref="R20" si="22">10+N20-Q20-K20</f>
        <v>3.0500000000000007</v>
      </c>
      <c r="S20" s="1">
        <f>RANK(R20,$R20:$R$28)</f>
        <v>9</v>
      </c>
    </row>
    <row r="21" spans="1:19" x14ac:dyDescent="0.25">
      <c r="A21" s="62" t="str">
        <f t="shared" si="15"/>
        <v>Ruby McFadgen</v>
      </c>
      <c r="B21" s="62" t="str">
        <f t="shared" si="15"/>
        <v>GGI</v>
      </c>
      <c r="C21" s="1">
        <v>1.8</v>
      </c>
      <c r="D21" s="1">
        <v>1.5</v>
      </c>
      <c r="E21" s="1">
        <v>0.4</v>
      </c>
      <c r="F21" s="1">
        <v>0.4</v>
      </c>
      <c r="G21" s="1">
        <v>2.7</v>
      </c>
      <c r="H21" s="1">
        <v>2.7</v>
      </c>
      <c r="I21" s="1">
        <v>5.5</v>
      </c>
      <c r="J21" s="1">
        <v>5.8</v>
      </c>
      <c r="K21" s="1"/>
      <c r="L21" s="62">
        <f t="shared" ref="L21:L28" si="23">AVERAGE(C21,D21)</f>
        <v>1.65</v>
      </c>
      <c r="M21" s="62">
        <f t="shared" ref="M21:M28" si="24">AVERAGE(E21,F21)</f>
        <v>0.4</v>
      </c>
      <c r="N21" s="62">
        <f t="shared" ref="N21:N28" si="25">L21+M21</f>
        <v>2.0499999999999998</v>
      </c>
      <c r="O21" s="62">
        <f t="shared" ref="O21:O28" si="26">AVERAGE(G21,H21)</f>
        <v>2.7</v>
      </c>
      <c r="P21" s="62">
        <f t="shared" ref="P21:P28" si="27">AVERAGE(I21,J21)</f>
        <v>5.65</v>
      </c>
      <c r="Q21" s="62">
        <f t="shared" ref="Q21:Q28" si="28">IF(O21+P21&gt;10,10,O21+P21)</f>
        <v>8.3500000000000014</v>
      </c>
      <c r="R21" s="62">
        <f t="shared" ref="R21:R28" si="29">10+N21-Q21-K21</f>
        <v>3.6999999999999993</v>
      </c>
      <c r="S21" s="1">
        <f>RANK(R21,$R20:$R$28)</f>
        <v>8</v>
      </c>
    </row>
    <row r="22" spans="1:19" x14ac:dyDescent="0.25">
      <c r="A22" s="62" t="str">
        <f t="shared" si="15"/>
        <v>Nicole Taylor</v>
      </c>
      <c r="B22" s="62" t="str">
        <f t="shared" si="15"/>
        <v>Delta</v>
      </c>
      <c r="C22" s="1">
        <v>2.2000000000000002</v>
      </c>
      <c r="D22" s="1">
        <v>2.1</v>
      </c>
      <c r="E22" s="1">
        <v>0.8</v>
      </c>
      <c r="F22" s="1">
        <v>0.8</v>
      </c>
      <c r="G22" s="1">
        <v>2.4</v>
      </c>
      <c r="H22" s="1">
        <v>2.5</v>
      </c>
      <c r="I22" s="1">
        <v>3.2</v>
      </c>
      <c r="J22" s="1">
        <v>3.1</v>
      </c>
      <c r="K22" s="1"/>
      <c r="L22" s="62">
        <f t="shared" si="23"/>
        <v>2.1500000000000004</v>
      </c>
      <c r="M22" s="62">
        <f t="shared" si="24"/>
        <v>0.8</v>
      </c>
      <c r="N22" s="62">
        <f t="shared" si="25"/>
        <v>2.95</v>
      </c>
      <c r="O22" s="62">
        <f t="shared" si="26"/>
        <v>2.4500000000000002</v>
      </c>
      <c r="P22" s="62">
        <f t="shared" si="27"/>
        <v>3.1500000000000004</v>
      </c>
      <c r="Q22" s="62">
        <f t="shared" si="28"/>
        <v>5.6000000000000005</v>
      </c>
      <c r="R22" s="62">
        <f t="shared" si="29"/>
        <v>7.3499999999999988</v>
      </c>
      <c r="S22" s="1">
        <f>RANK(R22,$R20:$R$28)</f>
        <v>2</v>
      </c>
    </row>
    <row r="23" spans="1:19" x14ac:dyDescent="0.25">
      <c r="A23" s="62" t="str">
        <f t="shared" si="15"/>
        <v>Jonel Marais</v>
      </c>
      <c r="B23" s="62" t="str">
        <f t="shared" si="15"/>
        <v>Delta</v>
      </c>
      <c r="C23" s="1">
        <v>1.3</v>
      </c>
      <c r="D23" s="1">
        <v>1.3</v>
      </c>
      <c r="E23" s="1">
        <v>1.2</v>
      </c>
      <c r="F23" s="1">
        <v>1</v>
      </c>
      <c r="G23" s="1">
        <v>2.7</v>
      </c>
      <c r="H23" s="1">
        <v>2.5</v>
      </c>
      <c r="I23" s="1">
        <v>4</v>
      </c>
      <c r="J23" s="1">
        <v>4.2</v>
      </c>
      <c r="K23" s="1"/>
      <c r="L23" s="62">
        <f t="shared" si="23"/>
        <v>1.3</v>
      </c>
      <c r="M23" s="62">
        <f t="shared" si="24"/>
        <v>1.1000000000000001</v>
      </c>
      <c r="N23" s="62">
        <f t="shared" si="25"/>
        <v>2.4000000000000004</v>
      </c>
      <c r="O23" s="62">
        <f t="shared" si="26"/>
        <v>2.6</v>
      </c>
      <c r="P23" s="62">
        <f t="shared" si="27"/>
        <v>4.0999999999999996</v>
      </c>
      <c r="Q23" s="62">
        <f t="shared" si="28"/>
        <v>6.6999999999999993</v>
      </c>
      <c r="R23" s="62">
        <f t="shared" si="29"/>
        <v>5.7000000000000011</v>
      </c>
      <c r="S23" s="1">
        <f>RANK(R23,$R20:$R$28)</f>
        <v>5</v>
      </c>
    </row>
    <row r="24" spans="1:19" x14ac:dyDescent="0.25">
      <c r="A24" s="62" t="str">
        <f t="shared" si="15"/>
        <v>Bella Flaszynksi</v>
      </c>
      <c r="B24" s="62" t="str">
        <f t="shared" si="15"/>
        <v>Delta</v>
      </c>
      <c r="C24" s="1">
        <v>1.6</v>
      </c>
      <c r="D24" s="1">
        <v>1.4</v>
      </c>
      <c r="E24" s="1">
        <v>0.5</v>
      </c>
      <c r="F24" s="1">
        <v>0.5</v>
      </c>
      <c r="G24" s="1">
        <v>2.7</v>
      </c>
      <c r="H24" s="1">
        <v>2.7</v>
      </c>
      <c r="I24" s="1">
        <v>3.2</v>
      </c>
      <c r="J24" s="1">
        <v>3</v>
      </c>
      <c r="K24" s="1"/>
      <c r="L24" s="62">
        <f t="shared" si="23"/>
        <v>1.5</v>
      </c>
      <c r="M24" s="62">
        <f t="shared" si="24"/>
        <v>0.5</v>
      </c>
      <c r="N24" s="62">
        <f t="shared" si="25"/>
        <v>2</v>
      </c>
      <c r="O24" s="62">
        <f t="shared" si="26"/>
        <v>2.7</v>
      </c>
      <c r="P24" s="62">
        <f t="shared" si="27"/>
        <v>3.1</v>
      </c>
      <c r="Q24" s="62">
        <f t="shared" si="28"/>
        <v>5.8000000000000007</v>
      </c>
      <c r="R24" s="62">
        <f t="shared" si="29"/>
        <v>6.1999999999999993</v>
      </c>
      <c r="S24" s="1">
        <f>RANK(R24,$R20:$R$28)</f>
        <v>4</v>
      </c>
    </row>
    <row r="25" spans="1:19" x14ac:dyDescent="0.25">
      <c r="A25" s="62" t="str">
        <f t="shared" si="15"/>
        <v>Grace Song</v>
      </c>
      <c r="B25" s="62" t="str">
        <f t="shared" si="15"/>
        <v>Delta</v>
      </c>
      <c r="C25" s="1">
        <v>2.5</v>
      </c>
      <c r="D25" s="1">
        <v>2.2000000000000002</v>
      </c>
      <c r="E25" s="1">
        <v>1.3</v>
      </c>
      <c r="F25" s="1">
        <v>1.1000000000000001</v>
      </c>
      <c r="G25" s="1">
        <v>2.5</v>
      </c>
      <c r="H25" s="1">
        <v>2.5</v>
      </c>
      <c r="I25" s="1">
        <v>3.3</v>
      </c>
      <c r="J25" s="1">
        <v>3.6</v>
      </c>
      <c r="K25" s="1"/>
      <c r="L25" s="62">
        <f t="shared" si="23"/>
        <v>2.35</v>
      </c>
      <c r="M25" s="62">
        <f t="shared" si="24"/>
        <v>1.2000000000000002</v>
      </c>
      <c r="N25" s="62">
        <f t="shared" si="25"/>
        <v>3.5500000000000003</v>
      </c>
      <c r="O25" s="62">
        <f t="shared" si="26"/>
        <v>2.5</v>
      </c>
      <c r="P25" s="62">
        <f t="shared" si="27"/>
        <v>3.45</v>
      </c>
      <c r="Q25" s="62">
        <f t="shared" si="28"/>
        <v>5.95</v>
      </c>
      <c r="R25" s="62">
        <f t="shared" si="29"/>
        <v>7.6000000000000005</v>
      </c>
      <c r="S25" s="1">
        <f>RANK(R25,$R20:$R$28)</f>
        <v>1</v>
      </c>
    </row>
    <row r="26" spans="1:19" x14ac:dyDescent="0.25">
      <c r="A26" s="62" t="str">
        <f t="shared" si="15"/>
        <v>Alyshia Kemper</v>
      </c>
      <c r="B26" s="62" t="str">
        <f t="shared" si="15"/>
        <v>Olympia</v>
      </c>
      <c r="C26" s="1">
        <v>2</v>
      </c>
      <c r="D26" s="1">
        <v>1.7</v>
      </c>
      <c r="E26" s="1">
        <v>1.1000000000000001</v>
      </c>
      <c r="F26" s="1">
        <v>1.2</v>
      </c>
      <c r="G26" s="1">
        <v>2.2000000000000002</v>
      </c>
      <c r="H26" s="1">
        <v>2.2999999999999998</v>
      </c>
      <c r="I26" s="1">
        <v>3.8</v>
      </c>
      <c r="J26" s="1">
        <v>3.9</v>
      </c>
      <c r="K26" s="1">
        <v>0.6</v>
      </c>
      <c r="L26" s="62">
        <f t="shared" si="23"/>
        <v>1.85</v>
      </c>
      <c r="M26" s="62">
        <f t="shared" si="24"/>
        <v>1.1499999999999999</v>
      </c>
      <c r="N26" s="62">
        <f t="shared" si="25"/>
        <v>3</v>
      </c>
      <c r="O26" s="62">
        <f t="shared" si="26"/>
        <v>2.25</v>
      </c>
      <c r="P26" s="62">
        <f t="shared" si="27"/>
        <v>3.8499999999999996</v>
      </c>
      <c r="Q26" s="62">
        <f t="shared" si="28"/>
        <v>6.1</v>
      </c>
      <c r="R26" s="62">
        <f t="shared" si="29"/>
        <v>6.3000000000000007</v>
      </c>
      <c r="S26" s="1">
        <f>RANK(R26,$R20:$R$28)</f>
        <v>3</v>
      </c>
    </row>
    <row r="27" spans="1:19" x14ac:dyDescent="0.25">
      <c r="A27" s="62" t="str">
        <f t="shared" si="15"/>
        <v>Bella Gruindelingh</v>
      </c>
      <c r="B27" s="62" t="str">
        <f t="shared" si="15"/>
        <v>Olympia</v>
      </c>
      <c r="C27" s="1">
        <v>1.8</v>
      </c>
      <c r="D27" s="1">
        <v>1.5</v>
      </c>
      <c r="E27" s="1">
        <v>1.6</v>
      </c>
      <c r="F27" s="1">
        <v>1.6</v>
      </c>
      <c r="G27" s="1">
        <v>2.2999999999999998</v>
      </c>
      <c r="H27" s="1">
        <v>2.5</v>
      </c>
      <c r="I27" s="1">
        <v>5.3</v>
      </c>
      <c r="J27" s="1">
        <v>5</v>
      </c>
      <c r="K27" s="1">
        <v>0.6</v>
      </c>
      <c r="L27" s="62">
        <f t="shared" si="23"/>
        <v>1.65</v>
      </c>
      <c r="M27" s="62">
        <f t="shared" si="24"/>
        <v>1.6</v>
      </c>
      <c r="N27" s="62">
        <f t="shared" si="25"/>
        <v>3.25</v>
      </c>
      <c r="O27" s="62">
        <f t="shared" si="26"/>
        <v>2.4</v>
      </c>
      <c r="P27" s="62">
        <f t="shared" si="27"/>
        <v>5.15</v>
      </c>
      <c r="Q27" s="62">
        <f t="shared" si="28"/>
        <v>7.5500000000000007</v>
      </c>
      <c r="R27" s="62">
        <f t="shared" si="29"/>
        <v>5.0999999999999996</v>
      </c>
      <c r="S27" s="1">
        <f>RANK(R27,$R20:$R$28)</f>
        <v>6</v>
      </c>
    </row>
    <row r="28" spans="1:19" x14ac:dyDescent="0.25">
      <c r="A28" s="62" t="str">
        <f t="shared" si="15"/>
        <v>Amelia Harvey</v>
      </c>
      <c r="B28" s="62" t="str">
        <f t="shared" si="15"/>
        <v>Future</v>
      </c>
      <c r="C28" s="1">
        <v>0.9</v>
      </c>
      <c r="D28" s="1">
        <v>0.9</v>
      </c>
      <c r="E28" s="1">
        <v>0.4</v>
      </c>
      <c r="F28" s="1">
        <v>0.4</v>
      </c>
      <c r="G28" s="1">
        <v>2.8</v>
      </c>
      <c r="H28" s="1">
        <v>2.5</v>
      </c>
      <c r="I28" s="1">
        <v>3.8</v>
      </c>
      <c r="J28" s="1">
        <v>3.6</v>
      </c>
      <c r="K28" s="1"/>
      <c r="L28" s="62">
        <f t="shared" si="23"/>
        <v>0.9</v>
      </c>
      <c r="M28" s="62">
        <f t="shared" si="24"/>
        <v>0.4</v>
      </c>
      <c r="N28" s="62">
        <f t="shared" si="25"/>
        <v>1.3</v>
      </c>
      <c r="O28" s="62">
        <f t="shared" si="26"/>
        <v>2.65</v>
      </c>
      <c r="P28" s="62">
        <f t="shared" si="27"/>
        <v>3.7</v>
      </c>
      <c r="Q28" s="62">
        <f t="shared" si="28"/>
        <v>6.35</v>
      </c>
      <c r="R28" s="62">
        <f t="shared" si="29"/>
        <v>4.9500000000000011</v>
      </c>
      <c r="S28" s="1">
        <f>RANK(R28,$R20:$R$28)</f>
        <v>7</v>
      </c>
    </row>
    <row r="30" spans="1:19" x14ac:dyDescent="0.25">
      <c r="A30" s="11" t="s">
        <v>35</v>
      </c>
      <c r="B30" s="11"/>
      <c r="C30" s="11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9" x14ac:dyDescent="0.25">
      <c r="A31" s="5" t="s">
        <v>1</v>
      </c>
      <c r="B31" s="5" t="s">
        <v>93</v>
      </c>
      <c r="C31" s="5" t="s">
        <v>2</v>
      </c>
      <c r="D31" s="5" t="s">
        <v>3</v>
      </c>
      <c r="E31" s="5" t="s">
        <v>12</v>
      </c>
      <c r="F31" s="5" t="s">
        <v>13</v>
      </c>
      <c r="G31" s="5" t="s">
        <v>14</v>
      </c>
      <c r="H31" s="5" t="s">
        <v>15</v>
      </c>
      <c r="I31" s="5" t="s">
        <v>4</v>
      </c>
      <c r="J31" s="5" t="s">
        <v>5</v>
      </c>
      <c r="K31" s="5" t="s">
        <v>8</v>
      </c>
      <c r="L31" s="5" t="s">
        <v>9</v>
      </c>
      <c r="M31" s="5" t="s">
        <v>16</v>
      </c>
      <c r="N31" s="5" t="s">
        <v>67</v>
      </c>
      <c r="O31" s="5" t="s">
        <v>17</v>
      </c>
      <c r="P31" s="5" t="s">
        <v>10</v>
      </c>
      <c r="Q31" s="5" t="s">
        <v>144</v>
      </c>
      <c r="R31" s="5" t="s">
        <v>145</v>
      </c>
      <c r="S31" s="5" t="s">
        <v>66</v>
      </c>
    </row>
    <row r="32" spans="1:19" x14ac:dyDescent="0.25">
      <c r="A32" s="62" t="str">
        <f t="shared" ref="A32:B40" si="30">A8</f>
        <v>Lucy Hayward</v>
      </c>
      <c r="B32" s="62" t="str">
        <f t="shared" si="30"/>
        <v>DGA</v>
      </c>
      <c r="C32" s="62">
        <v>1.6</v>
      </c>
      <c r="D32" s="62">
        <v>1.6</v>
      </c>
      <c r="E32" s="62">
        <v>0.2</v>
      </c>
      <c r="F32" s="62">
        <v>0.2</v>
      </c>
      <c r="G32" s="62">
        <v>2.8</v>
      </c>
      <c r="H32" s="62">
        <v>2.7</v>
      </c>
      <c r="I32" s="62">
        <v>4.7</v>
      </c>
      <c r="J32" s="62">
        <v>4.5</v>
      </c>
      <c r="K32" s="62"/>
      <c r="L32" s="62">
        <f t="shared" ref="L32" si="31">AVERAGE(C32,D32)</f>
        <v>1.6</v>
      </c>
      <c r="M32" s="62">
        <f t="shared" ref="M32" si="32">AVERAGE(E32,F32)</f>
        <v>0.2</v>
      </c>
      <c r="N32" s="62">
        <f t="shared" ref="N32" si="33">L32+M32</f>
        <v>1.8</v>
      </c>
      <c r="O32" s="62">
        <f t="shared" ref="O32" si="34">AVERAGE(G32,H32)</f>
        <v>2.75</v>
      </c>
      <c r="P32" s="62">
        <f t="shared" ref="P32" si="35">AVERAGE(I32,J32)</f>
        <v>4.5999999999999996</v>
      </c>
      <c r="Q32" s="62">
        <f t="shared" ref="Q32" si="36">IF(O32+P32&gt;10,10,O32+P32)</f>
        <v>7.35</v>
      </c>
      <c r="R32" s="62">
        <f t="shared" ref="R32" si="37">10+N32-Q32-K32</f>
        <v>4.4500000000000011</v>
      </c>
      <c r="S32" s="1">
        <f t="shared" ref="S32:S40" si="38">RANK(R32,$R$32:$R$40)</f>
        <v>7</v>
      </c>
    </row>
    <row r="33" spans="1:19" x14ac:dyDescent="0.25">
      <c r="A33" s="62" t="str">
        <f t="shared" si="30"/>
        <v>Ruby McFadgen</v>
      </c>
      <c r="B33" s="62" t="str">
        <f t="shared" si="30"/>
        <v>GGI</v>
      </c>
      <c r="C33" s="1">
        <v>1.8</v>
      </c>
      <c r="D33" s="1">
        <v>1.9</v>
      </c>
      <c r="E33" s="1">
        <v>0.5</v>
      </c>
      <c r="F33" s="1">
        <v>0.5</v>
      </c>
      <c r="G33" s="1">
        <v>2.7</v>
      </c>
      <c r="H33" s="1">
        <v>2.5</v>
      </c>
      <c r="I33" s="1">
        <v>4</v>
      </c>
      <c r="J33" s="1">
        <v>3.9</v>
      </c>
      <c r="K33" s="1"/>
      <c r="L33" s="62">
        <f t="shared" ref="L33:L40" si="39">AVERAGE(C33,D33)</f>
        <v>1.85</v>
      </c>
      <c r="M33" s="62">
        <f t="shared" ref="M33:M40" si="40">AVERAGE(E33,F33)</f>
        <v>0.5</v>
      </c>
      <c r="N33" s="62">
        <f t="shared" ref="N33:N40" si="41">L33+M33</f>
        <v>2.35</v>
      </c>
      <c r="O33" s="62">
        <f t="shared" ref="O33:O40" si="42">AVERAGE(G33,H33)</f>
        <v>2.6</v>
      </c>
      <c r="P33" s="62">
        <f t="shared" ref="P33:P40" si="43">AVERAGE(I33,J33)</f>
        <v>3.95</v>
      </c>
      <c r="Q33" s="62">
        <f t="shared" ref="Q33:Q40" si="44">IF(O33+P33&gt;10,10,O33+P33)</f>
        <v>6.5500000000000007</v>
      </c>
      <c r="R33" s="62">
        <f t="shared" ref="R33:R40" si="45">10+N33-Q33-K33</f>
        <v>5.7999999999999989</v>
      </c>
      <c r="S33" s="1">
        <f t="shared" si="38"/>
        <v>6</v>
      </c>
    </row>
    <row r="34" spans="1:19" x14ac:dyDescent="0.25">
      <c r="A34" s="62" t="str">
        <f t="shared" si="30"/>
        <v>Nicole Taylor</v>
      </c>
      <c r="B34" s="62" t="str">
        <f t="shared" si="30"/>
        <v>Delta</v>
      </c>
      <c r="C34" s="1">
        <v>1.4</v>
      </c>
      <c r="D34" s="1">
        <v>1.7</v>
      </c>
      <c r="E34" s="1">
        <v>0.9</v>
      </c>
      <c r="F34" s="1">
        <v>0.9</v>
      </c>
      <c r="G34" s="1">
        <v>2.8</v>
      </c>
      <c r="H34" s="1">
        <v>2.8</v>
      </c>
      <c r="I34" s="1">
        <v>3.8</v>
      </c>
      <c r="J34" s="1">
        <v>3.6</v>
      </c>
      <c r="K34" s="1"/>
      <c r="L34" s="62">
        <f t="shared" si="39"/>
        <v>1.5499999999999998</v>
      </c>
      <c r="M34" s="62">
        <f t="shared" si="40"/>
        <v>0.9</v>
      </c>
      <c r="N34" s="62">
        <f t="shared" si="41"/>
        <v>2.4499999999999997</v>
      </c>
      <c r="O34" s="62">
        <f t="shared" si="42"/>
        <v>2.8</v>
      </c>
      <c r="P34" s="62">
        <f t="shared" si="43"/>
        <v>3.7</v>
      </c>
      <c r="Q34" s="62">
        <f t="shared" si="44"/>
        <v>6.5</v>
      </c>
      <c r="R34" s="62">
        <f t="shared" si="45"/>
        <v>5.9499999999999993</v>
      </c>
      <c r="S34" s="1">
        <f t="shared" si="38"/>
        <v>4</v>
      </c>
    </row>
    <row r="35" spans="1:19" x14ac:dyDescent="0.25">
      <c r="A35" s="62" t="str">
        <f t="shared" si="30"/>
        <v>Jonel Marais</v>
      </c>
      <c r="B35" s="62" t="str">
        <f t="shared" si="30"/>
        <v>Delta</v>
      </c>
      <c r="C35" s="1">
        <v>1.5</v>
      </c>
      <c r="D35" s="1">
        <v>1.5</v>
      </c>
      <c r="E35" s="1">
        <v>1.1000000000000001</v>
      </c>
      <c r="F35" s="1">
        <v>1.1000000000000001</v>
      </c>
      <c r="G35" s="1">
        <v>2.8</v>
      </c>
      <c r="H35" s="1">
        <v>2.7</v>
      </c>
      <c r="I35" s="1">
        <v>4.0999999999999996</v>
      </c>
      <c r="J35" s="1">
        <v>3.8</v>
      </c>
      <c r="K35" s="1"/>
      <c r="L35" s="62">
        <f t="shared" si="39"/>
        <v>1.5</v>
      </c>
      <c r="M35" s="62">
        <f t="shared" si="40"/>
        <v>1.1000000000000001</v>
      </c>
      <c r="N35" s="62">
        <f t="shared" si="41"/>
        <v>2.6</v>
      </c>
      <c r="O35" s="62">
        <f t="shared" si="42"/>
        <v>2.75</v>
      </c>
      <c r="P35" s="62">
        <f t="shared" si="43"/>
        <v>3.9499999999999997</v>
      </c>
      <c r="Q35" s="62">
        <f t="shared" si="44"/>
        <v>6.6999999999999993</v>
      </c>
      <c r="R35" s="62">
        <f t="shared" si="45"/>
        <v>5.9</v>
      </c>
      <c r="S35" s="1">
        <f t="shared" si="38"/>
        <v>5</v>
      </c>
    </row>
    <row r="36" spans="1:19" x14ac:dyDescent="0.25">
      <c r="A36" s="62" t="str">
        <f t="shared" si="30"/>
        <v>Bella Flaszynksi</v>
      </c>
      <c r="B36" s="62" t="str">
        <f t="shared" si="30"/>
        <v>Delta</v>
      </c>
      <c r="C36" s="1">
        <v>1</v>
      </c>
      <c r="D36" s="1">
        <v>1.3</v>
      </c>
      <c r="E36" s="1">
        <v>0.3</v>
      </c>
      <c r="F36" s="1">
        <v>0.3</v>
      </c>
      <c r="G36" s="1">
        <v>2.9</v>
      </c>
      <c r="H36" s="1">
        <v>2.7</v>
      </c>
      <c r="I36" s="1">
        <v>5</v>
      </c>
      <c r="J36" s="1">
        <v>5.0999999999999996</v>
      </c>
      <c r="K36" s="1">
        <v>0.3</v>
      </c>
      <c r="L36" s="62">
        <f t="shared" si="39"/>
        <v>1.1499999999999999</v>
      </c>
      <c r="M36" s="62">
        <f t="shared" si="40"/>
        <v>0.3</v>
      </c>
      <c r="N36" s="62">
        <f t="shared" si="41"/>
        <v>1.45</v>
      </c>
      <c r="O36" s="62">
        <f t="shared" si="42"/>
        <v>2.8</v>
      </c>
      <c r="P36" s="62">
        <f t="shared" si="43"/>
        <v>5.05</v>
      </c>
      <c r="Q36" s="62">
        <f t="shared" si="44"/>
        <v>7.85</v>
      </c>
      <c r="R36" s="62">
        <f t="shared" si="45"/>
        <v>3.3</v>
      </c>
      <c r="S36" s="1">
        <f t="shared" si="38"/>
        <v>9</v>
      </c>
    </row>
    <row r="37" spans="1:19" x14ac:dyDescent="0.25">
      <c r="A37" s="62" t="str">
        <f t="shared" si="30"/>
        <v>Grace Song</v>
      </c>
      <c r="B37" s="62" t="str">
        <f t="shared" si="30"/>
        <v>Delta</v>
      </c>
      <c r="C37" s="1">
        <v>2.5</v>
      </c>
      <c r="D37" s="1">
        <v>2.5</v>
      </c>
      <c r="E37" s="1">
        <v>1.6</v>
      </c>
      <c r="F37" s="1">
        <v>1.5</v>
      </c>
      <c r="G37" s="1">
        <v>2.5</v>
      </c>
      <c r="H37" s="1">
        <v>2.5</v>
      </c>
      <c r="I37" s="1">
        <v>3</v>
      </c>
      <c r="J37" s="1">
        <v>3.1</v>
      </c>
      <c r="K37" s="1"/>
      <c r="L37" s="62">
        <f t="shared" si="39"/>
        <v>2.5</v>
      </c>
      <c r="M37" s="62">
        <f t="shared" si="40"/>
        <v>1.55</v>
      </c>
      <c r="N37" s="62">
        <f t="shared" si="41"/>
        <v>4.05</v>
      </c>
      <c r="O37" s="62">
        <f t="shared" si="42"/>
        <v>2.5</v>
      </c>
      <c r="P37" s="62">
        <f t="shared" si="43"/>
        <v>3.05</v>
      </c>
      <c r="Q37" s="62">
        <f t="shared" si="44"/>
        <v>5.55</v>
      </c>
      <c r="R37" s="62">
        <f t="shared" si="45"/>
        <v>8.5</v>
      </c>
      <c r="S37" s="1">
        <f t="shared" si="38"/>
        <v>1</v>
      </c>
    </row>
    <row r="38" spans="1:19" x14ac:dyDescent="0.25">
      <c r="A38" s="62" t="str">
        <f t="shared" si="30"/>
        <v>Alyshia Kemper</v>
      </c>
      <c r="B38" s="62" t="str">
        <f t="shared" si="30"/>
        <v>Olympia</v>
      </c>
      <c r="C38" s="1">
        <v>1.7</v>
      </c>
      <c r="D38" s="1">
        <v>1.7</v>
      </c>
      <c r="E38" s="1">
        <v>1.3</v>
      </c>
      <c r="F38" s="1">
        <v>1.3</v>
      </c>
      <c r="G38" s="1">
        <v>2.2000000000000002</v>
      </c>
      <c r="H38" s="1">
        <v>2.2999999999999998</v>
      </c>
      <c r="I38" s="1">
        <v>4</v>
      </c>
      <c r="J38" s="1">
        <v>3.7</v>
      </c>
      <c r="K38" s="1"/>
      <c r="L38" s="62">
        <f t="shared" si="39"/>
        <v>1.7</v>
      </c>
      <c r="M38" s="62">
        <f t="shared" si="40"/>
        <v>1.3</v>
      </c>
      <c r="N38" s="62">
        <f t="shared" si="41"/>
        <v>3</v>
      </c>
      <c r="O38" s="62">
        <f t="shared" si="42"/>
        <v>2.25</v>
      </c>
      <c r="P38" s="62">
        <f t="shared" si="43"/>
        <v>3.85</v>
      </c>
      <c r="Q38" s="62">
        <f t="shared" si="44"/>
        <v>6.1</v>
      </c>
      <c r="R38" s="62">
        <f t="shared" si="45"/>
        <v>6.9</v>
      </c>
      <c r="S38" s="1">
        <f t="shared" si="38"/>
        <v>3</v>
      </c>
    </row>
    <row r="39" spans="1:19" x14ac:dyDescent="0.25">
      <c r="A39" s="62" t="str">
        <f t="shared" si="30"/>
        <v>Bella Gruindelingh</v>
      </c>
      <c r="B39" s="62" t="str">
        <f t="shared" si="30"/>
        <v>Olympia</v>
      </c>
      <c r="C39" s="1">
        <v>1</v>
      </c>
      <c r="D39" s="1">
        <v>1</v>
      </c>
      <c r="E39" s="1">
        <v>0.6</v>
      </c>
      <c r="F39" s="1">
        <v>0.6</v>
      </c>
      <c r="G39" s="1">
        <v>2.4</v>
      </c>
      <c r="H39" s="1">
        <v>2.2999999999999998</v>
      </c>
      <c r="I39" s="1">
        <v>4.8</v>
      </c>
      <c r="J39" s="1">
        <v>5.0999999999999996</v>
      </c>
      <c r="K39" s="1"/>
      <c r="L39" s="62">
        <f t="shared" si="39"/>
        <v>1</v>
      </c>
      <c r="M39" s="62">
        <f t="shared" si="40"/>
        <v>0.6</v>
      </c>
      <c r="N39" s="62">
        <f t="shared" si="41"/>
        <v>1.6</v>
      </c>
      <c r="O39" s="62">
        <f t="shared" si="42"/>
        <v>2.3499999999999996</v>
      </c>
      <c r="P39" s="62">
        <f t="shared" si="43"/>
        <v>4.9499999999999993</v>
      </c>
      <c r="Q39" s="62">
        <f t="shared" si="44"/>
        <v>7.2999999999999989</v>
      </c>
      <c r="R39" s="62">
        <f t="shared" si="45"/>
        <v>4.3000000000000007</v>
      </c>
      <c r="S39" s="1">
        <f t="shared" si="38"/>
        <v>8</v>
      </c>
    </row>
    <row r="40" spans="1:19" x14ac:dyDescent="0.25">
      <c r="A40" s="62" t="str">
        <f t="shared" si="30"/>
        <v>Amelia Harvey</v>
      </c>
      <c r="B40" s="62" t="str">
        <f t="shared" si="30"/>
        <v>Future</v>
      </c>
      <c r="C40" s="1">
        <v>1.6</v>
      </c>
      <c r="D40" s="1">
        <v>1.6</v>
      </c>
      <c r="E40" s="1">
        <v>0.7</v>
      </c>
      <c r="F40" s="1">
        <v>0.7</v>
      </c>
      <c r="G40" s="1">
        <v>2.4</v>
      </c>
      <c r="H40" s="1">
        <v>2.2999999999999998</v>
      </c>
      <c r="I40" s="1">
        <v>2.4</v>
      </c>
      <c r="J40" s="1">
        <v>2.2000000000000002</v>
      </c>
      <c r="K40" s="1"/>
      <c r="L40" s="62">
        <f t="shared" si="39"/>
        <v>1.6</v>
      </c>
      <c r="M40" s="62">
        <f t="shared" si="40"/>
        <v>0.7</v>
      </c>
      <c r="N40" s="62">
        <f t="shared" si="41"/>
        <v>2.2999999999999998</v>
      </c>
      <c r="O40" s="62">
        <f t="shared" si="42"/>
        <v>2.3499999999999996</v>
      </c>
      <c r="P40" s="62">
        <f t="shared" si="43"/>
        <v>2.2999999999999998</v>
      </c>
      <c r="Q40" s="62">
        <f t="shared" si="44"/>
        <v>4.6499999999999995</v>
      </c>
      <c r="R40" s="62">
        <f t="shared" si="45"/>
        <v>7.6500000000000012</v>
      </c>
      <c r="S40" s="1">
        <f t="shared" si="38"/>
        <v>2</v>
      </c>
    </row>
    <row r="42" spans="1:19" x14ac:dyDescent="0.25">
      <c r="A42" s="11" t="s">
        <v>128</v>
      </c>
      <c r="B42" s="11"/>
      <c r="C42" s="11"/>
      <c r="D42" s="11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9" x14ac:dyDescent="0.25">
      <c r="A43" s="5" t="s">
        <v>1</v>
      </c>
      <c r="B43" s="5" t="s">
        <v>93</v>
      </c>
      <c r="C43" s="5" t="s">
        <v>2</v>
      </c>
      <c r="D43" s="5" t="s">
        <v>3</v>
      </c>
      <c r="E43" s="5" t="s">
        <v>12</v>
      </c>
      <c r="F43" s="5" t="s">
        <v>13</v>
      </c>
      <c r="G43" s="5" t="s">
        <v>14</v>
      </c>
      <c r="H43" s="5" t="s">
        <v>15</v>
      </c>
      <c r="I43" s="5" t="s">
        <v>4</v>
      </c>
      <c r="J43" s="5" t="s">
        <v>5</v>
      </c>
      <c r="K43" s="5" t="s">
        <v>8</v>
      </c>
      <c r="L43" s="5" t="s">
        <v>9</v>
      </c>
      <c r="M43" s="5" t="s">
        <v>16</v>
      </c>
      <c r="N43" s="5" t="s">
        <v>67</v>
      </c>
      <c r="O43" s="5" t="s">
        <v>17</v>
      </c>
      <c r="P43" s="5" t="s">
        <v>10</v>
      </c>
      <c r="Q43" s="5" t="s">
        <v>144</v>
      </c>
      <c r="R43" s="5" t="s">
        <v>145</v>
      </c>
      <c r="S43" s="5" t="s">
        <v>66</v>
      </c>
    </row>
    <row r="44" spans="1:19" x14ac:dyDescent="0.25">
      <c r="A44" s="62" t="str">
        <f t="shared" ref="A44:B52" si="46">A8</f>
        <v>Lucy Hayward</v>
      </c>
      <c r="B44" s="62" t="str">
        <f t="shared" si="46"/>
        <v>DGA</v>
      </c>
      <c r="C44" s="62">
        <v>1.6</v>
      </c>
      <c r="D44" s="62">
        <v>1.9</v>
      </c>
      <c r="E44" s="62">
        <v>0</v>
      </c>
      <c r="F44" s="62">
        <v>0</v>
      </c>
      <c r="G44" s="62">
        <v>2.5</v>
      </c>
      <c r="H44" s="62">
        <v>2.5</v>
      </c>
      <c r="I44" s="62">
        <v>4.5999999999999996</v>
      </c>
      <c r="J44" s="62">
        <v>4.8</v>
      </c>
      <c r="K44" s="62"/>
      <c r="L44" s="62">
        <f t="shared" ref="L44" si="47">AVERAGE(C44,D44)</f>
        <v>1.75</v>
      </c>
      <c r="M44" s="62">
        <f t="shared" ref="M44" si="48">AVERAGE(E44,F44)</f>
        <v>0</v>
      </c>
      <c r="N44" s="62">
        <f t="shared" ref="N44" si="49">L44+M44</f>
        <v>1.75</v>
      </c>
      <c r="O44" s="62">
        <f t="shared" ref="O44" si="50">AVERAGE(G44,H44)</f>
        <v>2.5</v>
      </c>
      <c r="P44" s="62">
        <f t="shared" ref="P44" si="51">AVERAGE(I44,J44)</f>
        <v>4.6999999999999993</v>
      </c>
      <c r="Q44" s="62">
        <f t="shared" ref="Q44" si="52">IF(O44+P44&gt;10,10,O44+P44)</f>
        <v>7.1999999999999993</v>
      </c>
      <c r="R44" s="62">
        <f t="shared" ref="R44" si="53">10+N44-Q44-K44</f>
        <v>4.5500000000000007</v>
      </c>
      <c r="S44" s="1">
        <f t="shared" ref="S44:S52" si="54">RANK(R44,$R$44:$R$52)</f>
        <v>6</v>
      </c>
    </row>
    <row r="45" spans="1:19" x14ac:dyDescent="0.25">
      <c r="A45" s="62" t="str">
        <f t="shared" si="46"/>
        <v>Ruby McFadgen</v>
      </c>
      <c r="B45" s="62" t="str">
        <f t="shared" si="46"/>
        <v>GGI</v>
      </c>
      <c r="C45" s="1">
        <v>1.4</v>
      </c>
      <c r="D45" s="1">
        <v>1.4</v>
      </c>
      <c r="E45" s="1">
        <v>0</v>
      </c>
      <c r="F45" s="1">
        <v>0</v>
      </c>
      <c r="G45" s="1">
        <v>2.9</v>
      </c>
      <c r="H45" s="1">
        <v>2.7</v>
      </c>
      <c r="I45" s="1">
        <v>5.4</v>
      </c>
      <c r="J45" s="1">
        <v>5.2</v>
      </c>
      <c r="K45" s="1"/>
      <c r="L45" s="62">
        <f t="shared" ref="L45:L52" si="55">AVERAGE(C45,D45)</f>
        <v>1.4</v>
      </c>
      <c r="M45" s="62">
        <f t="shared" ref="M45:M52" si="56">AVERAGE(E45,F45)</f>
        <v>0</v>
      </c>
      <c r="N45" s="62">
        <f t="shared" ref="N45:N52" si="57">L45+M45</f>
        <v>1.4</v>
      </c>
      <c r="O45" s="62">
        <f t="shared" ref="O45:O52" si="58">AVERAGE(G45,H45)</f>
        <v>2.8</v>
      </c>
      <c r="P45" s="62">
        <f t="shared" ref="P45:P52" si="59">AVERAGE(I45,J45)</f>
        <v>5.3000000000000007</v>
      </c>
      <c r="Q45" s="62">
        <f t="shared" ref="Q45:Q52" si="60">IF(O45+P45&gt;10,10,O45+P45)</f>
        <v>8.1000000000000014</v>
      </c>
      <c r="R45" s="62">
        <f t="shared" ref="R45:R52" si="61">10+N45-Q45-K45</f>
        <v>3.2999999999999989</v>
      </c>
      <c r="S45" s="1">
        <f t="shared" si="54"/>
        <v>8</v>
      </c>
    </row>
    <row r="46" spans="1:19" x14ac:dyDescent="0.25">
      <c r="A46" s="62" t="str">
        <f t="shared" si="46"/>
        <v>Nicole Taylor</v>
      </c>
      <c r="B46" s="62" t="str">
        <f t="shared" si="46"/>
        <v>Delta</v>
      </c>
      <c r="C46" s="1">
        <v>1.5</v>
      </c>
      <c r="D46" s="1">
        <v>1.5</v>
      </c>
      <c r="E46" s="1">
        <v>0.5</v>
      </c>
      <c r="F46" s="1">
        <v>0.5</v>
      </c>
      <c r="G46" s="1">
        <v>2.7</v>
      </c>
      <c r="H46" s="1">
        <v>2.5</v>
      </c>
      <c r="I46" s="1">
        <v>4.4000000000000004</v>
      </c>
      <c r="J46" s="1">
        <v>4.2</v>
      </c>
      <c r="K46" s="1"/>
      <c r="L46" s="62">
        <f t="shared" si="55"/>
        <v>1.5</v>
      </c>
      <c r="M46" s="62">
        <f t="shared" si="56"/>
        <v>0.5</v>
      </c>
      <c r="N46" s="62">
        <f t="shared" si="57"/>
        <v>2</v>
      </c>
      <c r="O46" s="62">
        <f t="shared" si="58"/>
        <v>2.6</v>
      </c>
      <c r="P46" s="62">
        <f t="shared" si="59"/>
        <v>4.3000000000000007</v>
      </c>
      <c r="Q46" s="62">
        <f t="shared" si="60"/>
        <v>6.9</v>
      </c>
      <c r="R46" s="62">
        <f t="shared" si="61"/>
        <v>5.0999999999999996</v>
      </c>
      <c r="S46" s="1">
        <f t="shared" si="54"/>
        <v>4</v>
      </c>
    </row>
    <row r="47" spans="1:19" x14ac:dyDescent="0.25">
      <c r="A47" s="62" t="str">
        <f t="shared" si="46"/>
        <v>Jonel Marais</v>
      </c>
      <c r="B47" s="62" t="str">
        <f t="shared" si="46"/>
        <v>Delta</v>
      </c>
      <c r="C47" s="1">
        <v>1.4</v>
      </c>
      <c r="D47" s="1">
        <v>1.4</v>
      </c>
      <c r="E47" s="1">
        <v>0.5</v>
      </c>
      <c r="F47" s="1">
        <v>0.5</v>
      </c>
      <c r="G47" s="1">
        <v>2.5</v>
      </c>
      <c r="H47" s="1">
        <v>2.2999999999999998</v>
      </c>
      <c r="I47" s="1">
        <v>4.0999999999999996</v>
      </c>
      <c r="J47" s="1">
        <v>3.9</v>
      </c>
      <c r="K47" s="1"/>
      <c r="L47" s="62">
        <f t="shared" si="55"/>
        <v>1.4</v>
      </c>
      <c r="M47" s="62">
        <f t="shared" si="56"/>
        <v>0.5</v>
      </c>
      <c r="N47" s="62">
        <f t="shared" si="57"/>
        <v>1.9</v>
      </c>
      <c r="O47" s="62">
        <f t="shared" si="58"/>
        <v>2.4</v>
      </c>
      <c r="P47" s="62">
        <f t="shared" si="59"/>
        <v>4</v>
      </c>
      <c r="Q47" s="62">
        <f t="shared" si="60"/>
        <v>6.4</v>
      </c>
      <c r="R47" s="62">
        <f t="shared" si="61"/>
        <v>5.5</v>
      </c>
      <c r="S47" s="1">
        <f t="shared" si="54"/>
        <v>3</v>
      </c>
    </row>
    <row r="48" spans="1:19" x14ac:dyDescent="0.25">
      <c r="A48" s="62" t="str">
        <f t="shared" si="46"/>
        <v>Bella Flaszynksi</v>
      </c>
      <c r="B48" s="62" t="str">
        <f t="shared" si="46"/>
        <v>Delta</v>
      </c>
      <c r="C48" s="1">
        <v>0.6</v>
      </c>
      <c r="D48" s="1">
        <v>0.6</v>
      </c>
      <c r="E48" s="1">
        <v>0</v>
      </c>
      <c r="F48" s="1">
        <v>0</v>
      </c>
      <c r="G48" s="1">
        <v>2.9</v>
      </c>
      <c r="H48" s="1">
        <v>3</v>
      </c>
      <c r="I48" s="1">
        <v>4.7</v>
      </c>
      <c r="J48" s="1">
        <v>4.8</v>
      </c>
      <c r="K48" s="1"/>
      <c r="L48" s="62">
        <f t="shared" si="55"/>
        <v>0.6</v>
      </c>
      <c r="M48" s="62">
        <f t="shared" si="56"/>
        <v>0</v>
      </c>
      <c r="N48" s="62">
        <f t="shared" si="57"/>
        <v>0.6</v>
      </c>
      <c r="O48" s="62">
        <f t="shared" si="58"/>
        <v>2.95</v>
      </c>
      <c r="P48" s="62">
        <f t="shared" si="59"/>
        <v>4.75</v>
      </c>
      <c r="Q48" s="62">
        <f t="shared" si="60"/>
        <v>7.7</v>
      </c>
      <c r="R48" s="62">
        <f t="shared" si="61"/>
        <v>2.8999999999999995</v>
      </c>
      <c r="S48" s="1">
        <f t="shared" si="54"/>
        <v>9</v>
      </c>
    </row>
    <row r="49" spans="1:19" x14ac:dyDescent="0.25">
      <c r="A49" s="62" t="str">
        <f t="shared" si="46"/>
        <v>Grace Song</v>
      </c>
      <c r="B49" s="62" t="str">
        <f t="shared" si="46"/>
        <v>Delta</v>
      </c>
      <c r="C49" s="1">
        <v>1.3</v>
      </c>
      <c r="D49" s="1">
        <v>1.3</v>
      </c>
      <c r="E49" s="1">
        <v>1.2</v>
      </c>
      <c r="F49" s="1">
        <v>1.1000000000000001</v>
      </c>
      <c r="G49" s="1">
        <v>2.1</v>
      </c>
      <c r="H49" s="1">
        <v>2.2999999999999998</v>
      </c>
      <c r="I49" s="1">
        <v>3.5</v>
      </c>
      <c r="J49" s="1">
        <v>3.5</v>
      </c>
      <c r="K49" s="1"/>
      <c r="L49" s="62">
        <f t="shared" si="55"/>
        <v>1.3</v>
      </c>
      <c r="M49" s="62">
        <f t="shared" si="56"/>
        <v>1.1499999999999999</v>
      </c>
      <c r="N49" s="62">
        <f t="shared" si="57"/>
        <v>2.4500000000000002</v>
      </c>
      <c r="O49" s="62">
        <f t="shared" si="58"/>
        <v>2.2000000000000002</v>
      </c>
      <c r="P49" s="62">
        <f t="shared" si="59"/>
        <v>3.5</v>
      </c>
      <c r="Q49" s="62">
        <f t="shared" si="60"/>
        <v>5.7</v>
      </c>
      <c r="R49" s="62">
        <f t="shared" si="61"/>
        <v>6.7499999999999991</v>
      </c>
      <c r="S49" s="1">
        <f t="shared" si="54"/>
        <v>2</v>
      </c>
    </row>
    <row r="50" spans="1:19" x14ac:dyDescent="0.25">
      <c r="A50" s="62" t="str">
        <f t="shared" si="46"/>
        <v>Alyshia Kemper</v>
      </c>
      <c r="B50" s="62" t="str">
        <f t="shared" si="46"/>
        <v>Olympia</v>
      </c>
      <c r="C50" s="1">
        <v>1.6</v>
      </c>
      <c r="D50" s="1">
        <v>1.3</v>
      </c>
      <c r="E50" s="1">
        <v>0.7</v>
      </c>
      <c r="F50" s="1">
        <v>0.9</v>
      </c>
      <c r="G50" s="1">
        <v>2.2000000000000002</v>
      </c>
      <c r="H50" s="1">
        <v>2.2999999999999998</v>
      </c>
      <c r="I50" s="1">
        <v>3.2</v>
      </c>
      <c r="J50" s="1">
        <v>2.9</v>
      </c>
      <c r="K50" s="1"/>
      <c r="L50" s="62">
        <f t="shared" si="55"/>
        <v>1.4500000000000002</v>
      </c>
      <c r="M50" s="62">
        <f t="shared" si="56"/>
        <v>0.8</v>
      </c>
      <c r="N50" s="62">
        <f t="shared" si="57"/>
        <v>2.25</v>
      </c>
      <c r="O50" s="62">
        <f t="shared" si="58"/>
        <v>2.25</v>
      </c>
      <c r="P50" s="62">
        <f t="shared" si="59"/>
        <v>3.05</v>
      </c>
      <c r="Q50" s="62">
        <f t="shared" si="60"/>
        <v>5.3</v>
      </c>
      <c r="R50" s="62">
        <f t="shared" si="61"/>
        <v>6.95</v>
      </c>
      <c r="S50" s="1">
        <f t="shared" si="54"/>
        <v>1</v>
      </c>
    </row>
    <row r="51" spans="1:19" x14ac:dyDescent="0.25">
      <c r="A51" s="62" t="str">
        <f t="shared" si="46"/>
        <v>Bella Gruindelingh</v>
      </c>
      <c r="B51" s="62" t="str">
        <f t="shared" si="46"/>
        <v>Olympia</v>
      </c>
      <c r="C51" s="1">
        <v>1.6</v>
      </c>
      <c r="D51" s="1">
        <v>1.9</v>
      </c>
      <c r="E51" s="1">
        <v>0.4</v>
      </c>
      <c r="F51" s="1">
        <v>0.4</v>
      </c>
      <c r="G51" s="1">
        <v>2.2999999999999998</v>
      </c>
      <c r="H51" s="1">
        <v>2.2999999999999998</v>
      </c>
      <c r="I51" s="1">
        <v>5</v>
      </c>
      <c r="J51" s="1">
        <v>4.7</v>
      </c>
      <c r="K51" s="1"/>
      <c r="L51" s="62">
        <f t="shared" si="55"/>
        <v>1.75</v>
      </c>
      <c r="M51" s="62">
        <f t="shared" si="56"/>
        <v>0.4</v>
      </c>
      <c r="N51" s="62">
        <f t="shared" si="57"/>
        <v>2.15</v>
      </c>
      <c r="O51" s="62">
        <f t="shared" si="58"/>
        <v>2.2999999999999998</v>
      </c>
      <c r="P51" s="62">
        <f t="shared" si="59"/>
        <v>4.8499999999999996</v>
      </c>
      <c r="Q51" s="62">
        <f t="shared" si="60"/>
        <v>7.1499999999999995</v>
      </c>
      <c r="R51" s="62">
        <f t="shared" si="61"/>
        <v>5.0000000000000009</v>
      </c>
      <c r="S51" s="1">
        <f t="shared" si="54"/>
        <v>5</v>
      </c>
    </row>
    <row r="52" spans="1:19" x14ac:dyDescent="0.25">
      <c r="A52" s="62" t="str">
        <f t="shared" si="46"/>
        <v>Amelia Harvey</v>
      </c>
      <c r="B52" s="62" t="str">
        <f t="shared" si="46"/>
        <v>Future</v>
      </c>
      <c r="C52" s="1">
        <v>1.2</v>
      </c>
      <c r="D52" s="1">
        <v>1.4</v>
      </c>
      <c r="E52" s="1">
        <v>0</v>
      </c>
      <c r="F52" s="1">
        <v>0</v>
      </c>
      <c r="G52" s="1">
        <v>2.7</v>
      </c>
      <c r="H52" s="1">
        <v>2.5</v>
      </c>
      <c r="I52" s="1">
        <v>4.5999999999999996</v>
      </c>
      <c r="J52" s="1">
        <v>4.8</v>
      </c>
      <c r="K52" s="1"/>
      <c r="L52" s="62">
        <f t="shared" si="55"/>
        <v>1.2999999999999998</v>
      </c>
      <c r="M52" s="62">
        <f t="shared" si="56"/>
        <v>0</v>
      </c>
      <c r="N52" s="62">
        <f t="shared" si="57"/>
        <v>1.2999999999999998</v>
      </c>
      <c r="O52" s="62">
        <f t="shared" si="58"/>
        <v>2.6</v>
      </c>
      <c r="P52" s="62">
        <f t="shared" si="59"/>
        <v>4.6999999999999993</v>
      </c>
      <c r="Q52" s="62">
        <f t="shared" si="60"/>
        <v>7.2999999999999989</v>
      </c>
      <c r="R52" s="62">
        <f t="shared" si="61"/>
        <v>4.0000000000000018</v>
      </c>
      <c r="S52" s="1">
        <f t="shared" si="54"/>
        <v>7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4"/>
  <sheetViews>
    <sheetView topLeftCell="A5" workbookViewId="0">
      <selection activeCell="K44" sqref="K44"/>
    </sheetView>
  </sheetViews>
  <sheetFormatPr defaultColWidth="10.875" defaultRowHeight="15.75" x14ac:dyDescent="0.25"/>
  <cols>
    <col min="1" max="1" width="20.875" style="7" customWidth="1"/>
    <col min="2" max="2" width="7.625" style="7" customWidth="1"/>
    <col min="3" max="10" width="3.875" style="7" bestFit="1" customWidth="1"/>
    <col min="11" max="11" width="6" style="7" customWidth="1"/>
    <col min="12" max="12" width="12.5" style="7" bestFit="1" customWidth="1"/>
    <col min="13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129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5" t="s">
        <v>145</v>
      </c>
      <c r="S7" s="5" t="s">
        <v>66</v>
      </c>
    </row>
    <row r="8" spans="1:19" x14ac:dyDescent="0.25">
      <c r="A8" s="88" t="s">
        <v>302</v>
      </c>
      <c r="B8" s="83" t="s">
        <v>155</v>
      </c>
      <c r="C8" s="62">
        <v>2.1</v>
      </c>
      <c r="D8" s="62">
        <v>2.1</v>
      </c>
      <c r="E8" s="62">
        <v>1.1000000000000001</v>
      </c>
      <c r="F8" s="62">
        <v>1.1000000000000001</v>
      </c>
      <c r="G8" s="62">
        <v>2.8</v>
      </c>
      <c r="H8" s="62">
        <v>2.5</v>
      </c>
      <c r="I8" s="62">
        <v>2.5</v>
      </c>
      <c r="J8" s="62">
        <v>2.8</v>
      </c>
      <c r="K8" s="62"/>
      <c r="L8" s="62">
        <f t="shared" ref="L8" si="0">AVERAGE(C8,D8)</f>
        <v>2.1</v>
      </c>
      <c r="M8" s="62">
        <f t="shared" ref="M8" si="1">AVERAGE(E8,F8)</f>
        <v>1.1000000000000001</v>
      </c>
      <c r="N8" s="62">
        <f t="shared" ref="N8" si="2">L8+M8</f>
        <v>3.2</v>
      </c>
      <c r="O8" s="62">
        <f t="shared" ref="O8" si="3">AVERAGE(G8,H8)</f>
        <v>2.65</v>
      </c>
      <c r="P8" s="62">
        <f t="shared" ref="P8" si="4">AVERAGE(I8,J8)</f>
        <v>2.65</v>
      </c>
      <c r="Q8" s="62">
        <f t="shared" ref="Q8" si="5">IF(O8+P8&gt;10,10,O8+P8)</f>
        <v>5.3</v>
      </c>
      <c r="R8" s="62">
        <f t="shared" ref="R8" si="6">10+N8-Q8-K8</f>
        <v>7.8999999999999995</v>
      </c>
      <c r="S8" s="1">
        <f t="shared" ref="S8:S14" si="7">RANK(R8,$R$8:$R$14)</f>
        <v>3</v>
      </c>
    </row>
    <row r="9" spans="1:19" x14ac:dyDescent="0.25">
      <c r="A9" s="79" t="s">
        <v>303</v>
      </c>
      <c r="B9" s="83" t="s">
        <v>148</v>
      </c>
      <c r="C9" s="1">
        <v>1.2</v>
      </c>
      <c r="D9" s="1">
        <v>1.5</v>
      </c>
      <c r="E9" s="1">
        <v>1.5</v>
      </c>
      <c r="F9" s="1">
        <v>1.6</v>
      </c>
      <c r="G9" s="1">
        <v>2.4</v>
      </c>
      <c r="H9" s="1">
        <v>2.4</v>
      </c>
      <c r="I9" s="1">
        <v>2.6</v>
      </c>
      <c r="J9" s="1">
        <v>2.4</v>
      </c>
      <c r="K9" s="1"/>
      <c r="L9" s="62">
        <f t="shared" ref="L9:L14" si="8">AVERAGE(C9,D9)</f>
        <v>1.35</v>
      </c>
      <c r="M9" s="62">
        <f t="shared" ref="M9:M14" si="9">AVERAGE(E9,F9)</f>
        <v>1.55</v>
      </c>
      <c r="N9" s="62">
        <f t="shared" ref="N9:N14" si="10">L9+M9</f>
        <v>2.9000000000000004</v>
      </c>
      <c r="O9" s="62">
        <f t="shared" ref="O9:O14" si="11">AVERAGE(G9,H9)</f>
        <v>2.4</v>
      </c>
      <c r="P9" s="62">
        <f t="shared" ref="P9:P14" si="12">AVERAGE(I9,J9)</f>
        <v>2.5</v>
      </c>
      <c r="Q9" s="62">
        <f t="shared" ref="Q9:Q14" si="13">IF(O9+P9&gt;10,10,O9+P9)</f>
        <v>4.9000000000000004</v>
      </c>
      <c r="R9" s="62">
        <f t="shared" ref="R9:R14" si="14">10+N9-Q9-K9</f>
        <v>8</v>
      </c>
      <c r="S9" s="1">
        <f t="shared" si="7"/>
        <v>2</v>
      </c>
    </row>
    <row r="10" spans="1:19" x14ac:dyDescent="0.25">
      <c r="A10" s="79" t="s">
        <v>304</v>
      </c>
      <c r="B10" s="83" t="s">
        <v>148</v>
      </c>
      <c r="C10" s="1">
        <v>1.1000000000000001</v>
      </c>
      <c r="D10" s="1">
        <v>1.4</v>
      </c>
      <c r="E10" s="1">
        <v>0.5</v>
      </c>
      <c r="F10" s="1">
        <v>0.5</v>
      </c>
      <c r="G10" s="1">
        <v>2.9</v>
      </c>
      <c r="H10" s="1">
        <v>2.7</v>
      </c>
      <c r="I10" s="1">
        <v>3.6</v>
      </c>
      <c r="J10" s="1">
        <v>3.3</v>
      </c>
      <c r="K10" s="1"/>
      <c r="L10" s="62">
        <f t="shared" si="8"/>
        <v>1.25</v>
      </c>
      <c r="M10" s="62">
        <f t="shared" si="9"/>
        <v>0.5</v>
      </c>
      <c r="N10" s="62">
        <f t="shared" si="10"/>
        <v>1.75</v>
      </c>
      <c r="O10" s="62">
        <f t="shared" si="11"/>
        <v>2.8</v>
      </c>
      <c r="P10" s="62">
        <f t="shared" si="12"/>
        <v>3.45</v>
      </c>
      <c r="Q10" s="62">
        <f t="shared" si="13"/>
        <v>6.25</v>
      </c>
      <c r="R10" s="62">
        <f t="shared" si="14"/>
        <v>5.5</v>
      </c>
      <c r="S10" s="1">
        <f t="shared" si="7"/>
        <v>5</v>
      </c>
    </row>
    <row r="11" spans="1:19" x14ac:dyDescent="0.25">
      <c r="A11" s="84" t="s">
        <v>305</v>
      </c>
      <c r="B11" s="84" t="s">
        <v>161</v>
      </c>
      <c r="C11" s="1">
        <v>1.5</v>
      </c>
      <c r="D11" s="1">
        <v>1.5</v>
      </c>
      <c r="E11" s="1">
        <v>0.3</v>
      </c>
      <c r="F11" s="1">
        <v>0.3</v>
      </c>
      <c r="G11" s="1">
        <v>2.8</v>
      </c>
      <c r="H11" s="1">
        <v>3.1</v>
      </c>
      <c r="I11" s="1">
        <v>4.5</v>
      </c>
      <c r="J11" s="1">
        <v>4.4000000000000004</v>
      </c>
      <c r="K11" s="1"/>
      <c r="L11" s="62">
        <f t="shared" si="8"/>
        <v>1.5</v>
      </c>
      <c r="M11" s="62">
        <f t="shared" si="9"/>
        <v>0.3</v>
      </c>
      <c r="N11" s="62">
        <f t="shared" si="10"/>
        <v>1.8</v>
      </c>
      <c r="O11" s="62">
        <f t="shared" si="11"/>
        <v>2.95</v>
      </c>
      <c r="P11" s="62">
        <f t="shared" si="12"/>
        <v>4.45</v>
      </c>
      <c r="Q11" s="62">
        <f t="shared" si="13"/>
        <v>7.4</v>
      </c>
      <c r="R11" s="62">
        <f t="shared" si="14"/>
        <v>4.4000000000000004</v>
      </c>
      <c r="S11" s="1">
        <f t="shared" si="7"/>
        <v>7</v>
      </c>
    </row>
    <row r="12" spans="1:19" x14ac:dyDescent="0.25">
      <c r="A12" s="84" t="s">
        <v>306</v>
      </c>
      <c r="B12" s="84" t="s">
        <v>232</v>
      </c>
      <c r="C12" s="1">
        <v>1.4</v>
      </c>
      <c r="D12" s="1">
        <v>1.4</v>
      </c>
      <c r="E12" s="1">
        <v>0.7</v>
      </c>
      <c r="F12" s="1">
        <v>0.7</v>
      </c>
      <c r="G12" s="1">
        <v>2.7</v>
      </c>
      <c r="H12" s="1">
        <v>2.7</v>
      </c>
      <c r="I12" s="1">
        <v>4</v>
      </c>
      <c r="J12" s="1">
        <v>4.2</v>
      </c>
      <c r="K12" s="1"/>
      <c r="L12" s="62">
        <f t="shared" si="8"/>
        <v>1.4</v>
      </c>
      <c r="M12" s="62">
        <f t="shared" si="9"/>
        <v>0.7</v>
      </c>
      <c r="N12" s="62">
        <f t="shared" si="10"/>
        <v>2.0999999999999996</v>
      </c>
      <c r="O12" s="62">
        <f t="shared" si="11"/>
        <v>2.7</v>
      </c>
      <c r="P12" s="62">
        <f t="shared" si="12"/>
        <v>4.0999999999999996</v>
      </c>
      <c r="Q12" s="62">
        <f t="shared" si="13"/>
        <v>6.8</v>
      </c>
      <c r="R12" s="62">
        <f t="shared" si="14"/>
        <v>5.3</v>
      </c>
      <c r="S12" s="1">
        <f t="shared" si="7"/>
        <v>6</v>
      </c>
    </row>
    <row r="13" spans="1:19" x14ac:dyDescent="0.25">
      <c r="A13" s="84" t="s">
        <v>307</v>
      </c>
      <c r="B13" s="84" t="s">
        <v>232</v>
      </c>
      <c r="C13" s="1">
        <v>2.2000000000000002</v>
      </c>
      <c r="D13" s="1">
        <v>1.9</v>
      </c>
      <c r="E13" s="1">
        <v>1.3</v>
      </c>
      <c r="F13" s="1">
        <v>1.3</v>
      </c>
      <c r="G13" s="1">
        <v>1.8</v>
      </c>
      <c r="H13" s="1">
        <v>2.2000000000000002</v>
      </c>
      <c r="I13" s="1">
        <v>2.7</v>
      </c>
      <c r="J13" s="1">
        <v>2.7</v>
      </c>
      <c r="K13" s="1"/>
      <c r="L13" s="62">
        <f t="shared" si="8"/>
        <v>2.0499999999999998</v>
      </c>
      <c r="M13" s="62">
        <f t="shared" si="9"/>
        <v>1.3</v>
      </c>
      <c r="N13" s="62">
        <f t="shared" si="10"/>
        <v>3.3499999999999996</v>
      </c>
      <c r="O13" s="62">
        <f t="shared" si="11"/>
        <v>2</v>
      </c>
      <c r="P13" s="62">
        <f t="shared" si="12"/>
        <v>2.7</v>
      </c>
      <c r="Q13" s="62">
        <f t="shared" si="13"/>
        <v>4.7</v>
      </c>
      <c r="R13" s="62">
        <f t="shared" si="14"/>
        <v>8.6499999999999986</v>
      </c>
      <c r="S13" s="1">
        <f t="shared" si="7"/>
        <v>1</v>
      </c>
    </row>
    <row r="14" spans="1:19" x14ac:dyDescent="0.25">
      <c r="A14" s="81" t="s">
        <v>308</v>
      </c>
      <c r="B14" s="84" t="s">
        <v>232</v>
      </c>
      <c r="C14" s="1">
        <v>1.4</v>
      </c>
      <c r="D14" s="1">
        <v>1.4</v>
      </c>
      <c r="E14" s="1">
        <v>0.9</v>
      </c>
      <c r="F14" s="1">
        <v>0.9</v>
      </c>
      <c r="G14" s="1">
        <v>2.5</v>
      </c>
      <c r="H14" s="1">
        <v>2.2999999999999998</v>
      </c>
      <c r="I14" s="1">
        <v>3.1</v>
      </c>
      <c r="J14" s="1">
        <v>2.9</v>
      </c>
      <c r="K14" s="1"/>
      <c r="L14" s="62">
        <f t="shared" si="8"/>
        <v>1.4</v>
      </c>
      <c r="M14" s="62">
        <f t="shared" si="9"/>
        <v>0.9</v>
      </c>
      <c r="N14" s="62">
        <f t="shared" si="10"/>
        <v>2.2999999999999998</v>
      </c>
      <c r="O14" s="62">
        <f t="shared" si="11"/>
        <v>2.4</v>
      </c>
      <c r="P14" s="62">
        <f t="shared" si="12"/>
        <v>3</v>
      </c>
      <c r="Q14" s="62">
        <f t="shared" si="13"/>
        <v>5.4</v>
      </c>
      <c r="R14" s="62">
        <f t="shared" si="14"/>
        <v>6.9</v>
      </c>
      <c r="S14" s="1">
        <f t="shared" si="7"/>
        <v>4</v>
      </c>
    </row>
    <row r="16" spans="1:19" x14ac:dyDescent="0.25">
      <c r="A16" s="11" t="s">
        <v>38</v>
      </c>
      <c r="B16" s="11"/>
      <c r="C16" s="11"/>
      <c r="D16" s="11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9" x14ac:dyDescent="0.25">
      <c r="A17" s="5" t="s">
        <v>1</v>
      </c>
      <c r="B17" s="5" t="s">
        <v>93</v>
      </c>
      <c r="C17" s="5" t="s">
        <v>2</v>
      </c>
      <c r="D17" s="5" t="s">
        <v>3</v>
      </c>
      <c r="E17" s="5" t="s">
        <v>12</v>
      </c>
      <c r="F17" s="5" t="s">
        <v>13</v>
      </c>
      <c r="G17" s="5" t="s">
        <v>14</v>
      </c>
      <c r="H17" s="5" t="s">
        <v>15</v>
      </c>
      <c r="I17" s="5" t="s">
        <v>4</v>
      </c>
      <c r="J17" s="5" t="s">
        <v>5</v>
      </c>
      <c r="K17" s="5" t="s">
        <v>8</v>
      </c>
      <c r="L17" s="5" t="s">
        <v>9</v>
      </c>
      <c r="M17" s="5" t="s">
        <v>16</v>
      </c>
      <c r="N17" s="5" t="s">
        <v>67</v>
      </c>
      <c r="O17" s="5" t="s">
        <v>17</v>
      </c>
      <c r="P17" s="5" t="s">
        <v>10</v>
      </c>
      <c r="Q17" s="5" t="s">
        <v>144</v>
      </c>
      <c r="R17" s="5" t="s">
        <v>145</v>
      </c>
      <c r="S17" s="5" t="s">
        <v>66</v>
      </c>
    </row>
    <row r="18" spans="1:19" x14ac:dyDescent="0.25">
      <c r="A18" s="62" t="str">
        <f t="shared" ref="A18:B24" si="15">A8</f>
        <v>Eleanor Field</v>
      </c>
      <c r="B18" s="62" t="str">
        <f t="shared" si="15"/>
        <v>Delta</v>
      </c>
      <c r="C18" s="62">
        <v>2.2000000000000002</v>
      </c>
      <c r="D18" s="62">
        <v>2.2000000000000002</v>
      </c>
      <c r="E18" s="62">
        <v>2</v>
      </c>
      <c r="F18" s="62">
        <v>2</v>
      </c>
      <c r="G18" s="62">
        <v>2.4</v>
      </c>
      <c r="H18" s="62">
        <v>2.5</v>
      </c>
      <c r="I18" s="62">
        <v>2.8</v>
      </c>
      <c r="J18" s="62">
        <v>3.1</v>
      </c>
      <c r="K18" s="62"/>
      <c r="L18" s="62">
        <f t="shared" ref="L18" si="16">AVERAGE(C18,D18)</f>
        <v>2.2000000000000002</v>
      </c>
      <c r="M18" s="62">
        <f t="shared" ref="M18" si="17">AVERAGE(E18,F18)</f>
        <v>2</v>
      </c>
      <c r="N18" s="62">
        <f t="shared" ref="N18" si="18">L18+M18</f>
        <v>4.2</v>
      </c>
      <c r="O18" s="62">
        <f t="shared" ref="O18" si="19">AVERAGE(G18,H18)</f>
        <v>2.4500000000000002</v>
      </c>
      <c r="P18" s="62">
        <f t="shared" ref="P18" si="20">AVERAGE(I18,J18)</f>
        <v>2.95</v>
      </c>
      <c r="Q18" s="62">
        <f t="shared" ref="Q18" si="21">IF(O18+P18&gt;10,10,O18+P18)</f>
        <v>5.4</v>
      </c>
      <c r="R18" s="62">
        <f t="shared" ref="R18" si="22">10+N18-Q18-K18</f>
        <v>8.7999999999999989</v>
      </c>
      <c r="S18" s="1">
        <f>RANK(R18,$R18:$R$24)</f>
        <v>2</v>
      </c>
    </row>
    <row r="19" spans="1:19" x14ac:dyDescent="0.25">
      <c r="A19" s="62" t="str">
        <f t="shared" si="15"/>
        <v>Maia O'Connor</v>
      </c>
      <c r="B19" s="62" t="str">
        <f t="shared" si="15"/>
        <v>Olympia</v>
      </c>
      <c r="C19" s="62">
        <v>1.1000000000000001</v>
      </c>
      <c r="D19" s="62">
        <v>1.4</v>
      </c>
      <c r="E19" s="62">
        <v>1.2</v>
      </c>
      <c r="F19" s="62">
        <v>1.2</v>
      </c>
      <c r="G19" s="62">
        <v>2.5</v>
      </c>
      <c r="H19" s="62">
        <v>2.7</v>
      </c>
      <c r="I19" s="62">
        <v>4.5999999999999996</v>
      </c>
      <c r="J19" s="62">
        <v>4.3</v>
      </c>
      <c r="K19" s="62"/>
      <c r="L19" s="62">
        <f t="shared" ref="L19:L24" si="23">AVERAGE(C19,D19)</f>
        <v>1.25</v>
      </c>
      <c r="M19" s="62">
        <f t="shared" ref="M19:M24" si="24">AVERAGE(E19,F19)</f>
        <v>1.2</v>
      </c>
      <c r="N19" s="62">
        <f t="shared" ref="N19:N24" si="25">L19+M19</f>
        <v>2.4500000000000002</v>
      </c>
      <c r="O19" s="62">
        <f t="shared" ref="O19:O24" si="26">AVERAGE(G19,H19)</f>
        <v>2.6</v>
      </c>
      <c r="P19" s="62">
        <f t="shared" ref="P19:P24" si="27">AVERAGE(I19,J19)</f>
        <v>4.4499999999999993</v>
      </c>
      <c r="Q19" s="62">
        <f t="shared" ref="Q19:Q24" si="28">IF(O19+P19&gt;10,10,O19+P19)</f>
        <v>7.0499999999999989</v>
      </c>
      <c r="R19" s="62">
        <f t="shared" ref="R19:R24" si="29">10+N19-Q19-K19</f>
        <v>5.4</v>
      </c>
      <c r="S19" s="1">
        <f>RANK(R19,$R18:$R$24)</f>
        <v>7</v>
      </c>
    </row>
    <row r="20" spans="1:19" x14ac:dyDescent="0.25">
      <c r="A20" s="62" t="str">
        <f t="shared" si="15"/>
        <v>Samantha Carney</v>
      </c>
      <c r="B20" s="62" t="str">
        <f t="shared" si="15"/>
        <v>Olympia</v>
      </c>
      <c r="C20" s="62">
        <v>1.8</v>
      </c>
      <c r="D20" s="62">
        <v>1.8</v>
      </c>
      <c r="E20" s="62">
        <v>1.5</v>
      </c>
      <c r="F20" s="62">
        <v>1.5</v>
      </c>
      <c r="G20" s="62">
        <v>2.2999999999999998</v>
      </c>
      <c r="H20" s="62">
        <v>2.1</v>
      </c>
      <c r="I20" s="62">
        <v>2.9</v>
      </c>
      <c r="J20" s="62">
        <v>2.6</v>
      </c>
      <c r="K20" s="62"/>
      <c r="L20" s="62">
        <f t="shared" si="23"/>
        <v>1.8</v>
      </c>
      <c r="M20" s="62">
        <f t="shared" si="24"/>
        <v>1.5</v>
      </c>
      <c r="N20" s="62">
        <f t="shared" si="25"/>
        <v>3.3</v>
      </c>
      <c r="O20" s="62">
        <f t="shared" si="26"/>
        <v>2.2000000000000002</v>
      </c>
      <c r="P20" s="62">
        <f t="shared" si="27"/>
        <v>2.75</v>
      </c>
      <c r="Q20" s="62">
        <f t="shared" si="28"/>
        <v>4.95</v>
      </c>
      <c r="R20" s="62">
        <f t="shared" si="29"/>
        <v>8.3500000000000014</v>
      </c>
      <c r="S20" s="1">
        <f>RANK(R20,$R18:$R$24)</f>
        <v>3</v>
      </c>
    </row>
    <row r="21" spans="1:19" x14ac:dyDescent="0.25">
      <c r="A21" s="62" t="str">
        <f t="shared" si="15"/>
        <v>Emma Taki</v>
      </c>
      <c r="B21" s="62" t="str">
        <f t="shared" si="15"/>
        <v>Diva</v>
      </c>
      <c r="C21" s="62">
        <v>1.2</v>
      </c>
      <c r="D21" s="62">
        <v>0.9</v>
      </c>
      <c r="E21" s="62">
        <v>1.5</v>
      </c>
      <c r="F21" s="62">
        <v>1.7</v>
      </c>
      <c r="G21" s="62">
        <v>2.9</v>
      </c>
      <c r="H21" s="62">
        <v>2.9</v>
      </c>
      <c r="I21" s="62">
        <v>3.4</v>
      </c>
      <c r="J21" s="62">
        <v>3.6</v>
      </c>
      <c r="K21" s="62">
        <v>0.3</v>
      </c>
      <c r="L21" s="62">
        <f t="shared" si="23"/>
        <v>1.05</v>
      </c>
      <c r="M21" s="62">
        <f t="shared" si="24"/>
        <v>1.6</v>
      </c>
      <c r="N21" s="62">
        <f t="shared" si="25"/>
        <v>2.6500000000000004</v>
      </c>
      <c r="O21" s="62">
        <f t="shared" si="26"/>
        <v>2.9</v>
      </c>
      <c r="P21" s="62">
        <f t="shared" si="27"/>
        <v>3.5</v>
      </c>
      <c r="Q21" s="62">
        <f t="shared" si="28"/>
        <v>6.4</v>
      </c>
      <c r="R21" s="62">
        <f t="shared" si="29"/>
        <v>5.95</v>
      </c>
      <c r="S21" s="1">
        <f>RANK(R21,$R18:$R$24)</f>
        <v>6</v>
      </c>
    </row>
    <row r="22" spans="1:19" x14ac:dyDescent="0.25">
      <c r="A22" s="62" t="str">
        <f t="shared" si="15"/>
        <v>Ella Westenberg</v>
      </c>
      <c r="B22" s="62" t="str">
        <f t="shared" si="15"/>
        <v>Future</v>
      </c>
      <c r="C22" s="62">
        <v>1.7</v>
      </c>
      <c r="D22" s="62">
        <v>1.4</v>
      </c>
      <c r="E22" s="62">
        <v>1.3</v>
      </c>
      <c r="F22" s="62">
        <v>1.4</v>
      </c>
      <c r="G22" s="62">
        <v>2.2999999999999998</v>
      </c>
      <c r="H22" s="62">
        <v>2.5</v>
      </c>
      <c r="I22" s="62">
        <v>2.2999999999999998</v>
      </c>
      <c r="J22" s="62">
        <v>2.2999999999999998</v>
      </c>
      <c r="K22" s="62"/>
      <c r="L22" s="62">
        <f t="shared" si="23"/>
        <v>1.5499999999999998</v>
      </c>
      <c r="M22" s="62">
        <f t="shared" si="24"/>
        <v>1.35</v>
      </c>
      <c r="N22" s="62">
        <f t="shared" si="25"/>
        <v>2.9</v>
      </c>
      <c r="O22" s="62">
        <f t="shared" si="26"/>
        <v>2.4</v>
      </c>
      <c r="P22" s="62">
        <f t="shared" si="27"/>
        <v>2.2999999999999998</v>
      </c>
      <c r="Q22" s="62">
        <f t="shared" si="28"/>
        <v>4.6999999999999993</v>
      </c>
      <c r="R22" s="62">
        <f t="shared" si="29"/>
        <v>8.2000000000000011</v>
      </c>
      <c r="S22" s="1">
        <f>RANK(R22,$R18:$R$24)</f>
        <v>4</v>
      </c>
    </row>
    <row r="23" spans="1:19" x14ac:dyDescent="0.25">
      <c r="A23" s="62" t="str">
        <f t="shared" si="15"/>
        <v>Bobbi-Rose Holmes</v>
      </c>
      <c r="B23" s="62" t="str">
        <f t="shared" si="15"/>
        <v>Future</v>
      </c>
      <c r="C23" s="62">
        <v>2.5</v>
      </c>
      <c r="D23" s="62">
        <v>2.5</v>
      </c>
      <c r="E23" s="62">
        <v>1.3</v>
      </c>
      <c r="F23" s="62">
        <v>1.3</v>
      </c>
      <c r="G23" s="62">
        <v>1.8</v>
      </c>
      <c r="H23" s="62">
        <v>2.1</v>
      </c>
      <c r="I23" s="62">
        <v>2.1</v>
      </c>
      <c r="J23" s="62">
        <v>1.8</v>
      </c>
      <c r="K23" s="62"/>
      <c r="L23" s="62">
        <f t="shared" si="23"/>
        <v>2.5</v>
      </c>
      <c r="M23" s="62">
        <f t="shared" si="24"/>
        <v>1.3</v>
      </c>
      <c r="N23" s="62">
        <f t="shared" si="25"/>
        <v>3.8</v>
      </c>
      <c r="O23" s="62">
        <f t="shared" si="26"/>
        <v>1.9500000000000002</v>
      </c>
      <c r="P23" s="62">
        <f t="shared" si="27"/>
        <v>1.9500000000000002</v>
      </c>
      <c r="Q23" s="62">
        <f t="shared" si="28"/>
        <v>3.9000000000000004</v>
      </c>
      <c r="R23" s="62">
        <f t="shared" si="29"/>
        <v>9.9</v>
      </c>
      <c r="S23" s="1">
        <f>RANK(R23,$R18:$R$24)</f>
        <v>1</v>
      </c>
    </row>
    <row r="24" spans="1:19" x14ac:dyDescent="0.25">
      <c r="A24" s="62" t="str">
        <f t="shared" si="15"/>
        <v>Grace Pua</v>
      </c>
      <c r="B24" s="62" t="str">
        <f t="shared" si="15"/>
        <v>Future</v>
      </c>
      <c r="C24" s="62">
        <v>2.2000000000000002</v>
      </c>
      <c r="D24" s="62">
        <v>2.2000000000000002</v>
      </c>
      <c r="E24" s="62">
        <v>0.8</v>
      </c>
      <c r="F24" s="62">
        <v>0.9</v>
      </c>
      <c r="G24" s="62">
        <v>2.2000000000000002</v>
      </c>
      <c r="H24" s="62">
        <v>2.2999999999999998</v>
      </c>
      <c r="I24" s="62">
        <v>2.7</v>
      </c>
      <c r="J24" s="62">
        <v>2.6</v>
      </c>
      <c r="K24" s="62"/>
      <c r="L24" s="62">
        <f t="shared" si="23"/>
        <v>2.2000000000000002</v>
      </c>
      <c r="M24" s="62">
        <f t="shared" si="24"/>
        <v>0.85000000000000009</v>
      </c>
      <c r="N24" s="62">
        <f t="shared" si="25"/>
        <v>3.0500000000000003</v>
      </c>
      <c r="O24" s="62">
        <f t="shared" si="26"/>
        <v>2.25</v>
      </c>
      <c r="P24" s="62">
        <f t="shared" si="27"/>
        <v>2.6500000000000004</v>
      </c>
      <c r="Q24" s="62">
        <f t="shared" si="28"/>
        <v>4.9000000000000004</v>
      </c>
      <c r="R24" s="62">
        <f t="shared" si="29"/>
        <v>8.15</v>
      </c>
      <c r="S24" s="1">
        <f>RANK(R24,$R18:$R$24)</f>
        <v>5</v>
      </c>
    </row>
    <row r="26" spans="1:19" x14ac:dyDescent="0.25">
      <c r="A26" s="11" t="s">
        <v>39</v>
      </c>
      <c r="B26" s="11"/>
      <c r="C26" s="11"/>
      <c r="D26" s="11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x14ac:dyDescent="0.25">
      <c r="A27" s="5" t="s">
        <v>1</v>
      </c>
      <c r="B27" s="5" t="s">
        <v>93</v>
      </c>
      <c r="C27" s="5" t="s">
        <v>2</v>
      </c>
      <c r="D27" s="5" t="s">
        <v>3</v>
      </c>
      <c r="E27" s="5" t="s">
        <v>12</v>
      </c>
      <c r="F27" s="5" t="s">
        <v>13</v>
      </c>
      <c r="G27" s="5" t="s">
        <v>14</v>
      </c>
      <c r="H27" s="5" t="s">
        <v>15</v>
      </c>
      <c r="I27" s="5" t="s">
        <v>4</v>
      </c>
      <c r="J27" s="5" t="s">
        <v>5</v>
      </c>
      <c r="K27" s="5" t="s">
        <v>8</v>
      </c>
      <c r="L27" s="5" t="s">
        <v>9</v>
      </c>
      <c r="M27" s="5" t="s">
        <v>16</v>
      </c>
      <c r="N27" s="5" t="s">
        <v>67</v>
      </c>
      <c r="O27" s="5" t="s">
        <v>17</v>
      </c>
      <c r="P27" s="5" t="s">
        <v>10</v>
      </c>
      <c r="Q27" s="5" t="s">
        <v>144</v>
      </c>
      <c r="R27" s="5" t="s">
        <v>145</v>
      </c>
      <c r="S27" s="5" t="s">
        <v>66</v>
      </c>
    </row>
    <row r="28" spans="1:19" x14ac:dyDescent="0.25">
      <c r="A28" s="62" t="str">
        <f t="shared" ref="A28:B34" si="30">A8</f>
        <v>Eleanor Field</v>
      </c>
      <c r="B28" s="62" t="str">
        <f t="shared" si="30"/>
        <v>Delta</v>
      </c>
      <c r="C28" s="62">
        <v>2.2000000000000002</v>
      </c>
      <c r="D28" s="62">
        <v>2.5</v>
      </c>
      <c r="E28" s="62">
        <v>1.4</v>
      </c>
      <c r="F28" s="62">
        <v>1.2</v>
      </c>
      <c r="G28" s="62">
        <v>2.5</v>
      </c>
      <c r="H28" s="62">
        <v>2.5</v>
      </c>
      <c r="I28" s="62">
        <v>2.6</v>
      </c>
      <c r="J28" s="62">
        <v>2.7</v>
      </c>
      <c r="K28" s="62"/>
      <c r="L28" s="62">
        <f t="shared" ref="L28" si="31">AVERAGE(C28,D28)</f>
        <v>2.35</v>
      </c>
      <c r="M28" s="62">
        <f t="shared" ref="M28" si="32">AVERAGE(E28,F28)</f>
        <v>1.2999999999999998</v>
      </c>
      <c r="N28" s="62">
        <f t="shared" ref="N28" si="33">L28+M28</f>
        <v>3.65</v>
      </c>
      <c r="O28" s="62">
        <f t="shared" ref="O28" si="34">AVERAGE(G28,H28)</f>
        <v>2.5</v>
      </c>
      <c r="P28" s="62">
        <f t="shared" ref="P28" si="35">AVERAGE(I28,J28)</f>
        <v>2.6500000000000004</v>
      </c>
      <c r="Q28" s="62">
        <f t="shared" ref="Q28" si="36">IF(O28+P28&gt;10,10,O28+P28)</f>
        <v>5.15</v>
      </c>
      <c r="R28" s="62">
        <f t="shared" ref="R28" si="37">10+N28-Q28-K28</f>
        <v>8.5</v>
      </c>
      <c r="S28" s="1">
        <f t="shared" ref="S28:S34" si="38">RANK(R28,$R$28:$R$34)</f>
        <v>1</v>
      </c>
    </row>
    <row r="29" spans="1:19" x14ac:dyDescent="0.25">
      <c r="A29" s="62" t="str">
        <f t="shared" si="30"/>
        <v>Maia O'Connor</v>
      </c>
      <c r="B29" s="62" t="str">
        <f t="shared" si="30"/>
        <v>Olympia</v>
      </c>
      <c r="C29" s="1">
        <v>1.5</v>
      </c>
      <c r="D29" s="1">
        <v>1.2</v>
      </c>
      <c r="E29" s="1">
        <v>0.8</v>
      </c>
      <c r="F29" s="1">
        <v>0.8</v>
      </c>
      <c r="G29" s="1">
        <v>2.5</v>
      </c>
      <c r="H29" s="1">
        <v>2.7</v>
      </c>
      <c r="I29" s="1">
        <v>3</v>
      </c>
      <c r="J29" s="1">
        <v>2.9</v>
      </c>
      <c r="K29" s="1"/>
      <c r="L29" s="62">
        <f t="shared" ref="L29:L34" si="39">AVERAGE(C29,D29)</f>
        <v>1.35</v>
      </c>
      <c r="M29" s="62">
        <f t="shared" ref="M29:M34" si="40">AVERAGE(E29,F29)</f>
        <v>0.8</v>
      </c>
      <c r="N29" s="62">
        <f t="shared" ref="N29:N34" si="41">L29+M29</f>
        <v>2.1500000000000004</v>
      </c>
      <c r="O29" s="62">
        <f t="shared" ref="O29:O34" si="42">AVERAGE(G29,H29)</f>
        <v>2.6</v>
      </c>
      <c r="P29" s="62">
        <f t="shared" ref="P29:P34" si="43">AVERAGE(I29,J29)</f>
        <v>2.95</v>
      </c>
      <c r="Q29" s="62">
        <f t="shared" ref="Q29:Q34" si="44">IF(O29+P29&gt;10,10,O29+P29)</f>
        <v>5.5500000000000007</v>
      </c>
      <c r="R29" s="62">
        <f t="shared" ref="R29:R34" si="45">10+N29-Q29-K29</f>
        <v>6.6</v>
      </c>
      <c r="S29" s="1">
        <f t="shared" si="38"/>
        <v>2</v>
      </c>
    </row>
    <row r="30" spans="1:19" x14ac:dyDescent="0.25">
      <c r="A30" s="62" t="str">
        <f t="shared" si="30"/>
        <v>Samantha Carney</v>
      </c>
      <c r="B30" s="62" t="str">
        <f t="shared" si="30"/>
        <v>Olympia</v>
      </c>
      <c r="C30" s="1">
        <v>1.8</v>
      </c>
      <c r="D30" s="1">
        <v>1.7</v>
      </c>
      <c r="E30" s="1">
        <v>0</v>
      </c>
      <c r="F30" s="1">
        <v>0</v>
      </c>
      <c r="G30" s="1">
        <v>2.7</v>
      </c>
      <c r="H30" s="1">
        <v>3.1</v>
      </c>
      <c r="I30" s="1">
        <v>6.8</v>
      </c>
      <c r="J30" s="1">
        <v>6.8</v>
      </c>
      <c r="K30" s="1"/>
      <c r="L30" s="62">
        <f t="shared" si="39"/>
        <v>1.75</v>
      </c>
      <c r="M30" s="62">
        <f t="shared" si="40"/>
        <v>0</v>
      </c>
      <c r="N30" s="62">
        <f t="shared" si="41"/>
        <v>1.75</v>
      </c>
      <c r="O30" s="62">
        <f t="shared" si="42"/>
        <v>2.9000000000000004</v>
      </c>
      <c r="P30" s="62">
        <f t="shared" si="43"/>
        <v>6.8</v>
      </c>
      <c r="Q30" s="62">
        <f t="shared" si="44"/>
        <v>9.6999999999999993</v>
      </c>
      <c r="R30" s="62">
        <f t="shared" si="45"/>
        <v>2.0500000000000007</v>
      </c>
      <c r="S30" s="1">
        <f t="shared" si="38"/>
        <v>7</v>
      </c>
    </row>
    <row r="31" spans="1:19" x14ac:dyDescent="0.25">
      <c r="A31" s="62" t="str">
        <f t="shared" si="30"/>
        <v>Emma Taki</v>
      </c>
      <c r="B31" s="62" t="str">
        <f t="shared" si="30"/>
        <v>Diva</v>
      </c>
      <c r="C31" s="1">
        <v>1.4</v>
      </c>
      <c r="D31" s="1">
        <v>1.4</v>
      </c>
      <c r="E31" s="1">
        <v>0.7</v>
      </c>
      <c r="F31" s="1">
        <v>0.7</v>
      </c>
      <c r="G31" s="1">
        <v>3.2</v>
      </c>
      <c r="H31" s="1">
        <v>3.1</v>
      </c>
      <c r="I31" s="1">
        <v>4.2</v>
      </c>
      <c r="J31" s="1">
        <v>4.3</v>
      </c>
      <c r="K31" s="1"/>
      <c r="L31" s="62">
        <f t="shared" si="39"/>
        <v>1.4</v>
      </c>
      <c r="M31" s="62">
        <f t="shared" si="40"/>
        <v>0.7</v>
      </c>
      <c r="N31" s="62">
        <f t="shared" si="41"/>
        <v>2.0999999999999996</v>
      </c>
      <c r="O31" s="62">
        <f t="shared" si="42"/>
        <v>3.1500000000000004</v>
      </c>
      <c r="P31" s="62">
        <f t="shared" si="43"/>
        <v>4.25</v>
      </c>
      <c r="Q31" s="62">
        <f t="shared" si="44"/>
        <v>7.4</v>
      </c>
      <c r="R31" s="62">
        <f t="shared" si="45"/>
        <v>4.6999999999999993</v>
      </c>
      <c r="S31" s="1">
        <f t="shared" si="38"/>
        <v>6</v>
      </c>
    </row>
    <row r="32" spans="1:19" x14ac:dyDescent="0.25">
      <c r="A32" s="62" t="str">
        <f t="shared" si="30"/>
        <v>Ella Westenberg</v>
      </c>
      <c r="B32" s="62" t="str">
        <f t="shared" si="30"/>
        <v>Future</v>
      </c>
      <c r="C32" s="1">
        <v>1.3</v>
      </c>
      <c r="D32" s="1">
        <v>1.3</v>
      </c>
      <c r="E32" s="1">
        <v>0.4</v>
      </c>
      <c r="F32" s="1">
        <v>0.4</v>
      </c>
      <c r="G32" s="1">
        <v>2.5</v>
      </c>
      <c r="H32" s="1">
        <v>2.7</v>
      </c>
      <c r="I32" s="1">
        <v>3.9</v>
      </c>
      <c r="J32" s="1">
        <v>4.0999999999999996</v>
      </c>
      <c r="K32" s="1"/>
      <c r="L32" s="62">
        <f t="shared" si="39"/>
        <v>1.3</v>
      </c>
      <c r="M32" s="62">
        <f t="shared" si="40"/>
        <v>0.4</v>
      </c>
      <c r="N32" s="62">
        <f t="shared" si="41"/>
        <v>1.7000000000000002</v>
      </c>
      <c r="O32" s="62">
        <f t="shared" si="42"/>
        <v>2.6</v>
      </c>
      <c r="P32" s="62">
        <f t="shared" si="43"/>
        <v>4</v>
      </c>
      <c r="Q32" s="62">
        <f t="shared" si="44"/>
        <v>6.6</v>
      </c>
      <c r="R32" s="62">
        <f t="shared" si="45"/>
        <v>5.0999999999999996</v>
      </c>
      <c r="S32" s="1">
        <f t="shared" si="38"/>
        <v>5</v>
      </c>
    </row>
    <row r="33" spans="1:19" x14ac:dyDescent="0.25">
      <c r="A33" s="62" t="str">
        <f t="shared" si="30"/>
        <v>Bobbi-Rose Holmes</v>
      </c>
      <c r="B33" s="62" t="str">
        <f t="shared" si="30"/>
        <v>Future</v>
      </c>
      <c r="C33" s="1">
        <v>1.5</v>
      </c>
      <c r="D33" s="1">
        <v>1.2</v>
      </c>
      <c r="E33" s="1">
        <v>1</v>
      </c>
      <c r="F33" s="1">
        <v>1.1000000000000001</v>
      </c>
      <c r="G33" s="1">
        <v>2.2999999999999998</v>
      </c>
      <c r="H33" s="1">
        <v>2.2999999999999998</v>
      </c>
      <c r="I33" s="1">
        <v>3.8</v>
      </c>
      <c r="J33" s="1">
        <v>3.9</v>
      </c>
      <c r="K33" s="1"/>
      <c r="L33" s="62">
        <f t="shared" si="39"/>
        <v>1.35</v>
      </c>
      <c r="M33" s="62">
        <f t="shared" si="40"/>
        <v>1.05</v>
      </c>
      <c r="N33" s="62">
        <f t="shared" si="41"/>
        <v>2.4000000000000004</v>
      </c>
      <c r="O33" s="62">
        <f t="shared" si="42"/>
        <v>2.2999999999999998</v>
      </c>
      <c r="P33" s="62">
        <f t="shared" si="43"/>
        <v>3.8499999999999996</v>
      </c>
      <c r="Q33" s="62">
        <f t="shared" si="44"/>
        <v>6.1499999999999995</v>
      </c>
      <c r="R33" s="62">
        <f t="shared" si="45"/>
        <v>6.2500000000000009</v>
      </c>
      <c r="S33" s="1">
        <f t="shared" si="38"/>
        <v>3</v>
      </c>
    </row>
    <row r="34" spans="1:19" x14ac:dyDescent="0.25">
      <c r="A34" s="62" t="str">
        <f t="shared" si="30"/>
        <v>Grace Pua</v>
      </c>
      <c r="B34" s="62" t="str">
        <f t="shared" si="30"/>
        <v>Future</v>
      </c>
      <c r="C34" s="1">
        <v>2.2000000000000002</v>
      </c>
      <c r="D34" s="1">
        <v>2.1</v>
      </c>
      <c r="E34" s="1">
        <v>0.4</v>
      </c>
      <c r="F34" s="1">
        <v>0.4</v>
      </c>
      <c r="G34" s="1">
        <v>2.5</v>
      </c>
      <c r="H34" s="1">
        <v>2.2999999999999998</v>
      </c>
      <c r="I34" s="1">
        <v>4.5</v>
      </c>
      <c r="J34" s="1">
        <v>4.7</v>
      </c>
      <c r="K34" s="1"/>
      <c r="L34" s="62">
        <f t="shared" si="39"/>
        <v>2.1500000000000004</v>
      </c>
      <c r="M34" s="62">
        <f t="shared" si="40"/>
        <v>0.4</v>
      </c>
      <c r="N34" s="62">
        <f t="shared" si="41"/>
        <v>2.5500000000000003</v>
      </c>
      <c r="O34" s="62">
        <f t="shared" si="42"/>
        <v>2.4</v>
      </c>
      <c r="P34" s="62">
        <f t="shared" si="43"/>
        <v>4.5999999999999996</v>
      </c>
      <c r="Q34" s="62">
        <f t="shared" si="44"/>
        <v>7</v>
      </c>
      <c r="R34" s="62">
        <f t="shared" si="45"/>
        <v>5.5500000000000007</v>
      </c>
      <c r="S34" s="1">
        <f t="shared" si="38"/>
        <v>4</v>
      </c>
    </row>
    <row r="36" spans="1:19" x14ac:dyDescent="0.25">
      <c r="A36" s="11" t="s">
        <v>40</v>
      </c>
      <c r="B36" s="11"/>
      <c r="C36" s="11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9" x14ac:dyDescent="0.25">
      <c r="A37" s="5" t="s">
        <v>1</v>
      </c>
      <c r="B37" s="5" t="s">
        <v>93</v>
      </c>
      <c r="C37" s="5" t="s">
        <v>2</v>
      </c>
      <c r="D37" s="5" t="s">
        <v>3</v>
      </c>
      <c r="E37" s="5" t="s">
        <v>12</v>
      </c>
      <c r="F37" s="5" t="s">
        <v>13</v>
      </c>
      <c r="G37" s="5" t="s">
        <v>14</v>
      </c>
      <c r="H37" s="5" t="s">
        <v>15</v>
      </c>
      <c r="I37" s="5" t="s">
        <v>4</v>
      </c>
      <c r="J37" s="5" t="s">
        <v>5</v>
      </c>
      <c r="K37" s="5" t="s">
        <v>8</v>
      </c>
      <c r="L37" s="5" t="s">
        <v>9</v>
      </c>
      <c r="M37" s="5" t="s">
        <v>16</v>
      </c>
      <c r="N37" s="5" t="s">
        <v>67</v>
      </c>
      <c r="O37" s="5" t="s">
        <v>17</v>
      </c>
      <c r="P37" s="5" t="s">
        <v>10</v>
      </c>
      <c r="Q37" s="5" t="s">
        <v>144</v>
      </c>
      <c r="R37" s="5" t="s">
        <v>145</v>
      </c>
      <c r="S37" s="5" t="s">
        <v>66</v>
      </c>
    </row>
    <row r="38" spans="1:19" x14ac:dyDescent="0.25">
      <c r="A38" s="62" t="str">
        <f t="shared" ref="A38:B44" si="46">A8</f>
        <v>Eleanor Field</v>
      </c>
      <c r="B38" s="62" t="str">
        <f t="shared" si="46"/>
        <v>Delta</v>
      </c>
      <c r="C38" s="62">
        <v>1.9</v>
      </c>
      <c r="D38" s="62">
        <v>1.7</v>
      </c>
      <c r="E38" s="62">
        <v>1.4</v>
      </c>
      <c r="F38" s="62">
        <v>1.3</v>
      </c>
      <c r="G38" s="62">
        <v>2.4</v>
      </c>
      <c r="H38" s="62">
        <v>2.2999999999999998</v>
      </c>
      <c r="I38" s="62">
        <v>2.5</v>
      </c>
      <c r="J38" s="62">
        <v>2.2999999999999998</v>
      </c>
      <c r="K38" s="62"/>
      <c r="L38" s="62">
        <f t="shared" ref="L38" si="47">AVERAGE(C38,D38)</f>
        <v>1.7999999999999998</v>
      </c>
      <c r="M38" s="62">
        <f t="shared" ref="M38" si="48">AVERAGE(E38,F38)</f>
        <v>1.35</v>
      </c>
      <c r="N38" s="62">
        <f t="shared" ref="N38" si="49">L38+M38</f>
        <v>3.15</v>
      </c>
      <c r="O38" s="62">
        <f t="shared" ref="O38" si="50">AVERAGE(G38,H38)</f>
        <v>2.3499999999999996</v>
      </c>
      <c r="P38" s="62">
        <f t="shared" ref="P38" si="51">AVERAGE(I38,J38)</f>
        <v>2.4</v>
      </c>
      <c r="Q38" s="62">
        <f t="shared" ref="Q38" si="52">IF(O38+P38&gt;10,10,O38+P38)</f>
        <v>4.75</v>
      </c>
      <c r="R38" s="62">
        <f t="shared" ref="R38" si="53">10+N38-Q38-K38</f>
        <v>8.4</v>
      </c>
      <c r="S38" s="1">
        <f t="shared" ref="S38:S44" si="54">RANK(R38,$R$38:$R$44)</f>
        <v>1</v>
      </c>
    </row>
    <row r="39" spans="1:19" x14ac:dyDescent="0.25">
      <c r="A39" s="62" t="str">
        <f t="shared" si="46"/>
        <v>Maia O'Connor</v>
      </c>
      <c r="B39" s="62" t="str">
        <f t="shared" si="46"/>
        <v>Olympia</v>
      </c>
      <c r="C39" s="1">
        <v>2.2999999999999998</v>
      </c>
      <c r="D39" s="1">
        <v>2.1</v>
      </c>
      <c r="E39" s="1">
        <v>0.4</v>
      </c>
      <c r="F39" s="1">
        <v>0.4</v>
      </c>
      <c r="G39" s="1">
        <v>2.2999999999999998</v>
      </c>
      <c r="H39" s="1">
        <v>2.1</v>
      </c>
      <c r="I39" s="1">
        <v>3.8</v>
      </c>
      <c r="J39" s="1">
        <v>3.5</v>
      </c>
      <c r="K39" s="1"/>
      <c r="L39" s="62">
        <f t="shared" ref="L39:L44" si="55">AVERAGE(C39,D39)</f>
        <v>2.2000000000000002</v>
      </c>
      <c r="M39" s="62">
        <f t="shared" ref="M39:M44" si="56">AVERAGE(E39,F39)</f>
        <v>0.4</v>
      </c>
      <c r="N39" s="62">
        <f t="shared" ref="N39:N44" si="57">L39+M39</f>
        <v>2.6</v>
      </c>
      <c r="O39" s="62">
        <f t="shared" ref="O39:O44" si="58">AVERAGE(G39,H39)</f>
        <v>2.2000000000000002</v>
      </c>
      <c r="P39" s="62">
        <f t="shared" ref="P39:P44" si="59">AVERAGE(I39,J39)</f>
        <v>3.65</v>
      </c>
      <c r="Q39" s="62">
        <f t="shared" ref="Q39:Q44" si="60">IF(O39+P39&gt;10,10,O39+P39)</f>
        <v>5.85</v>
      </c>
      <c r="R39" s="62">
        <f t="shared" ref="R39:R44" si="61">10+N39-Q39-K39</f>
        <v>6.75</v>
      </c>
      <c r="S39" s="1">
        <f t="shared" si="54"/>
        <v>4</v>
      </c>
    </row>
    <row r="40" spans="1:19" x14ac:dyDescent="0.25">
      <c r="A40" s="62" t="str">
        <f t="shared" si="46"/>
        <v>Samantha Carney</v>
      </c>
      <c r="B40" s="62" t="str">
        <f t="shared" si="46"/>
        <v>Olympia</v>
      </c>
      <c r="C40" s="1">
        <v>1.3</v>
      </c>
      <c r="D40" s="1">
        <v>1.3</v>
      </c>
      <c r="E40" s="1">
        <v>0</v>
      </c>
      <c r="F40" s="1">
        <v>0</v>
      </c>
      <c r="G40" s="1">
        <v>2.9</v>
      </c>
      <c r="H40" s="1">
        <v>2.9</v>
      </c>
      <c r="I40" s="1">
        <v>6</v>
      </c>
      <c r="J40" s="1">
        <v>5.7</v>
      </c>
      <c r="K40" s="1"/>
      <c r="L40" s="62">
        <f t="shared" si="55"/>
        <v>1.3</v>
      </c>
      <c r="M40" s="62">
        <f t="shared" si="56"/>
        <v>0</v>
      </c>
      <c r="N40" s="62">
        <f t="shared" si="57"/>
        <v>1.3</v>
      </c>
      <c r="O40" s="62">
        <f t="shared" si="58"/>
        <v>2.9</v>
      </c>
      <c r="P40" s="62">
        <f t="shared" si="59"/>
        <v>5.85</v>
      </c>
      <c r="Q40" s="62">
        <f t="shared" si="60"/>
        <v>8.75</v>
      </c>
      <c r="R40" s="62">
        <f t="shared" si="61"/>
        <v>2.5500000000000007</v>
      </c>
      <c r="S40" s="1">
        <f t="shared" si="54"/>
        <v>7</v>
      </c>
    </row>
    <row r="41" spans="1:19" x14ac:dyDescent="0.25">
      <c r="A41" s="62" t="str">
        <f t="shared" si="46"/>
        <v>Emma Taki</v>
      </c>
      <c r="B41" s="62" t="str">
        <f t="shared" si="46"/>
        <v>Diva</v>
      </c>
      <c r="C41" s="1">
        <v>0.9</v>
      </c>
      <c r="D41" s="1">
        <v>0.9</v>
      </c>
      <c r="E41" s="1">
        <v>0.7</v>
      </c>
      <c r="F41" s="1">
        <v>0.7</v>
      </c>
      <c r="G41" s="1">
        <v>2.9</v>
      </c>
      <c r="H41" s="1">
        <v>2.9</v>
      </c>
      <c r="I41" s="1">
        <v>3.7</v>
      </c>
      <c r="J41" s="1">
        <v>3.8</v>
      </c>
      <c r="K41" s="1"/>
      <c r="L41" s="62">
        <f t="shared" si="55"/>
        <v>0.9</v>
      </c>
      <c r="M41" s="62">
        <f t="shared" si="56"/>
        <v>0.7</v>
      </c>
      <c r="N41" s="62">
        <f t="shared" si="57"/>
        <v>1.6</v>
      </c>
      <c r="O41" s="62">
        <f t="shared" si="58"/>
        <v>2.9</v>
      </c>
      <c r="P41" s="62">
        <f t="shared" si="59"/>
        <v>3.75</v>
      </c>
      <c r="Q41" s="62">
        <f t="shared" si="60"/>
        <v>6.65</v>
      </c>
      <c r="R41" s="62">
        <f t="shared" si="61"/>
        <v>4.9499999999999993</v>
      </c>
      <c r="S41" s="1">
        <f t="shared" si="54"/>
        <v>6</v>
      </c>
    </row>
    <row r="42" spans="1:19" x14ac:dyDescent="0.25">
      <c r="A42" s="62" t="str">
        <f t="shared" si="46"/>
        <v>Ella Westenberg</v>
      </c>
      <c r="B42" s="62" t="str">
        <f t="shared" si="46"/>
        <v>Future</v>
      </c>
      <c r="C42" s="1">
        <v>1.3</v>
      </c>
      <c r="D42" s="1">
        <v>1.3</v>
      </c>
      <c r="E42" s="1">
        <v>0.2</v>
      </c>
      <c r="F42" s="1">
        <v>0.2</v>
      </c>
      <c r="G42" s="1">
        <v>2.1</v>
      </c>
      <c r="H42" s="1">
        <v>2.2999999999999998</v>
      </c>
      <c r="I42" s="1">
        <v>4.2</v>
      </c>
      <c r="J42" s="1">
        <v>4.2</v>
      </c>
      <c r="K42" s="1"/>
      <c r="L42" s="62">
        <f t="shared" si="55"/>
        <v>1.3</v>
      </c>
      <c r="M42" s="62">
        <f t="shared" si="56"/>
        <v>0.2</v>
      </c>
      <c r="N42" s="62">
        <f t="shared" si="57"/>
        <v>1.5</v>
      </c>
      <c r="O42" s="62">
        <f t="shared" si="58"/>
        <v>2.2000000000000002</v>
      </c>
      <c r="P42" s="62">
        <f t="shared" si="59"/>
        <v>4.2</v>
      </c>
      <c r="Q42" s="62">
        <f t="shared" si="60"/>
        <v>6.4</v>
      </c>
      <c r="R42" s="62">
        <f t="shared" si="61"/>
        <v>5.0999999999999996</v>
      </c>
      <c r="S42" s="1">
        <f t="shared" si="54"/>
        <v>5</v>
      </c>
    </row>
    <row r="43" spans="1:19" x14ac:dyDescent="0.25">
      <c r="A43" s="62" t="str">
        <f t="shared" si="46"/>
        <v>Bobbi-Rose Holmes</v>
      </c>
      <c r="B43" s="62" t="str">
        <f t="shared" si="46"/>
        <v>Future</v>
      </c>
      <c r="C43" s="1">
        <v>2.1</v>
      </c>
      <c r="D43" s="1">
        <v>1.9</v>
      </c>
      <c r="E43" s="1">
        <v>0.3</v>
      </c>
      <c r="F43" s="1">
        <v>0.3</v>
      </c>
      <c r="G43" s="1">
        <v>1.7</v>
      </c>
      <c r="H43" s="1">
        <v>1.9</v>
      </c>
      <c r="I43" s="1">
        <v>2.6</v>
      </c>
      <c r="J43" s="1">
        <v>2.9</v>
      </c>
      <c r="K43" s="1"/>
      <c r="L43" s="62">
        <f t="shared" si="55"/>
        <v>2</v>
      </c>
      <c r="M43" s="62">
        <f t="shared" si="56"/>
        <v>0.3</v>
      </c>
      <c r="N43" s="62">
        <f t="shared" si="57"/>
        <v>2.2999999999999998</v>
      </c>
      <c r="O43" s="62">
        <f t="shared" si="58"/>
        <v>1.7999999999999998</v>
      </c>
      <c r="P43" s="62">
        <f t="shared" si="59"/>
        <v>2.75</v>
      </c>
      <c r="Q43" s="62">
        <f t="shared" si="60"/>
        <v>4.55</v>
      </c>
      <c r="R43" s="62">
        <f t="shared" si="61"/>
        <v>7.7500000000000009</v>
      </c>
      <c r="S43" s="1">
        <f t="shared" si="54"/>
        <v>2</v>
      </c>
    </row>
    <row r="44" spans="1:19" x14ac:dyDescent="0.25">
      <c r="A44" s="62" t="str">
        <f t="shared" si="46"/>
        <v>Grace Pua</v>
      </c>
      <c r="B44" s="62" t="str">
        <f t="shared" si="46"/>
        <v>Future</v>
      </c>
      <c r="C44" s="1">
        <v>1.6</v>
      </c>
      <c r="D44" s="1">
        <v>1.6</v>
      </c>
      <c r="E44" s="1">
        <v>0.5</v>
      </c>
      <c r="F44" s="1">
        <v>0.5</v>
      </c>
      <c r="G44" s="1">
        <v>1.7</v>
      </c>
      <c r="H44" s="1">
        <v>1.9</v>
      </c>
      <c r="I44" s="1">
        <v>3</v>
      </c>
      <c r="J44" s="1">
        <v>2.7</v>
      </c>
      <c r="K44" s="1"/>
      <c r="L44" s="62">
        <f t="shared" si="55"/>
        <v>1.6</v>
      </c>
      <c r="M44" s="62">
        <f t="shared" si="56"/>
        <v>0.5</v>
      </c>
      <c r="N44" s="62">
        <f t="shared" si="57"/>
        <v>2.1</v>
      </c>
      <c r="O44" s="62">
        <f t="shared" si="58"/>
        <v>1.7999999999999998</v>
      </c>
      <c r="P44" s="62">
        <f t="shared" si="59"/>
        <v>2.85</v>
      </c>
      <c r="Q44" s="62">
        <f t="shared" si="60"/>
        <v>4.6500000000000004</v>
      </c>
      <c r="R44" s="62">
        <f t="shared" si="61"/>
        <v>7.4499999999999993</v>
      </c>
      <c r="S44" s="1">
        <f t="shared" si="54"/>
        <v>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0"/>
  <sheetViews>
    <sheetView workbookViewId="0">
      <selection activeCell="K20" sqref="K20"/>
    </sheetView>
  </sheetViews>
  <sheetFormatPr defaultColWidth="10.875" defaultRowHeight="15.75" x14ac:dyDescent="0.25"/>
  <cols>
    <col min="1" max="1" width="16.125" style="7" customWidth="1"/>
    <col min="2" max="2" width="5.125" style="7" bestFit="1" customWidth="1"/>
    <col min="3" max="10" width="3.875" style="7" bestFit="1" customWidth="1"/>
    <col min="11" max="11" width="10.5" style="7" bestFit="1" customWidth="1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22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44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72" t="s">
        <v>145</v>
      </c>
      <c r="S7" s="5" t="s">
        <v>66</v>
      </c>
    </row>
    <row r="8" spans="1:19" x14ac:dyDescent="0.25">
      <c r="A8" s="88" t="s">
        <v>309</v>
      </c>
      <c r="B8" s="83" t="s">
        <v>155</v>
      </c>
      <c r="C8" s="62">
        <v>1.5</v>
      </c>
      <c r="D8" s="62">
        <v>1.7</v>
      </c>
      <c r="E8" s="62">
        <v>2.2999999999999998</v>
      </c>
      <c r="F8" s="62">
        <v>2.2999999999999998</v>
      </c>
      <c r="G8" s="62">
        <v>2.6</v>
      </c>
      <c r="H8" s="62">
        <v>2.9</v>
      </c>
      <c r="I8" s="62">
        <v>4.3</v>
      </c>
      <c r="J8" s="62">
        <v>4.5999999999999996</v>
      </c>
      <c r="K8" s="62"/>
      <c r="L8" s="62">
        <f t="shared" ref="L8" si="0">AVERAGE(C8,D8)</f>
        <v>1.6</v>
      </c>
      <c r="M8" s="62">
        <f t="shared" ref="M8" si="1">AVERAGE(E8,F8)</f>
        <v>2.2999999999999998</v>
      </c>
      <c r="N8" s="62">
        <f t="shared" ref="N8" si="2">L8+M8</f>
        <v>3.9</v>
      </c>
      <c r="O8" s="62">
        <f t="shared" ref="O8" si="3">AVERAGE(G8,H8)</f>
        <v>2.75</v>
      </c>
      <c r="P8" s="62">
        <f t="shared" ref="P8" si="4">AVERAGE(I8,J8)</f>
        <v>4.4499999999999993</v>
      </c>
      <c r="Q8" s="62">
        <f t="shared" ref="Q8" si="5">IF(O8+P8&gt;10,10,O8+P8)</f>
        <v>7.1999999999999993</v>
      </c>
      <c r="R8" s="62">
        <f t="shared" ref="R8" si="6">10+N8-Q8-K8</f>
        <v>6.7000000000000011</v>
      </c>
      <c r="S8" s="1">
        <f>RANK(R8,$R$8:$R$8)</f>
        <v>1</v>
      </c>
    </row>
    <row r="9" spans="1:19" x14ac:dyDescent="0.25">
      <c r="L9" s="10"/>
      <c r="M9" s="10"/>
      <c r="N9" s="10"/>
      <c r="O9" s="10"/>
      <c r="P9" s="10"/>
      <c r="Q9" s="10"/>
      <c r="R9" s="10"/>
    </row>
    <row r="10" spans="1:19" x14ac:dyDescent="0.25">
      <c r="A10" s="11" t="s">
        <v>43</v>
      </c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9" x14ac:dyDescent="0.25">
      <c r="A11" s="5" t="s">
        <v>1</v>
      </c>
      <c r="B11" s="5" t="s">
        <v>93</v>
      </c>
      <c r="C11" s="5" t="s">
        <v>2</v>
      </c>
      <c r="D11" s="5" t="s">
        <v>3</v>
      </c>
      <c r="E11" s="5" t="s">
        <v>12</v>
      </c>
      <c r="F11" s="5" t="s">
        <v>13</v>
      </c>
      <c r="G11" s="5" t="s">
        <v>14</v>
      </c>
      <c r="H11" s="5" t="s">
        <v>15</v>
      </c>
      <c r="I11" s="5" t="s">
        <v>4</v>
      </c>
      <c r="J11" s="5" t="s">
        <v>5</v>
      </c>
      <c r="K11" s="5" t="s">
        <v>8</v>
      </c>
      <c r="L11" s="5" t="s">
        <v>9</v>
      </c>
      <c r="M11" s="5" t="s">
        <v>16</v>
      </c>
      <c r="N11" s="5" t="s">
        <v>67</v>
      </c>
      <c r="O11" s="5" t="s">
        <v>17</v>
      </c>
      <c r="P11" s="5" t="s">
        <v>10</v>
      </c>
      <c r="Q11" s="5" t="s">
        <v>144</v>
      </c>
      <c r="R11" s="72" t="s">
        <v>145</v>
      </c>
      <c r="S11" s="5" t="s">
        <v>66</v>
      </c>
    </row>
    <row r="12" spans="1:19" x14ac:dyDescent="0.25">
      <c r="A12" s="62" t="str">
        <f>A8</f>
        <v>Emily Sidaway</v>
      </c>
      <c r="B12" s="62" t="str">
        <f>B8</f>
        <v>Delta</v>
      </c>
      <c r="C12" s="62">
        <v>1.9</v>
      </c>
      <c r="D12" s="62">
        <v>1.9</v>
      </c>
      <c r="E12" s="62">
        <v>1.7</v>
      </c>
      <c r="F12" s="62">
        <v>1.7</v>
      </c>
      <c r="G12" s="62">
        <v>3</v>
      </c>
      <c r="H12" s="62">
        <v>2.8</v>
      </c>
      <c r="I12" s="62">
        <v>4.4000000000000004</v>
      </c>
      <c r="J12" s="62">
        <v>4.0999999999999996</v>
      </c>
      <c r="K12" s="62"/>
      <c r="L12" s="62">
        <f t="shared" ref="L12" si="7">AVERAGE(C12,D12)</f>
        <v>1.9</v>
      </c>
      <c r="M12" s="62">
        <f t="shared" ref="M12" si="8">AVERAGE(E12,F12)</f>
        <v>1.7</v>
      </c>
      <c r="N12" s="62">
        <f t="shared" ref="N12" si="9">L12+M12</f>
        <v>3.5999999999999996</v>
      </c>
      <c r="O12" s="62">
        <f t="shared" ref="O12" si="10">AVERAGE(G12,H12)</f>
        <v>2.9</v>
      </c>
      <c r="P12" s="62">
        <f t="shared" ref="P12" si="11">AVERAGE(I12,J12)</f>
        <v>4.25</v>
      </c>
      <c r="Q12" s="62">
        <f t="shared" ref="Q12" si="12">IF(O12+P12&gt;10,10,O12+P12)</f>
        <v>7.15</v>
      </c>
      <c r="R12" s="62">
        <f t="shared" ref="R12" si="13">10+N12-Q12-K12</f>
        <v>6.4499999999999993</v>
      </c>
      <c r="S12" s="1">
        <f>RANK(R12,$R12:$R$12)</f>
        <v>1</v>
      </c>
    </row>
    <row r="14" spans="1:19" x14ac:dyDescent="0.25">
      <c r="A14" s="11" t="s">
        <v>42</v>
      </c>
      <c r="B14" s="11"/>
      <c r="C14" s="1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9" x14ac:dyDescent="0.25">
      <c r="A15" s="5" t="s">
        <v>1</v>
      </c>
      <c r="B15" s="5" t="s">
        <v>93</v>
      </c>
      <c r="C15" s="5" t="s">
        <v>2</v>
      </c>
      <c r="D15" s="5" t="s">
        <v>3</v>
      </c>
      <c r="E15" s="5" t="s">
        <v>12</v>
      </c>
      <c r="F15" s="5" t="s">
        <v>13</v>
      </c>
      <c r="G15" s="5" t="s">
        <v>14</v>
      </c>
      <c r="H15" s="5" t="s">
        <v>15</v>
      </c>
      <c r="I15" s="5" t="s">
        <v>4</v>
      </c>
      <c r="J15" s="5" t="s">
        <v>5</v>
      </c>
      <c r="K15" s="5" t="s">
        <v>8</v>
      </c>
      <c r="L15" s="5" t="s">
        <v>9</v>
      </c>
      <c r="M15" s="5" t="s">
        <v>16</v>
      </c>
      <c r="N15" s="5" t="s">
        <v>67</v>
      </c>
      <c r="O15" s="5" t="s">
        <v>17</v>
      </c>
      <c r="P15" s="5" t="s">
        <v>10</v>
      </c>
      <c r="Q15" s="5" t="s">
        <v>144</v>
      </c>
      <c r="R15" s="72" t="s">
        <v>145</v>
      </c>
      <c r="S15" s="5" t="s">
        <v>66</v>
      </c>
    </row>
    <row r="16" spans="1:19" x14ac:dyDescent="0.25">
      <c r="A16" s="62" t="str">
        <f>A8</f>
        <v>Emily Sidaway</v>
      </c>
      <c r="B16" s="62" t="str">
        <f>B8</f>
        <v>Delta</v>
      </c>
      <c r="C16" s="62">
        <v>1.8</v>
      </c>
      <c r="D16" s="62">
        <v>1.7</v>
      </c>
      <c r="E16" s="62">
        <v>1.2</v>
      </c>
      <c r="F16" s="62">
        <v>1.2</v>
      </c>
      <c r="G16" s="62">
        <v>2.6</v>
      </c>
      <c r="H16" s="62">
        <v>2.5</v>
      </c>
      <c r="I16" s="62">
        <v>4.5999999999999996</v>
      </c>
      <c r="J16" s="62">
        <v>4.8</v>
      </c>
      <c r="K16" s="62"/>
      <c r="L16" s="62">
        <f t="shared" ref="L16" si="14">AVERAGE(C16,D16)</f>
        <v>1.75</v>
      </c>
      <c r="M16" s="62">
        <f t="shared" ref="M16" si="15">AVERAGE(E16,F16)</f>
        <v>1.2</v>
      </c>
      <c r="N16" s="62">
        <f t="shared" ref="N16" si="16">L16+M16</f>
        <v>2.95</v>
      </c>
      <c r="O16" s="62">
        <f t="shared" ref="O16" si="17">AVERAGE(G16,H16)</f>
        <v>2.5499999999999998</v>
      </c>
      <c r="P16" s="62">
        <f t="shared" ref="P16" si="18">AVERAGE(I16,J16)</f>
        <v>4.6999999999999993</v>
      </c>
      <c r="Q16" s="62">
        <f t="shared" ref="Q16" si="19">IF(O16+P16&gt;10,10,O16+P16)</f>
        <v>7.2499999999999991</v>
      </c>
      <c r="R16" s="62">
        <f t="shared" ref="R16" si="20">10+N16-Q16-K16</f>
        <v>5.7</v>
      </c>
      <c r="S16" s="1">
        <f>RANK(R16,$R$16:$R$16)</f>
        <v>1</v>
      </c>
    </row>
    <row r="18" spans="1:19" x14ac:dyDescent="0.25">
      <c r="A18" s="11" t="s">
        <v>41</v>
      </c>
      <c r="B18" s="11"/>
      <c r="C18" s="1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9" x14ac:dyDescent="0.25">
      <c r="A19" s="5" t="s">
        <v>1</v>
      </c>
      <c r="B19" s="5" t="s">
        <v>93</v>
      </c>
      <c r="C19" s="5" t="s">
        <v>2</v>
      </c>
      <c r="D19" s="5" t="s">
        <v>3</v>
      </c>
      <c r="E19" s="5" t="s">
        <v>12</v>
      </c>
      <c r="F19" s="5" t="s">
        <v>13</v>
      </c>
      <c r="G19" s="5" t="s">
        <v>14</v>
      </c>
      <c r="H19" s="5" t="s">
        <v>15</v>
      </c>
      <c r="I19" s="5" t="s">
        <v>4</v>
      </c>
      <c r="J19" s="5" t="s">
        <v>5</v>
      </c>
      <c r="K19" s="5" t="s">
        <v>8</v>
      </c>
      <c r="L19" s="5" t="s">
        <v>9</v>
      </c>
      <c r="M19" s="5" t="s">
        <v>16</v>
      </c>
      <c r="N19" s="5" t="s">
        <v>67</v>
      </c>
      <c r="O19" s="5" t="s">
        <v>17</v>
      </c>
      <c r="P19" s="5" t="s">
        <v>10</v>
      </c>
      <c r="Q19" s="5" t="s">
        <v>144</v>
      </c>
      <c r="R19" s="72" t="s">
        <v>145</v>
      </c>
      <c r="S19" s="5" t="s">
        <v>66</v>
      </c>
    </row>
    <row r="20" spans="1:19" x14ac:dyDescent="0.25">
      <c r="A20" s="62" t="str">
        <f>A8</f>
        <v>Emily Sidaway</v>
      </c>
      <c r="B20" s="62" t="str">
        <f>B8</f>
        <v>Delta</v>
      </c>
      <c r="C20" s="62">
        <v>1.3</v>
      </c>
      <c r="D20" s="62">
        <v>1.4</v>
      </c>
      <c r="E20" s="62">
        <v>0.9</v>
      </c>
      <c r="F20" s="62">
        <v>0.7</v>
      </c>
      <c r="G20" s="62">
        <v>2.7</v>
      </c>
      <c r="H20" s="62">
        <v>2.5</v>
      </c>
      <c r="I20" s="62">
        <v>3.8</v>
      </c>
      <c r="J20" s="62">
        <v>3.5</v>
      </c>
      <c r="K20" s="62"/>
      <c r="L20" s="62">
        <f t="shared" ref="L20" si="21">AVERAGE(C20,D20)</f>
        <v>1.35</v>
      </c>
      <c r="M20" s="62">
        <f t="shared" ref="M20" si="22">AVERAGE(E20,F20)</f>
        <v>0.8</v>
      </c>
      <c r="N20" s="62">
        <f t="shared" ref="N20" si="23">L20+M20</f>
        <v>2.1500000000000004</v>
      </c>
      <c r="O20" s="62">
        <f t="shared" ref="O20" si="24">AVERAGE(G20,H20)</f>
        <v>2.6</v>
      </c>
      <c r="P20" s="62">
        <f t="shared" ref="P20" si="25">AVERAGE(I20,J20)</f>
        <v>3.65</v>
      </c>
      <c r="Q20" s="62">
        <f t="shared" ref="Q20" si="26">IF(O20+P20&gt;10,10,O20+P20)</f>
        <v>6.25</v>
      </c>
      <c r="R20" s="62">
        <f t="shared" ref="R20" si="27">10+N20-Q20-K20</f>
        <v>5.9</v>
      </c>
      <c r="S20" s="1">
        <f>RANK(R20,$R$20:$R$20)</f>
        <v>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40"/>
  <sheetViews>
    <sheetView topLeftCell="A5" workbookViewId="0">
      <selection activeCell="S40" sqref="S40"/>
    </sheetView>
  </sheetViews>
  <sheetFormatPr defaultColWidth="10.875" defaultRowHeight="15.75" x14ac:dyDescent="0.25"/>
  <cols>
    <col min="1" max="1" width="24.125" style="7" bestFit="1" customWidth="1"/>
    <col min="2" max="2" width="7.875" style="7" bestFit="1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S5" s="20"/>
    </row>
    <row r="6" spans="1:19" x14ac:dyDescent="0.25">
      <c r="A6" s="11" t="s">
        <v>48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72" t="s">
        <v>145</v>
      </c>
      <c r="S7" s="105" t="s">
        <v>66</v>
      </c>
    </row>
    <row r="8" spans="1:19" x14ac:dyDescent="0.25">
      <c r="A8" s="83" t="s">
        <v>310</v>
      </c>
      <c r="B8" s="83" t="s">
        <v>179</v>
      </c>
      <c r="C8" s="62">
        <v>1.7</v>
      </c>
      <c r="D8" s="62">
        <v>1.4</v>
      </c>
      <c r="E8" s="62">
        <v>1.9</v>
      </c>
      <c r="F8" s="62">
        <v>1.9</v>
      </c>
      <c r="G8" s="62">
        <v>2.4</v>
      </c>
      <c r="H8" s="62">
        <v>2.4</v>
      </c>
      <c r="I8" s="62">
        <v>3.5</v>
      </c>
      <c r="J8" s="62">
        <v>3.8</v>
      </c>
      <c r="K8" s="62"/>
      <c r="L8" s="62">
        <f t="shared" ref="L8" si="0">AVERAGE(C8,D8)</f>
        <v>1.5499999999999998</v>
      </c>
      <c r="M8" s="62">
        <f t="shared" ref="M8" si="1">AVERAGE(E8,F8)</f>
        <v>1.9</v>
      </c>
      <c r="N8" s="62">
        <f t="shared" ref="N8" si="2">L8+M8</f>
        <v>3.4499999999999997</v>
      </c>
      <c r="O8" s="62">
        <f t="shared" ref="O8" si="3">AVERAGE(G8,H8)</f>
        <v>2.4</v>
      </c>
      <c r="P8" s="62">
        <f t="shared" ref="P8" si="4">AVERAGE(I8,J8)</f>
        <v>3.65</v>
      </c>
      <c r="Q8" s="62">
        <f t="shared" ref="Q8" si="5">IF(O8+P8&gt;10,10,O8+P8)</f>
        <v>6.05</v>
      </c>
      <c r="R8" s="62">
        <f t="shared" ref="R8" si="6">10+N8-Q8-K8</f>
        <v>7.3999999999999995</v>
      </c>
      <c r="S8" s="106">
        <f t="shared" ref="S8:S13" si="7">RANK(R8,$R$8:$R$13)</f>
        <v>6</v>
      </c>
    </row>
    <row r="9" spans="1:19" x14ac:dyDescent="0.25">
      <c r="A9" s="83" t="s">
        <v>311</v>
      </c>
      <c r="B9" s="83" t="s">
        <v>155</v>
      </c>
      <c r="C9" s="1">
        <v>1.6</v>
      </c>
      <c r="D9" s="1">
        <v>1.9</v>
      </c>
      <c r="E9" s="1">
        <v>2.2999999999999998</v>
      </c>
      <c r="F9" s="1">
        <v>2.6</v>
      </c>
      <c r="G9" s="1">
        <v>2.5</v>
      </c>
      <c r="H9" s="1">
        <v>2.2999999999999998</v>
      </c>
      <c r="I9" s="1">
        <v>3.3</v>
      </c>
      <c r="J9" s="1">
        <v>3</v>
      </c>
      <c r="K9" s="1"/>
      <c r="L9" s="62">
        <f t="shared" ref="L9:L13" si="8">AVERAGE(C9,D9)</f>
        <v>1.75</v>
      </c>
      <c r="M9" s="62">
        <f t="shared" ref="M9:M13" si="9">AVERAGE(E9,F9)</f>
        <v>2.4500000000000002</v>
      </c>
      <c r="N9" s="62">
        <f t="shared" ref="N9:N13" si="10">L9+M9</f>
        <v>4.2</v>
      </c>
      <c r="O9" s="62">
        <f t="shared" ref="O9:O13" si="11">AVERAGE(G9,H9)</f>
        <v>2.4</v>
      </c>
      <c r="P9" s="62">
        <f t="shared" ref="P9:P13" si="12">AVERAGE(I9,J9)</f>
        <v>3.15</v>
      </c>
      <c r="Q9" s="62">
        <f t="shared" ref="Q9:Q13" si="13">IF(O9+P9&gt;10,10,O9+P9)</f>
        <v>5.55</v>
      </c>
      <c r="R9" s="62">
        <f t="shared" ref="R9:R13" si="14">10+N9-Q9-K9</f>
        <v>8.6499999999999986</v>
      </c>
      <c r="S9" s="106">
        <f t="shared" si="7"/>
        <v>3</v>
      </c>
    </row>
    <row r="10" spans="1:19" x14ac:dyDescent="0.25">
      <c r="A10" s="84" t="s">
        <v>312</v>
      </c>
      <c r="B10" s="84" t="s">
        <v>161</v>
      </c>
      <c r="C10" s="1">
        <v>2.2000000000000002</v>
      </c>
      <c r="D10" s="1">
        <v>2.1</v>
      </c>
      <c r="E10" s="1">
        <v>1.9</v>
      </c>
      <c r="F10" s="1">
        <v>2.1</v>
      </c>
      <c r="G10" s="1">
        <v>2.7</v>
      </c>
      <c r="H10" s="1">
        <v>2.7</v>
      </c>
      <c r="I10" s="1">
        <v>3.4</v>
      </c>
      <c r="J10" s="1">
        <v>3.2</v>
      </c>
      <c r="K10" s="1"/>
      <c r="L10" s="62">
        <f t="shared" si="8"/>
        <v>2.1500000000000004</v>
      </c>
      <c r="M10" s="62">
        <f t="shared" si="9"/>
        <v>2</v>
      </c>
      <c r="N10" s="62">
        <f t="shared" si="10"/>
        <v>4.1500000000000004</v>
      </c>
      <c r="O10" s="62">
        <f t="shared" si="11"/>
        <v>2.7</v>
      </c>
      <c r="P10" s="62">
        <f t="shared" si="12"/>
        <v>3.3</v>
      </c>
      <c r="Q10" s="62">
        <f t="shared" si="13"/>
        <v>6</v>
      </c>
      <c r="R10" s="62">
        <f t="shared" si="14"/>
        <v>8.15</v>
      </c>
      <c r="S10" s="106">
        <f t="shared" si="7"/>
        <v>4</v>
      </c>
    </row>
    <row r="11" spans="1:19" x14ac:dyDescent="0.25">
      <c r="A11" s="83" t="s">
        <v>313</v>
      </c>
      <c r="B11" s="84" t="s">
        <v>148</v>
      </c>
      <c r="C11" s="1">
        <v>3</v>
      </c>
      <c r="D11" s="1">
        <v>2.8</v>
      </c>
      <c r="E11" s="1">
        <v>2</v>
      </c>
      <c r="F11" s="1">
        <v>2</v>
      </c>
      <c r="G11" s="1">
        <v>2.9</v>
      </c>
      <c r="H11" s="1">
        <v>3</v>
      </c>
      <c r="I11" s="1">
        <v>2.8</v>
      </c>
      <c r="J11" s="1">
        <v>3.2</v>
      </c>
      <c r="K11" s="1"/>
      <c r="L11" s="62">
        <f t="shared" si="8"/>
        <v>2.9</v>
      </c>
      <c r="M11" s="62">
        <f t="shared" si="9"/>
        <v>2</v>
      </c>
      <c r="N11" s="62">
        <f t="shared" si="10"/>
        <v>4.9000000000000004</v>
      </c>
      <c r="O11" s="62">
        <f t="shared" si="11"/>
        <v>2.95</v>
      </c>
      <c r="P11" s="62">
        <f t="shared" si="12"/>
        <v>3</v>
      </c>
      <c r="Q11" s="62">
        <f t="shared" si="13"/>
        <v>5.95</v>
      </c>
      <c r="R11" s="62">
        <f t="shared" si="14"/>
        <v>8.9499999999999993</v>
      </c>
      <c r="S11" s="106">
        <f t="shared" si="7"/>
        <v>2</v>
      </c>
    </row>
    <row r="12" spans="1:19" x14ac:dyDescent="0.25">
      <c r="A12" s="89" t="s">
        <v>314</v>
      </c>
      <c r="B12" s="83" t="s">
        <v>238</v>
      </c>
      <c r="C12" s="1">
        <v>1.7</v>
      </c>
      <c r="D12" s="1">
        <v>1.7</v>
      </c>
      <c r="E12" s="1">
        <v>1.7</v>
      </c>
      <c r="F12" s="1">
        <v>1.7</v>
      </c>
      <c r="G12" s="1">
        <v>2.2999999999999998</v>
      </c>
      <c r="H12" s="1">
        <v>2.4</v>
      </c>
      <c r="I12" s="1">
        <v>3.6</v>
      </c>
      <c r="J12" s="1">
        <v>3.3</v>
      </c>
      <c r="K12" s="1"/>
      <c r="L12" s="62">
        <f t="shared" si="8"/>
        <v>1.7</v>
      </c>
      <c r="M12" s="62">
        <f t="shared" si="9"/>
        <v>1.7</v>
      </c>
      <c r="N12" s="62">
        <f t="shared" si="10"/>
        <v>3.4</v>
      </c>
      <c r="O12" s="62">
        <f t="shared" si="11"/>
        <v>2.3499999999999996</v>
      </c>
      <c r="P12" s="62">
        <f t="shared" si="12"/>
        <v>3.45</v>
      </c>
      <c r="Q12" s="62">
        <f t="shared" si="13"/>
        <v>5.8</v>
      </c>
      <c r="R12" s="62">
        <f t="shared" si="14"/>
        <v>7.6000000000000005</v>
      </c>
      <c r="S12" s="106">
        <f t="shared" si="7"/>
        <v>5</v>
      </c>
    </row>
    <row r="13" spans="1:19" x14ac:dyDescent="0.25">
      <c r="A13" s="84" t="s">
        <v>315</v>
      </c>
      <c r="B13" s="84" t="s">
        <v>161</v>
      </c>
      <c r="C13" s="1">
        <v>2.2999999999999998</v>
      </c>
      <c r="D13" s="1">
        <v>2.2000000000000002</v>
      </c>
      <c r="E13" s="1">
        <v>4</v>
      </c>
      <c r="F13" s="1">
        <v>4.4000000000000004</v>
      </c>
      <c r="G13" s="1">
        <v>2.6</v>
      </c>
      <c r="H13" s="1">
        <v>2.5</v>
      </c>
      <c r="I13" s="1">
        <v>3.5</v>
      </c>
      <c r="J13" s="1">
        <v>3.4</v>
      </c>
      <c r="K13" s="1"/>
      <c r="L13" s="62">
        <f t="shared" si="8"/>
        <v>2.25</v>
      </c>
      <c r="M13" s="62">
        <f t="shared" si="9"/>
        <v>4.2</v>
      </c>
      <c r="N13" s="62">
        <f t="shared" si="10"/>
        <v>6.45</v>
      </c>
      <c r="O13" s="62">
        <f t="shared" si="11"/>
        <v>2.5499999999999998</v>
      </c>
      <c r="P13" s="62">
        <f t="shared" si="12"/>
        <v>3.45</v>
      </c>
      <c r="Q13" s="62">
        <f t="shared" si="13"/>
        <v>6</v>
      </c>
      <c r="R13" s="62">
        <f t="shared" si="14"/>
        <v>10.45</v>
      </c>
      <c r="S13" s="106">
        <f t="shared" si="7"/>
        <v>1</v>
      </c>
    </row>
    <row r="14" spans="1:19" x14ac:dyDescent="0.25">
      <c r="S14" s="20"/>
    </row>
    <row r="15" spans="1:19" x14ac:dyDescent="0.25">
      <c r="A15" s="11" t="s">
        <v>47</v>
      </c>
      <c r="B15" s="11"/>
      <c r="C15" s="11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/>
    </row>
    <row r="16" spans="1:19" x14ac:dyDescent="0.25">
      <c r="A16" s="5" t="s">
        <v>1</v>
      </c>
      <c r="B16" s="5" t="s">
        <v>93</v>
      </c>
      <c r="C16" s="5" t="s">
        <v>2</v>
      </c>
      <c r="D16" s="5" t="s">
        <v>3</v>
      </c>
      <c r="E16" s="5" t="s">
        <v>12</v>
      </c>
      <c r="F16" s="5" t="s">
        <v>13</v>
      </c>
      <c r="G16" s="5" t="s">
        <v>14</v>
      </c>
      <c r="H16" s="5" t="s">
        <v>15</v>
      </c>
      <c r="I16" s="5" t="s">
        <v>4</v>
      </c>
      <c r="J16" s="5" t="s">
        <v>5</v>
      </c>
      <c r="K16" s="5" t="s">
        <v>8</v>
      </c>
      <c r="L16" s="5" t="s">
        <v>9</v>
      </c>
      <c r="M16" s="5" t="s">
        <v>16</v>
      </c>
      <c r="N16" s="5" t="s">
        <v>67</v>
      </c>
      <c r="O16" s="5" t="s">
        <v>17</v>
      </c>
      <c r="P16" s="5" t="s">
        <v>10</v>
      </c>
      <c r="Q16" s="5" t="s">
        <v>144</v>
      </c>
      <c r="R16" s="72" t="s">
        <v>145</v>
      </c>
      <c r="S16" s="105" t="s">
        <v>66</v>
      </c>
    </row>
    <row r="17" spans="1:19" x14ac:dyDescent="0.25">
      <c r="A17" s="62" t="str">
        <f t="shared" ref="A17:B22" si="15">A8</f>
        <v>Lauren Isaacs</v>
      </c>
      <c r="B17" s="62" t="str">
        <f t="shared" si="15"/>
        <v>GGI</v>
      </c>
      <c r="C17" s="62">
        <v>2.1</v>
      </c>
      <c r="D17" s="62">
        <v>2.1</v>
      </c>
      <c r="E17" s="62">
        <v>1.3</v>
      </c>
      <c r="F17" s="62">
        <v>1.7</v>
      </c>
      <c r="G17" s="62">
        <v>2.2999999999999998</v>
      </c>
      <c r="H17" s="62">
        <v>2.2999999999999998</v>
      </c>
      <c r="I17" s="62">
        <v>2.7</v>
      </c>
      <c r="J17" s="62">
        <v>2.4</v>
      </c>
      <c r="K17" s="62"/>
      <c r="L17" s="62">
        <f t="shared" ref="L17" si="16">AVERAGE(C17,D17)</f>
        <v>2.1</v>
      </c>
      <c r="M17" s="62">
        <f t="shared" ref="M17" si="17">AVERAGE(E17,F17)</f>
        <v>1.5</v>
      </c>
      <c r="N17" s="62">
        <f t="shared" ref="N17" si="18">L17+M17</f>
        <v>3.6</v>
      </c>
      <c r="O17" s="62">
        <f t="shared" ref="O17" si="19">AVERAGE(G17,H17)</f>
        <v>2.2999999999999998</v>
      </c>
      <c r="P17" s="62">
        <f t="shared" ref="P17" si="20">AVERAGE(I17,J17)</f>
        <v>2.5499999999999998</v>
      </c>
      <c r="Q17" s="62">
        <f t="shared" ref="Q17" si="21">IF(O17+P17&gt;10,10,O17+P17)</f>
        <v>4.8499999999999996</v>
      </c>
      <c r="R17" s="62">
        <f t="shared" ref="R17" si="22">10+N17-Q17-K17</f>
        <v>8.75</v>
      </c>
      <c r="S17" s="106">
        <f>RANK(R17,$R17:$R$22)</f>
        <v>3</v>
      </c>
    </row>
    <row r="18" spans="1:19" x14ac:dyDescent="0.25">
      <c r="A18" s="62" t="str">
        <f t="shared" si="15"/>
        <v>Rosie Yeatman</v>
      </c>
      <c r="B18" s="62" t="str">
        <f t="shared" si="15"/>
        <v>Delta</v>
      </c>
      <c r="C18" s="1">
        <v>1.7</v>
      </c>
      <c r="D18" s="1">
        <v>2</v>
      </c>
      <c r="E18" s="1">
        <v>1.1000000000000001</v>
      </c>
      <c r="F18" s="1">
        <v>1.1000000000000001</v>
      </c>
      <c r="G18" s="1">
        <v>2.4</v>
      </c>
      <c r="H18" s="1">
        <v>2.2999999999999998</v>
      </c>
      <c r="I18" s="1">
        <v>3.3</v>
      </c>
      <c r="J18" s="1">
        <v>3.6</v>
      </c>
      <c r="K18" s="1"/>
      <c r="L18" s="62">
        <f t="shared" ref="L18:L22" si="23">AVERAGE(C18,D18)</f>
        <v>1.85</v>
      </c>
      <c r="M18" s="62">
        <f t="shared" ref="M18:M22" si="24">AVERAGE(E18,F18)</f>
        <v>1.1000000000000001</v>
      </c>
      <c r="N18" s="62">
        <f t="shared" ref="N18:N22" si="25">L18+M18</f>
        <v>2.95</v>
      </c>
      <c r="O18" s="62">
        <f t="shared" ref="O18:O22" si="26">AVERAGE(G18,H18)</f>
        <v>2.3499999999999996</v>
      </c>
      <c r="P18" s="62">
        <f t="shared" ref="P18:P22" si="27">AVERAGE(I18,J18)</f>
        <v>3.45</v>
      </c>
      <c r="Q18" s="62">
        <f t="shared" ref="Q18:Q22" si="28">IF(O18+P18&gt;10,10,O18+P18)</f>
        <v>5.8</v>
      </c>
      <c r="R18" s="62">
        <f t="shared" ref="R18:R22" si="29">10+N18-Q18-K18</f>
        <v>7.1499999999999995</v>
      </c>
      <c r="S18" s="106">
        <f>RANK(R18,$R17:$R$22)</f>
        <v>5</v>
      </c>
    </row>
    <row r="19" spans="1:19" x14ac:dyDescent="0.25">
      <c r="A19" s="62" t="str">
        <f t="shared" si="15"/>
        <v>Beatriz Boiser</v>
      </c>
      <c r="B19" s="62" t="str">
        <f t="shared" si="15"/>
        <v>Diva</v>
      </c>
      <c r="C19" s="1">
        <v>1.4</v>
      </c>
      <c r="D19" s="1">
        <v>1.6</v>
      </c>
      <c r="E19" s="1">
        <v>1</v>
      </c>
      <c r="F19" s="1">
        <v>1.2</v>
      </c>
      <c r="G19" s="1">
        <v>2.5</v>
      </c>
      <c r="H19" s="1">
        <v>2.7</v>
      </c>
      <c r="I19" s="1">
        <v>3.7</v>
      </c>
      <c r="J19" s="1">
        <v>3.4</v>
      </c>
      <c r="K19" s="1"/>
      <c r="L19" s="62">
        <f t="shared" si="23"/>
        <v>1.5</v>
      </c>
      <c r="M19" s="62">
        <f t="shared" si="24"/>
        <v>1.1000000000000001</v>
      </c>
      <c r="N19" s="62">
        <f t="shared" si="25"/>
        <v>2.6</v>
      </c>
      <c r="O19" s="62">
        <f t="shared" si="26"/>
        <v>2.6</v>
      </c>
      <c r="P19" s="62">
        <f t="shared" si="27"/>
        <v>3.55</v>
      </c>
      <c r="Q19" s="62">
        <f t="shared" si="28"/>
        <v>6.15</v>
      </c>
      <c r="R19" s="62">
        <f t="shared" si="29"/>
        <v>6.4499999999999993</v>
      </c>
      <c r="S19" s="106">
        <f>RANK(R19,$R17:$R$22)</f>
        <v>6</v>
      </c>
    </row>
    <row r="20" spans="1:19" x14ac:dyDescent="0.25">
      <c r="A20" s="62" t="str">
        <f t="shared" si="15"/>
        <v>Brie Gullery</v>
      </c>
      <c r="B20" s="62" t="str">
        <f t="shared" si="15"/>
        <v>Olympia</v>
      </c>
      <c r="C20" s="1">
        <v>3</v>
      </c>
      <c r="D20" s="1">
        <v>3</v>
      </c>
      <c r="E20" s="1">
        <v>1.4</v>
      </c>
      <c r="F20" s="1">
        <v>1.4</v>
      </c>
      <c r="G20" s="1">
        <v>2.2999999999999998</v>
      </c>
      <c r="H20" s="1">
        <v>2.5</v>
      </c>
      <c r="I20" s="1">
        <v>2.5</v>
      </c>
      <c r="J20" s="1">
        <v>2.7</v>
      </c>
      <c r="K20" s="1"/>
      <c r="L20" s="62">
        <f t="shared" si="23"/>
        <v>3</v>
      </c>
      <c r="M20" s="62">
        <f t="shared" si="24"/>
        <v>1.4</v>
      </c>
      <c r="N20" s="62">
        <f t="shared" si="25"/>
        <v>4.4000000000000004</v>
      </c>
      <c r="O20" s="62">
        <f t="shared" si="26"/>
        <v>2.4</v>
      </c>
      <c r="P20" s="62">
        <f t="shared" si="27"/>
        <v>2.6</v>
      </c>
      <c r="Q20" s="62">
        <f t="shared" si="28"/>
        <v>5</v>
      </c>
      <c r="R20" s="62">
        <f t="shared" si="29"/>
        <v>9.4</v>
      </c>
      <c r="S20" s="106">
        <f>RANK(R20,$R17:$R$22)</f>
        <v>2</v>
      </c>
    </row>
    <row r="21" spans="1:19" x14ac:dyDescent="0.25">
      <c r="A21" s="62" t="str">
        <f t="shared" si="15"/>
        <v>Zara Galliven</v>
      </c>
      <c r="B21" s="62" t="str">
        <f t="shared" si="15"/>
        <v>DGA</v>
      </c>
      <c r="C21" s="1">
        <v>1.8</v>
      </c>
      <c r="D21" s="1">
        <v>1.8</v>
      </c>
      <c r="E21" s="1">
        <v>1</v>
      </c>
      <c r="F21" s="1">
        <v>1</v>
      </c>
      <c r="G21" s="1">
        <v>2.4</v>
      </c>
      <c r="H21" s="1">
        <v>2.4</v>
      </c>
      <c r="I21" s="1">
        <v>2.7</v>
      </c>
      <c r="J21" s="1">
        <v>2.8</v>
      </c>
      <c r="K21" s="1"/>
      <c r="L21" s="62">
        <f t="shared" si="23"/>
        <v>1.8</v>
      </c>
      <c r="M21" s="62">
        <f t="shared" si="24"/>
        <v>1</v>
      </c>
      <c r="N21" s="62">
        <f t="shared" si="25"/>
        <v>2.8</v>
      </c>
      <c r="O21" s="62">
        <f t="shared" si="26"/>
        <v>2.4</v>
      </c>
      <c r="P21" s="62">
        <f t="shared" si="27"/>
        <v>2.75</v>
      </c>
      <c r="Q21" s="62">
        <f t="shared" si="28"/>
        <v>5.15</v>
      </c>
      <c r="R21" s="62">
        <f t="shared" si="29"/>
        <v>7.65</v>
      </c>
      <c r="S21" s="106">
        <f>RANK(R21,$R17:$R$22)</f>
        <v>4</v>
      </c>
    </row>
    <row r="22" spans="1:19" x14ac:dyDescent="0.25">
      <c r="A22" s="62" t="str">
        <f t="shared" si="15"/>
        <v>Genaya McKenzie</v>
      </c>
      <c r="B22" s="62" t="str">
        <f t="shared" si="15"/>
        <v>Diva</v>
      </c>
      <c r="C22" s="1">
        <v>2.6</v>
      </c>
      <c r="D22" s="1">
        <v>2.6</v>
      </c>
      <c r="E22" s="1">
        <v>2.4</v>
      </c>
      <c r="F22" s="1">
        <v>2.5</v>
      </c>
      <c r="G22" s="1">
        <v>2.9</v>
      </c>
      <c r="H22" s="1">
        <v>2.6</v>
      </c>
      <c r="I22" s="1">
        <v>2.4</v>
      </c>
      <c r="J22" s="1">
        <v>2.6</v>
      </c>
      <c r="K22" s="1"/>
      <c r="L22" s="62">
        <f t="shared" si="23"/>
        <v>2.6</v>
      </c>
      <c r="M22" s="62">
        <f t="shared" si="24"/>
        <v>2.4500000000000002</v>
      </c>
      <c r="N22" s="62">
        <f t="shared" si="25"/>
        <v>5.0500000000000007</v>
      </c>
      <c r="O22" s="62">
        <f t="shared" si="26"/>
        <v>2.75</v>
      </c>
      <c r="P22" s="62">
        <f t="shared" si="27"/>
        <v>2.5</v>
      </c>
      <c r="Q22" s="62">
        <f t="shared" si="28"/>
        <v>5.25</v>
      </c>
      <c r="R22" s="62">
        <f t="shared" si="29"/>
        <v>9.8000000000000007</v>
      </c>
      <c r="S22" s="106">
        <f>RANK(R22,$R17:$R$22)</f>
        <v>1</v>
      </c>
    </row>
    <row r="24" spans="1:19" x14ac:dyDescent="0.25">
      <c r="A24" s="11" t="s">
        <v>46</v>
      </c>
      <c r="B24" s="11"/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9" x14ac:dyDescent="0.25">
      <c r="A25" s="5" t="s">
        <v>1</v>
      </c>
      <c r="B25" s="5" t="s">
        <v>93</v>
      </c>
      <c r="C25" s="5" t="s">
        <v>2</v>
      </c>
      <c r="D25" s="5" t="s">
        <v>3</v>
      </c>
      <c r="E25" s="5" t="s">
        <v>12</v>
      </c>
      <c r="F25" s="5" t="s">
        <v>13</v>
      </c>
      <c r="G25" s="5" t="s">
        <v>14</v>
      </c>
      <c r="H25" s="5" t="s">
        <v>15</v>
      </c>
      <c r="I25" s="5" t="s">
        <v>4</v>
      </c>
      <c r="J25" s="5" t="s">
        <v>5</v>
      </c>
      <c r="K25" s="5" t="s">
        <v>8</v>
      </c>
      <c r="L25" s="5" t="s">
        <v>9</v>
      </c>
      <c r="M25" s="5" t="s">
        <v>16</v>
      </c>
      <c r="N25" s="5" t="s">
        <v>67</v>
      </c>
      <c r="O25" s="5" t="s">
        <v>17</v>
      </c>
      <c r="P25" s="5" t="s">
        <v>10</v>
      </c>
      <c r="Q25" s="5" t="s">
        <v>144</v>
      </c>
      <c r="R25" s="72" t="s">
        <v>145</v>
      </c>
      <c r="S25" s="5" t="s">
        <v>66</v>
      </c>
    </row>
    <row r="26" spans="1:19" x14ac:dyDescent="0.25">
      <c r="A26" s="62" t="str">
        <f t="shared" ref="A26:B31" si="30">A8</f>
        <v>Lauren Isaacs</v>
      </c>
      <c r="B26" s="62" t="str">
        <f t="shared" si="30"/>
        <v>GGI</v>
      </c>
      <c r="C26" s="62">
        <v>1.9</v>
      </c>
      <c r="D26" s="62">
        <v>1.9</v>
      </c>
      <c r="E26" s="62">
        <v>1.4</v>
      </c>
      <c r="F26" s="62">
        <v>1.6</v>
      </c>
      <c r="G26" s="62">
        <v>2.8</v>
      </c>
      <c r="H26" s="62">
        <v>2.5</v>
      </c>
      <c r="I26" s="62">
        <v>3.1</v>
      </c>
      <c r="J26" s="62">
        <v>2.9</v>
      </c>
      <c r="K26" s="62"/>
      <c r="L26" s="62">
        <f t="shared" ref="L26" si="31">AVERAGE(C26,D26)</f>
        <v>1.9</v>
      </c>
      <c r="M26" s="62">
        <f t="shared" ref="M26" si="32">AVERAGE(E26,F26)</f>
        <v>1.5</v>
      </c>
      <c r="N26" s="62">
        <f t="shared" ref="N26" si="33">L26+M26</f>
        <v>3.4</v>
      </c>
      <c r="O26" s="62">
        <f t="shared" ref="O26" si="34">AVERAGE(G26,H26)</f>
        <v>2.65</v>
      </c>
      <c r="P26" s="62">
        <f t="shared" ref="P26" si="35">AVERAGE(I26,J26)</f>
        <v>3</v>
      </c>
      <c r="Q26" s="62">
        <f t="shared" ref="Q26" si="36">IF(O26+P26&gt;10,10,O26+P26)</f>
        <v>5.65</v>
      </c>
      <c r="R26" s="62">
        <f t="shared" ref="R26" si="37">10+N26-Q26-K26</f>
        <v>7.75</v>
      </c>
      <c r="S26" s="1">
        <f t="shared" ref="S26:S31" si="38">RANK(R26,$R$26:$R$31)</f>
        <v>5</v>
      </c>
    </row>
    <row r="27" spans="1:19" x14ac:dyDescent="0.25">
      <c r="A27" s="62" t="str">
        <f t="shared" si="30"/>
        <v>Rosie Yeatman</v>
      </c>
      <c r="B27" s="62" t="str">
        <f t="shared" si="30"/>
        <v>Delta</v>
      </c>
      <c r="C27" s="1">
        <v>2.5</v>
      </c>
      <c r="D27" s="1">
        <v>2.5</v>
      </c>
      <c r="E27" s="1">
        <v>1.2</v>
      </c>
      <c r="F27" s="1">
        <v>1.4</v>
      </c>
      <c r="G27" s="1">
        <v>2.2999999999999998</v>
      </c>
      <c r="H27" s="1">
        <v>2</v>
      </c>
      <c r="I27" s="1">
        <v>2.9</v>
      </c>
      <c r="J27" s="1">
        <v>3.2</v>
      </c>
      <c r="K27" s="1"/>
      <c r="L27" s="62">
        <f t="shared" ref="L27:L31" si="39">AVERAGE(C27,D27)</f>
        <v>2.5</v>
      </c>
      <c r="M27" s="62">
        <f t="shared" ref="M27:M31" si="40">AVERAGE(E27,F27)</f>
        <v>1.2999999999999998</v>
      </c>
      <c r="N27" s="62">
        <f t="shared" ref="N27:N31" si="41">L27+M27</f>
        <v>3.8</v>
      </c>
      <c r="O27" s="62">
        <f t="shared" ref="O27:O31" si="42">AVERAGE(G27,H27)</f>
        <v>2.15</v>
      </c>
      <c r="P27" s="62">
        <f t="shared" ref="P27:P31" si="43">AVERAGE(I27,J27)</f>
        <v>3.05</v>
      </c>
      <c r="Q27" s="62">
        <f t="shared" ref="Q27:Q31" si="44">IF(O27+P27&gt;10,10,O27+P27)</f>
        <v>5.1999999999999993</v>
      </c>
      <c r="R27" s="62">
        <f t="shared" ref="R27:R31" si="45">10+N27-Q27-K27</f>
        <v>8.6000000000000014</v>
      </c>
      <c r="S27" s="1">
        <f t="shared" si="38"/>
        <v>2</v>
      </c>
    </row>
    <row r="28" spans="1:19" x14ac:dyDescent="0.25">
      <c r="A28" s="62" t="str">
        <f t="shared" si="30"/>
        <v>Beatriz Boiser</v>
      </c>
      <c r="B28" s="62" t="str">
        <f t="shared" si="30"/>
        <v>Diva</v>
      </c>
      <c r="C28" s="1">
        <v>1.4</v>
      </c>
      <c r="D28" s="1">
        <v>1.4</v>
      </c>
      <c r="E28" s="1">
        <v>0.8</v>
      </c>
      <c r="F28" s="1">
        <v>0.8</v>
      </c>
      <c r="G28" s="1">
        <v>3.2</v>
      </c>
      <c r="H28" s="1">
        <v>3.2</v>
      </c>
      <c r="I28" s="1">
        <v>3.2</v>
      </c>
      <c r="J28" s="1">
        <v>3</v>
      </c>
      <c r="K28" s="1"/>
      <c r="L28" s="62">
        <f t="shared" si="39"/>
        <v>1.4</v>
      </c>
      <c r="M28" s="62">
        <f t="shared" si="40"/>
        <v>0.8</v>
      </c>
      <c r="N28" s="62">
        <f t="shared" si="41"/>
        <v>2.2000000000000002</v>
      </c>
      <c r="O28" s="62">
        <f t="shared" si="42"/>
        <v>3.2</v>
      </c>
      <c r="P28" s="62">
        <f t="shared" si="43"/>
        <v>3.1</v>
      </c>
      <c r="Q28" s="62">
        <f t="shared" si="44"/>
        <v>6.3000000000000007</v>
      </c>
      <c r="R28" s="62">
        <f t="shared" si="45"/>
        <v>5.8999999999999986</v>
      </c>
      <c r="S28" s="1">
        <f t="shared" si="38"/>
        <v>6</v>
      </c>
    </row>
    <row r="29" spans="1:19" x14ac:dyDescent="0.25">
      <c r="A29" s="62" t="str">
        <f t="shared" si="30"/>
        <v>Brie Gullery</v>
      </c>
      <c r="B29" s="62" t="str">
        <f t="shared" si="30"/>
        <v>Olympia</v>
      </c>
      <c r="C29" s="1">
        <v>3</v>
      </c>
      <c r="D29" s="1">
        <v>2.7</v>
      </c>
      <c r="E29" s="1">
        <v>1.2</v>
      </c>
      <c r="F29" s="1">
        <v>0.9</v>
      </c>
      <c r="G29" s="1">
        <v>2.1</v>
      </c>
      <c r="H29" s="1">
        <v>2.4</v>
      </c>
      <c r="I29" s="1">
        <v>2.6</v>
      </c>
      <c r="J29" s="1">
        <v>2.9</v>
      </c>
      <c r="K29" s="1"/>
      <c r="L29" s="62">
        <f t="shared" si="39"/>
        <v>2.85</v>
      </c>
      <c r="M29" s="62">
        <f t="shared" si="40"/>
        <v>1.05</v>
      </c>
      <c r="N29" s="62">
        <f t="shared" si="41"/>
        <v>3.9000000000000004</v>
      </c>
      <c r="O29" s="62">
        <f t="shared" si="42"/>
        <v>2.25</v>
      </c>
      <c r="P29" s="62">
        <f t="shared" si="43"/>
        <v>2.75</v>
      </c>
      <c r="Q29" s="62">
        <f t="shared" si="44"/>
        <v>5</v>
      </c>
      <c r="R29" s="62">
        <f t="shared" si="45"/>
        <v>8.9</v>
      </c>
      <c r="S29" s="1">
        <f t="shared" si="38"/>
        <v>1</v>
      </c>
    </row>
    <row r="30" spans="1:19" x14ac:dyDescent="0.25">
      <c r="A30" s="62" t="str">
        <f t="shared" si="30"/>
        <v>Zara Galliven</v>
      </c>
      <c r="B30" s="62" t="str">
        <f t="shared" si="30"/>
        <v>DGA</v>
      </c>
      <c r="C30" s="1">
        <v>1.7</v>
      </c>
      <c r="D30" s="1">
        <v>2</v>
      </c>
      <c r="E30" s="1">
        <v>1.1000000000000001</v>
      </c>
      <c r="F30" s="1">
        <v>1.4</v>
      </c>
      <c r="G30" s="1">
        <v>2.5</v>
      </c>
      <c r="H30" s="1">
        <v>2.6</v>
      </c>
      <c r="I30" s="1">
        <v>2.7</v>
      </c>
      <c r="J30" s="1">
        <v>2.7</v>
      </c>
      <c r="K30" s="1"/>
      <c r="L30" s="62">
        <f t="shared" si="39"/>
        <v>1.85</v>
      </c>
      <c r="M30" s="62">
        <f t="shared" si="40"/>
        <v>1.25</v>
      </c>
      <c r="N30" s="62">
        <f t="shared" si="41"/>
        <v>3.1</v>
      </c>
      <c r="O30" s="62">
        <f t="shared" si="42"/>
        <v>2.5499999999999998</v>
      </c>
      <c r="P30" s="62">
        <f t="shared" si="43"/>
        <v>2.7</v>
      </c>
      <c r="Q30" s="62">
        <f t="shared" si="44"/>
        <v>5.25</v>
      </c>
      <c r="R30" s="62">
        <f t="shared" si="45"/>
        <v>7.85</v>
      </c>
      <c r="S30" s="1">
        <f t="shared" si="38"/>
        <v>4</v>
      </c>
    </row>
    <row r="31" spans="1:19" x14ac:dyDescent="0.25">
      <c r="A31" s="62" t="str">
        <f t="shared" si="30"/>
        <v>Genaya McKenzie</v>
      </c>
      <c r="B31" s="62" t="str">
        <f t="shared" si="30"/>
        <v>Diva</v>
      </c>
      <c r="C31" s="1">
        <v>2.1</v>
      </c>
      <c r="D31" s="1">
        <v>2.2999999999999998</v>
      </c>
      <c r="E31" s="1">
        <v>2.1</v>
      </c>
      <c r="F31" s="1">
        <v>1.9</v>
      </c>
      <c r="G31" s="1">
        <v>3.2</v>
      </c>
      <c r="H31" s="1">
        <v>2.9</v>
      </c>
      <c r="I31" s="1">
        <v>2.8</v>
      </c>
      <c r="J31" s="1">
        <v>3.1</v>
      </c>
      <c r="K31" s="1"/>
      <c r="L31" s="62">
        <f t="shared" si="39"/>
        <v>2.2000000000000002</v>
      </c>
      <c r="M31" s="62">
        <f t="shared" si="40"/>
        <v>2</v>
      </c>
      <c r="N31" s="62">
        <f t="shared" si="41"/>
        <v>4.2</v>
      </c>
      <c r="O31" s="62">
        <f t="shared" si="42"/>
        <v>3.05</v>
      </c>
      <c r="P31" s="62">
        <f t="shared" si="43"/>
        <v>2.95</v>
      </c>
      <c r="Q31" s="62">
        <f t="shared" si="44"/>
        <v>6</v>
      </c>
      <c r="R31" s="62">
        <f t="shared" si="45"/>
        <v>8.1999999999999993</v>
      </c>
      <c r="S31" s="1">
        <f t="shared" si="38"/>
        <v>3</v>
      </c>
    </row>
    <row r="33" spans="1:19" x14ac:dyDescent="0.25">
      <c r="A33" s="11" t="s">
        <v>45</v>
      </c>
      <c r="B33" s="11"/>
      <c r="C33" s="11"/>
      <c r="D33" s="11"/>
      <c r="E33" s="1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9" x14ac:dyDescent="0.25">
      <c r="A34" s="5" t="s">
        <v>1</v>
      </c>
      <c r="B34" s="5" t="s">
        <v>93</v>
      </c>
      <c r="C34" s="5" t="s">
        <v>2</v>
      </c>
      <c r="D34" s="5" t="s">
        <v>3</v>
      </c>
      <c r="E34" s="5" t="s">
        <v>12</v>
      </c>
      <c r="F34" s="5" t="s">
        <v>13</v>
      </c>
      <c r="G34" s="5" t="s">
        <v>14</v>
      </c>
      <c r="H34" s="5" t="s">
        <v>15</v>
      </c>
      <c r="I34" s="5" t="s">
        <v>4</v>
      </c>
      <c r="J34" s="5" t="s">
        <v>5</v>
      </c>
      <c r="K34" s="5" t="s">
        <v>8</v>
      </c>
      <c r="L34" s="5" t="s">
        <v>9</v>
      </c>
      <c r="M34" s="5" t="s">
        <v>16</v>
      </c>
      <c r="N34" s="5" t="s">
        <v>67</v>
      </c>
      <c r="O34" s="5" t="s">
        <v>17</v>
      </c>
      <c r="P34" s="5" t="s">
        <v>10</v>
      </c>
      <c r="Q34" s="5" t="s">
        <v>144</v>
      </c>
      <c r="R34" s="72" t="s">
        <v>145</v>
      </c>
      <c r="S34" s="5" t="s">
        <v>66</v>
      </c>
    </row>
    <row r="35" spans="1:19" x14ac:dyDescent="0.25">
      <c r="A35" s="62" t="str">
        <f t="shared" ref="A35:B40" si="46">A8</f>
        <v>Lauren Isaacs</v>
      </c>
      <c r="B35" s="62" t="str">
        <f t="shared" si="46"/>
        <v>GGI</v>
      </c>
      <c r="C35" s="62">
        <v>1.4</v>
      </c>
      <c r="D35" s="62">
        <v>1.3</v>
      </c>
      <c r="E35" s="62">
        <v>1</v>
      </c>
      <c r="F35" s="62">
        <v>1</v>
      </c>
      <c r="G35" s="62">
        <v>2.5</v>
      </c>
      <c r="H35" s="62">
        <v>2.6</v>
      </c>
      <c r="I35" s="62">
        <v>2.5</v>
      </c>
      <c r="J35" s="62">
        <v>2.5</v>
      </c>
      <c r="K35" s="62"/>
      <c r="L35" s="62">
        <f t="shared" ref="L35" si="47">AVERAGE(C35,D35)</f>
        <v>1.35</v>
      </c>
      <c r="M35" s="62">
        <f t="shared" ref="M35" si="48">AVERAGE(E35,F35)</f>
        <v>1</v>
      </c>
      <c r="N35" s="62">
        <f t="shared" ref="N35" si="49">L35+M35</f>
        <v>2.35</v>
      </c>
      <c r="O35" s="62">
        <f t="shared" ref="O35" si="50">AVERAGE(G35,H35)</f>
        <v>2.5499999999999998</v>
      </c>
      <c r="P35" s="62">
        <f t="shared" ref="P35" si="51">AVERAGE(I35,J35)</f>
        <v>2.5</v>
      </c>
      <c r="Q35" s="62">
        <f t="shared" ref="Q35" si="52">IF(O35+P35&gt;10,10,O35+P35)</f>
        <v>5.05</v>
      </c>
      <c r="R35" s="62">
        <f t="shared" ref="R35" si="53">10+N35-Q35-K35</f>
        <v>7.3</v>
      </c>
      <c r="S35" s="1">
        <f t="shared" ref="S35:S40" si="54">RANK(R35,$R$35:$R$40)</f>
        <v>4</v>
      </c>
    </row>
    <row r="36" spans="1:19" x14ac:dyDescent="0.25">
      <c r="A36" s="62" t="str">
        <f t="shared" si="46"/>
        <v>Rosie Yeatman</v>
      </c>
      <c r="B36" s="62" t="str">
        <f t="shared" si="46"/>
        <v>Delta</v>
      </c>
      <c r="C36" s="1">
        <v>1.7</v>
      </c>
      <c r="D36" s="1">
        <v>1.8</v>
      </c>
      <c r="E36" s="1">
        <v>1.5</v>
      </c>
      <c r="F36" s="1">
        <v>1.5</v>
      </c>
      <c r="G36" s="1">
        <v>2.5</v>
      </c>
      <c r="H36" s="1">
        <v>2.2000000000000002</v>
      </c>
      <c r="I36" s="1">
        <v>3.4</v>
      </c>
      <c r="J36" s="1">
        <v>3.1</v>
      </c>
      <c r="K36" s="1"/>
      <c r="L36" s="62">
        <f t="shared" ref="L36:L40" si="55">AVERAGE(C36,D36)</f>
        <v>1.75</v>
      </c>
      <c r="M36" s="62">
        <f t="shared" ref="M36:M40" si="56">AVERAGE(E36,F36)</f>
        <v>1.5</v>
      </c>
      <c r="N36" s="62">
        <f t="shared" ref="N36:N40" si="57">L36+M36</f>
        <v>3.25</v>
      </c>
      <c r="O36" s="62">
        <f t="shared" ref="O36:O40" si="58">AVERAGE(G36,H36)</f>
        <v>2.35</v>
      </c>
      <c r="P36" s="62">
        <f t="shared" ref="P36:P40" si="59">AVERAGE(I36,J36)</f>
        <v>3.25</v>
      </c>
      <c r="Q36" s="62">
        <f t="shared" ref="Q36:Q40" si="60">IF(O36+P36&gt;10,10,O36+P36)</f>
        <v>5.6</v>
      </c>
      <c r="R36" s="62">
        <f t="shared" ref="R36:R40" si="61">10+N36-Q36-K36</f>
        <v>7.65</v>
      </c>
      <c r="S36" s="1">
        <f t="shared" si="54"/>
        <v>3</v>
      </c>
    </row>
    <row r="37" spans="1:19" x14ac:dyDescent="0.25">
      <c r="A37" s="62" t="str">
        <f t="shared" si="46"/>
        <v>Beatriz Boiser</v>
      </c>
      <c r="B37" s="62" t="str">
        <f t="shared" si="46"/>
        <v>Diva</v>
      </c>
      <c r="C37" s="1">
        <v>0.8</v>
      </c>
      <c r="D37" s="1">
        <v>0.8</v>
      </c>
      <c r="E37" s="1">
        <v>0.6</v>
      </c>
      <c r="F37" s="1">
        <v>0.4</v>
      </c>
      <c r="G37" s="1">
        <v>3</v>
      </c>
      <c r="H37" s="1">
        <v>3.3</v>
      </c>
      <c r="I37" s="1">
        <v>4.5999999999999996</v>
      </c>
      <c r="J37" s="1">
        <v>4.3</v>
      </c>
      <c r="K37" s="1"/>
      <c r="L37" s="62">
        <f t="shared" si="55"/>
        <v>0.8</v>
      </c>
      <c r="M37" s="62">
        <f t="shared" si="56"/>
        <v>0.5</v>
      </c>
      <c r="N37" s="62">
        <f t="shared" si="57"/>
        <v>1.3</v>
      </c>
      <c r="O37" s="62">
        <f t="shared" si="58"/>
        <v>3.15</v>
      </c>
      <c r="P37" s="62">
        <f t="shared" si="59"/>
        <v>4.4499999999999993</v>
      </c>
      <c r="Q37" s="62">
        <f t="shared" si="60"/>
        <v>7.6</v>
      </c>
      <c r="R37" s="62">
        <f t="shared" si="61"/>
        <v>3.7000000000000011</v>
      </c>
      <c r="S37" s="1">
        <f t="shared" si="54"/>
        <v>6</v>
      </c>
    </row>
    <row r="38" spans="1:19" x14ac:dyDescent="0.25">
      <c r="A38" s="62" t="str">
        <f t="shared" si="46"/>
        <v>Brie Gullery</v>
      </c>
      <c r="B38" s="62" t="str">
        <f t="shared" si="46"/>
        <v>Olympia</v>
      </c>
      <c r="C38" s="1">
        <v>2.4</v>
      </c>
      <c r="D38" s="1">
        <v>2.5</v>
      </c>
      <c r="E38" s="1">
        <v>1.4</v>
      </c>
      <c r="F38" s="1">
        <v>1.4</v>
      </c>
      <c r="G38" s="1">
        <v>2.4</v>
      </c>
      <c r="H38" s="1">
        <v>2.7</v>
      </c>
      <c r="I38" s="1">
        <v>2.6</v>
      </c>
      <c r="J38" s="1">
        <v>2.9</v>
      </c>
      <c r="K38" s="1"/>
      <c r="L38" s="62">
        <f t="shared" si="55"/>
        <v>2.4500000000000002</v>
      </c>
      <c r="M38" s="62">
        <f t="shared" si="56"/>
        <v>1.4</v>
      </c>
      <c r="N38" s="62">
        <f t="shared" si="57"/>
        <v>3.85</v>
      </c>
      <c r="O38" s="62">
        <f t="shared" si="58"/>
        <v>2.5499999999999998</v>
      </c>
      <c r="P38" s="62">
        <f t="shared" si="59"/>
        <v>2.75</v>
      </c>
      <c r="Q38" s="62">
        <f t="shared" si="60"/>
        <v>5.3</v>
      </c>
      <c r="R38" s="62">
        <f t="shared" si="61"/>
        <v>8.5500000000000007</v>
      </c>
      <c r="S38" s="1">
        <f t="shared" si="54"/>
        <v>2</v>
      </c>
    </row>
    <row r="39" spans="1:19" x14ac:dyDescent="0.25">
      <c r="A39" s="62" t="str">
        <f t="shared" si="46"/>
        <v>Zara Galliven</v>
      </c>
      <c r="B39" s="62" t="str">
        <f t="shared" si="46"/>
        <v>DGA</v>
      </c>
      <c r="C39" s="1">
        <v>0.5</v>
      </c>
      <c r="D39" s="1">
        <v>0.8</v>
      </c>
      <c r="E39" s="1">
        <v>1</v>
      </c>
      <c r="F39" s="1">
        <v>1</v>
      </c>
      <c r="G39" s="1">
        <v>2.5</v>
      </c>
      <c r="H39" s="1">
        <v>2.6</v>
      </c>
      <c r="I39" s="1">
        <v>3.7</v>
      </c>
      <c r="J39" s="1">
        <v>3.4</v>
      </c>
      <c r="K39" s="1"/>
      <c r="L39" s="62">
        <f t="shared" si="55"/>
        <v>0.65</v>
      </c>
      <c r="M39" s="62">
        <f t="shared" si="56"/>
        <v>1</v>
      </c>
      <c r="N39" s="62">
        <f t="shared" si="57"/>
        <v>1.65</v>
      </c>
      <c r="O39" s="62">
        <f t="shared" si="58"/>
        <v>2.5499999999999998</v>
      </c>
      <c r="P39" s="62">
        <f t="shared" si="59"/>
        <v>3.55</v>
      </c>
      <c r="Q39" s="62">
        <f t="shared" si="60"/>
        <v>6.1</v>
      </c>
      <c r="R39" s="62">
        <f t="shared" si="61"/>
        <v>5.5500000000000007</v>
      </c>
      <c r="S39" s="1">
        <f t="shared" si="54"/>
        <v>5</v>
      </c>
    </row>
    <row r="40" spans="1:19" x14ac:dyDescent="0.25">
      <c r="A40" s="62" t="str">
        <f t="shared" si="46"/>
        <v>Genaya McKenzie</v>
      </c>
      <c r="B40" s="62" t="str">
        <f t="shared" si="46"/>
        <v>Diva</v>
      </c>
      <c r="C40" s="1">
        <v>2</v>
      </c>
      <c r="D40" s="1">
        <v>2</v>
      </c>
      <c r="E40" s="1">
        <v>2.2000000000000002</v>
      </c>
      <c r="F40" s="1">
        <v>2.2000000000000002</v>
      </c>
      <c r="G40" s="1">
        <v>2.5</v>
      </c>
      <c r="H40" s="1">
        <v>2.2999999999999998</v>
      </c>
      <c r="I40" s="1">
        <v>3.1</v>
      </c>
      <c r="J40" s="1">
        <v>2.8</v>
      </c>
      <c r="K40" s="1"/>
      <c r="L40" s="62">
        <f t="shared" si="55"/>
        <v>2</v>
      </c>
      <c r="M40" s="62">
        <f t="shared" si="56"/>
        <v>2.2000000000000002</v>
      </c>
      <c r="N40" s="62">
        <f t="shared" si="57"/>
        <v>4.2</v>
      </c>
      <c r="O40" s="62">
        <f t="shared" si="58"/>
        <v>2.4</v>
      </c>
      <c r="P40" s="62">
        <f t="shared" si="59"/>
        <v>2.95</v>
      </c>
      <c r="Q40" s="62">
        <f t="shared" si="60"/>
        <v>5.35</v>
      </c>
      <c r="R40" s="62">
        <f t="shared" si="61"/>
        <v>8.85</v>
      </c>
      <c r="S40" s="1">
        <f t="shared" si="54"/>
        <v>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0"/>
  <sheetViews>
    <sheetView zoomScale="120" zoomScaleNormal="120" workbookViewId="0">
      <selection activeCell="G30" sqref="G30"/>
    </sheetView>
  </sheetViews>
  <sheetFormatPr defaultColWidth="10.875" defaultRowHeight="15.75" x14ac:dyDescent="0.25"/>
  <cols>
    <col min="1" max="1" width="24.125" style="7" bestFit="1" customWidth="1"/>
    <col min="2" max="2" width="14.875" style="7" customWidth="1"/>
    <col min="3" max="7" width="10.875" style="7"/>
    <col min="8" max="8" width="12.625" style="7" bestFit="1" customWidth="1"/>
    <col min="9" max="9" width="10.875" style="7"/>
    <col min="10" max="10" width="14.125" style="7" bestFit="1" customWidth="1"/>
    <col min="11" max="16384" width="10.875" style="7"/>
  </cols>
  <sheetData>
    <row r="1" spans="1:12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12" x14ac:dyDescent="0.25">
      <c r="A4" s="9" t="s">
        <v>11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2" x14ac:dyDescent="0.25">
      <c r="A6" s="11" t="s">
        <v>49</v>
      </c>
      <c r="B6" s="11"/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8</v>
      </c>
      <c r="H7" s="5" t="s">
        <v>9</v>
      </c>
      <c r="I7" s="5" t="s">
        <v>10</v>
      </c>
      <c r="J7" s="5" t="s">
        <v>144</v>
      </c>
      <c r="K7" s="5" t="s">
        <v>145</v>
      </c>
      <c r="L7" s="5" t="s">
        <v>66</v>
      </c>
    </row>
    <row r="8" spans="1:12" x14ac:dyDescent="0.25">
      <c r="A8" s="83" t="s">
        <v>316</v>
      </c>
      <c r="B8" s="84" t="s">
        <v>148</v>
      </c>
      <c r="C8" s="62">
        <v>0.4</v>
      </c>
      <c r="D8" s="62">
        <v>0.5</v>
      </c>
      <c r="E8" s="62">
        <v>2.7</v>
      </c>
      <c r="F8" s="62">
        <v>2.4</v>
      </c>
      <c r="G8" s="62"/>
      <c r="H8" s="1">
        <f t="shared" ref="H8:H17" si="0">AVERAGE(C8,D8)</f>
        <v>0.45</v>
      </c>
      <c r="I8" s="1">
        <f>AVERAGE(E8,F8)</f>
        <v>2.5499999999999998</v>
      </c>
      <c r="J8" s="62">
        <f t="shared" ref="J8:J17" si="1">IF(I8&gt;10,10,I8)</f>
        <v>2.5499999999999998</v>
      </c>
      <c r="K8" s="1">
        <f t="shared" ref="K8" si="2">10+H8-J8-G8</f>
        <v>7.8999999999999995</v>
      </c>
      <c r="L8" s="1">
        <f t="shared" ref="L8:L17" si="3">RANK(K8,$K$8:$K$17)</f>
        <v>5</v>
      </c>
    </row>
    <row r="9" spans="1:12" x14ac:dyDescent="0.25">
      <c r="A9" s="88" t="s">
        <v>317</v>
      </c>
      <c r="B9" s="84" t="s">
        <v>318</v>
      </c>
      <c r="C9" s="1">
        <v>0.3</v>
      </c>
      <c r="D9" s="1">
        <v>0.4</v>
      </c>
      <c r="E9" s="1">
        <v>1.9</v>
      </c>
      <c r="F9" s="1">
        <v>1.7</v>
      </c>
      <c r="G9" s="1"/>
      <c r="H9" s="1">
        <f t="shared" si="0"/>
        <v>0.35</v>
      </c>
      <c r="I9" s="1">
        <f t="shared" ref="I9:I17" si="4">AVERAGE(E9,F9)</f>
        <v>1.7999999999999998</v>
      </c>
      <c r="J9" s="62">
        <f t="shared" si="1"/>
        <v>1.7999999999999998</v>
      </c>
      <c r="K9" s="1">
        <f t="shared" ref="K9:K17" si="5">10+H9-J9-G9</f>
        <v>8.5500000000000007</v>
      </c>
      <c r="L9" s="1">
        <f t="shared" si="3"/>
        <v>3</v>
      </c>
    </row>
    <row r="10" spans="1:12" x14ac:dyDescent="0.25">
      <c r="A10" s="79" t="s">
        <v>319</v>
      </c>
      <c r="B10" s="84" t="s">
        <v>148</v>
      </c>
      <c r="C10" s="1">
        <v>0</v>
      </c>
      <c r="D10" s="1">
        <v>0</v>
      </c>
      <c r="E10" s="1">
        <v>3.3</v>
      </c>
      <c r="F10" s="1">
        <v>3.6</v>
      </c>
      <c r="G10" s="1"/>
      <c r="H10" s="1">
        <f t="shared" si="0"/>
        <v>0</v>
      </c>
      <c r="I10" s="1">
        <f t="shared" si="4"/>
        <v>3.45</v>
      </c>
      <c r="J10" s="62">
        <f t="shared" si="1"/>
        <v>3.45</v>
      </c>
      <c r="K10" s="1">
        <f t="shared" si="5"/>
        <v>6.55</v>
      </c>
      <c r="L10" s="1">
        <f t="shared" si="3"/>
        <v>8</v>
      </c>
    </row>
    <row r="11" spans="1:12" x14ac:dyDescent="0.25">
      <c r="A11" s="81" t="s">
        <v>320</v>
      </c>
      <c r="B11" s="84" t="s">
        <v>161</v>
      </c>
      <c r="C11" s="1">
        <v>0.4</v>
      </c>
      <c r="D11" s="1">
        <v>0.4</v>
      </c>
      <c r="E11" s="1">
        <v>2.7</v>
      </c>
      <c r="F11" s="1">
        <v>2.4</v>
      </c>
      <c r="G11" s="1"/>
      <c r="H11" s="1">
        <f t="shared" si="0"/>
        <v>0.4</v>
      </c>
      <c r="I11" s="1">
        <f t="shared" si="4"/>
        <v>2.5499999999999998</v>
      </c>
      <c r="J11" s="62">
        <f t="shared" si="1"/>
        <v>2.5499999999999998</v>
      </c>
      <c r="K11" s="1">
        <f t="shared" si="5"/>
        <v>7.8500000000000005</v>
      </c>
      <c r="L11" s="1">
        <f t="shared" si="3"/>
        <v>6</v>
      </c>
    </row>
    <row r="12" spans="1:12" x14ac:dyDescent="0.25">
      <c r="A12" s="79" t="s">
        <v>321</v>
      </c>
      <c r="B12" s="84" t="s">
        <v>148</v>
      </c>
      <c r="C12" s="1">
        <v>0.5</v>
      </c>
      <c r="D12" s="1">
        <v>0.5</v>
      </c>
      <c r="E12" s="1">
        <v>2.5</v>
      </c>
      <c r="F12" s="1">
        <v>2.7</v>
      </c>
      <c r="G12" s="1"/>
      <c r="H12" s="1">
        <f t="shared" si="0"/>
        <v>0.5</v>
      </c>
      <c r="I12" s="1">
        <f t="shared" si="4"/>
        <v>2.6</v>
      </c>
      <c r="J12" s="62">
        <f t="shared" si="1"/>
        <v>2.6</v>
      </c>
      <c r="K12" s="1">
        <f t="shared" si="5"/>
        <v>7.9</v>
      </c>
      <c r="L12" s="1">
        <f t="shared" si="3"/>
        <v>4</v>
      </c>
    </row>
    <row r="13" spans="1:12" x14ac:dyDescent="0.25">
      <c r="A13" s="81" t="s">
        <v>322</v>
      </c>
      <c r="B13" s="84" t="s">
        <v>161</v>
      </c>
      <c r="C13" s="1">
        <v>0.3</v>
      </c>
      <c r="D13" s="1">
        <v>0.3</v>
      </c>
      <c r="E13" s="1">
        <v>3</v>
      </c>
      <c r="F13" s="1">
        <v>2.7</v>
      </c>
      <c r="G13" s="1"/>
      <c r="H13" s="1">
        <f t="shared" si="0"/>
        <v>0.3</v>
      </c>
      <c r="I13" s="1">
        <f t="shared" si="4"/>
        <v>2.85</v>
      </c>
      <c r="J13" s="62">
        <f t="shared" si="1"/>
        <v>2.85</v>
      </c>
      <c r="K13" s="1">
        <f t="shared" si="5"/>
        <v>7.4500000000000011</v>
      </c>
      <c r="L13" s="1">
        <f t="shared" si="3"/>
        <v>7</v>
      </c>
    </row>
    <row r="14" spans="1:12" x14ac:dyDescent="0.25">
      <c r="A14" s="79" t="s">
        <v>323</v>
      </c>
      <c r="B14" s="84" t="s">
        <v>148</v>
      </c>
      <c r="C14" s="1">
        <v>0</v>
      </c>
      <c r="D14" s="1">
        <v>0</v>
      </c>
      <c r="E14" s="1">
        <v>3.8</v>
      </c>
      <c r="F14" s="1">
        <v>4</v>
      </c>
      <c r="G14" s="1"/>
      <c r="H14" s="1">
        <f t="shared" si="0"/>
        <v>0</v>
      </c>
      <c r="I14" s="1">
        <f t="shared" si="4"/>
        <v>3.9</v>
      </c>
      <c r="J14" s="62">
        <f t="shared" si="1"/>
        <v>3.9</v>
      </c>
      <c r="K14" s="1">
        <f t="shared" si="5"/>
        <v>6.1</v>
      </c>
      <c r="L14" s="1">
        <f t="shared" si="3"/>
        <v>9</v>
      </c>
    </row>
    <row r="15" spans="1:12" x14ac:dyDescent="0.25">
      <c r="A15" s="79" t="s">
        <v>324</v>
      </c>
      <c r="B15" s="84" t="s">
        <v>148</v>
      </c>
      <c r="C15" s="1">
        <v>0</v>
      </c>
      <c r="D15" s="1">
        <v>0</v>
      </c>
      <c r="E15" s="1">
        <v>3.8</v>
      </c>
      <c r="F15" s="1">
        <v>4.0999999999999996</v>
      </c>
      <c r="G15" s="1"/>
      <c r="H15" s="1">
        <f t="shared" si="0"/>
        <v>0</v>
      </c>
      <c r="I15" s="1">
        <f t="shared" si="4"/>
        <v>3.9499999999999997</v>
      </c>
      <c r="J15" s="62">
        <f t="shared" si="1"/>
        <v>3.9499999999999997</v>
      </c>
      <c r="K15" s="1">
        <f t="shared" si="5"/>
        <v>6.0500000000000007</v>
      </c>
      <c r="L15" s="1">
        <f t="shared" si="3"/>
        <v>10</v>
      </c>
    </row>
    <row r="16" spans="1:12" x14ac:dyDescent="0.25">
      <c r="A16" s="79" t="s">
        <v>325</v>
      </c>
      <c r="B16" s="84" t="s">
        <v>148</v>
      </c>
      <c r="C16" s="1">
        <v>0.5</v>
      </c>
      <c r="D16" s="1">
        <v>0.5</v>
      </c>
      <c r="E16" s="1">
        <v>1.8</v>
      </c>
      <c r="F16" s="1">
        <v>2</v>
      </c>
      <c r="G16" s="1"/>
      <c r="H16" s="1">
        <f t="shared" si="0"/>
        <v>0.5</v>
      </c>
      <c r="I16" s="1">
        <f t="shared" si="4"/>
        <v>1.9</v>
      </c>
      <c r="J16" s="62">
        <f t="shared" si="1"/>
        <v>1.9</v>
      </c>
      <c r="K16" s="1">
        <f t="shared" si="5"/>
        <v>8.6</v>
      </c>
      <c r="L16" s="1">
        <f t="shared" si="3"/>
        <v>2</v>
      </c>
    </row>
    <row r="17" spans="1:12" x14ac:dyDescent="0.25">
      <c r="A17" s="79" t="s">
        <v>326</v>
      </c>
      <c r="B17" s="84" t="s">
        <v>148</v>
      </c>
      <c r="C17" s="1">
        <v>0.5</v>
      </c>
      <c r="D17" s="1">
        <v>0.5</v>
      </c>
      <c r="E17" s="1">
        <v>1.9</v>
      </c>
      <c r="F17" s="1">
        <v>1.6</v>
      </c>
      <c r="G17" s="1"/>
      <c r="H17" s="1">
        <f t="shared" si="0"/>
        <v>0.5</v>
      </c>
      <c r="I17" s="1">
        <f t="shared" si="4"/>
        <v>1.75</v>
      </c>
      <c r="J17" s="62">
        <f t="shared" si="1"/>
        <v>1.75</v>
      </c>
      <c r="K17" s="1">
        <f t="shared" si="5"/>
        <v>8.75</v>
      </c>
      <c r="L17" s="1">
        <f t="shared" si="3"/>
        <v>1</v>
      </c>
    </row>
    <row r="18" spans="1:12" x14ac:dyDescent="0.25">
      <c r="H18" s="10"/>
      <c r="I18" s="10"/>
      <c r="J18" s="10"/>
      <c r="K18" s="10"/>
    </row>
    <row r="19" spans="1:12" x14ac:dyDescent="0.25">
      <c r="A19" s="11" t="s">
        <v>130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</row>
    <row r="20" spans="1:12" x14ac:dyDescent="0.25">
      <c r="A20" s="5" t="s">
        <v>1</v>
      </c>
      <c r="B20" s="5" t="s">
        <v>93</v>
      </c>
      <c r="C20" s="5" t="s">
        <v>2</v>
      </c>
      <c r="D20" s="5" t="s">
        <v>3</v>
      </c>
      <c r="E20" s="5" t="s">
        <v>4</v>
      </c>
      <c r="F20" s="5" t="s">
        <v>5</v>
      </c>
      <c r="G20" s="5" t="s">
        <v>8</v>
      </c>
      <c r="H20" s="5" t="s">
        <v>9</v>
      </c>
      <c r="I20" s="5" t="s">
        <v>10</v>
      </c>
      <c r="J20" s="5" t="s">
        <v>144</v>
      </c>
      <c r="K20" s="5" t="s">
        <v>145</v>
      </c>
      <c r="L20" s="5" t="s">
        <v>66</v>
      </c>
    </row>
    <row r="21" spans="1:12" x14ac:dyDescent="0.25">
      <c r="A21" s="62" t="str">
        <f t="shared" ref="A21:B30" si="6">A8</f>
        <v>Marama Harrison</v>
      </c>
      <c r="B21" s="62" t="str">
        <f t="shared" si="6"/>
        <v>Olympia</v>
      </c>
      <c r="C21" s="62">
        <v>0.1</v>
      </c>
      <c r="D21" s="62">
        <v>0.1</v>
      </c>
      <c r="E21" s="62">
        <v>3.4</v>
      </c>
      <c r="F21" s="62">
        <v>3.1</v>
      </c>
      <c r="G21" s="62"/>
      <c r="H21" s="1">
        <f t="shared" ref="H21:H30" si="7">AVERAGE(C21,D21)</f>
        <v>0.1</v>
      </c>
      <c r="I21" s="1">
        <f>AVERAGE(E21,F21)</f>
        <v>3.25</v>
      </c>
      <c r="J21" s="62">
        <f t="shared" ref="J21:J30" si="8">IF(I21&gt;10,10,I21)</f>
        <v>3.25</v>
      </c>
      <c r="K21" s="1">
        <f t="shared" ref="K21" si="9">10+H21-J21-G21</f>
        <v>6.85</v>
      </c>
      <c r="L21" s="1">
        <f t="shared" ref="L21:L30" si="10">RANK(K21,$K$21:$K$30)</f>
        <v>4</v>
      </c>
    </row>
    <row r="22" spans="1:12" x14ac:dyDescent="0.25">
      <c r="A22" s="62" t="str">
        <f t="shared" si="6"/>
        <v>Harriet Mak</v>
      </c>
      <c r="B22" s="62" t="str">
        <f t="shared" si="6"/>
        <v>Elements</v>
      </c>
      <c r="C22" s="1">
        <v>0.3</v>
      </c>
      <c r="D22" s="1">
        <v>0.4</v>
      </c>
      <c r="E22" s="1">
        <v>2</v>
      </c>
      <c r="F22" s="1">
        <v>2.2999999999999998</v>
      </c>
      <c r="G22" s="1"/>
      <c r="H22" s="1">
        <f t="shared" si="7"/>
        <v>0.35</v>
      </c>
      <c r="I22" s="1">
        <f t="shared" ref="I22:I30" si="11">AVERAGE(E22,F22)</f>
        <v>2.15</v>
      </c>
      <c r="J22" s="62">
        <f t="shared" si="8"/>
        <v>2.15</v>
      </c>
      <c r="K22" s="1">
        <f t="shared" ref="K22:K30" si="12">10+H22-J22-G22</f>
        <v>8.1999999999999993</v>
      </c>
      <c r="L22" s="1">
        <f t="shared" si="10"/>
        <v>1</v>
      </c>
    </row>
    <row r="23" spans="1:12" x14ac:dyDescent="0.25">
      <c r="A23" s="62" t="str">
        <f t="shared" si="6"/>
        <v>Adele Werder-Yee</v>
      </c>
      <c r="B23" s="62" t="str">
        <f t="shared" si="6"/>
        <v>Olympia</v>
      </c>
      <c r="C23" s="1">
        <v>0</v>
      </c>
      <c r="D23" s="1">
        <v>0</v>
      </c>
      <c r="E23" s="1">
        <v>4.2</v>
      </c>
      <c r="F23" s="1">
        <v>3.9</v>
      </c>
      <c r="G23" s="1"/>
      <c r="H23" s="1">
        <f t="shared" si="7"/>
        <v>0</v>
      </c>
      <c r="I23" s="1">
        <f t="shared" si="11"/>
        <v>4.05</v>
      </c>
      <c r="J23" s="62">
        <f t="shared" si="8"/>
        <v>4.05</v>
      </c>
      <c r="K23" s="1">
        <f t="shared" si="12"/>
        <v>5.95</v>
      </c>
      <c r="L23" s="1">
        <f t="shared" si="10"/>
        <v>7</v>
      </c>
    </row>
    <row r="24" spans="1:12" x14ac:dyDescent="0.25">
      <c r="A24" s="62" t="str">
        <f t="shared" si="6"/>
        <v>Samantha Taki</v>
      </c>
      <c r="B24" s="62" t="str">
        <f t="shared" si="6"/>
        <v>Diva</v>
      </c>
      <c r="C24" s="1">
        <v>0.2</v>
      </c>
      <c r="D24" s="1">
        <v>0.2</v>
      </c>
      <c r="E24" s="1">
        <v>3.6</v>
      </c>
      <c r="F24" s="1">
        <v>3.9</v>
      </c>
      <c r="G24" s="1"/>
      <c r="H24" s="1">
        <f t="shared" si="7"/>
        <v>0.2</v>
      </c>
      <c r="I24" s="1">
        <f t="shared" si="11"/>
        <v>3.75</v>
      </c>
      <c r="J24" s="62">
        <f t="shared" si="8"/>
        <v>3.75</v>
      </c>
      <c r="K24" s="1">
        <f t="shared" si="12"/>
        <v>6.4499999999999993</v>
      </c>
      <c r="L24" s="1">
        <f t="shared" si="10"/>
        <v>6</v>
      </c>
    </row>
    <row r="25" spans="1:12" x14ac:dyDescent="0.25">
      <c r="A25" s="62" t="str">
        <f t="shared" si="6"/>
        <v>Claire Li</v>
      </c>
      <c r="B25" s="62" t="str">
        <f t="shared" si="6"/>
        <v>Olympia</v>
      </c>
      <c r="C25" s="1">
        <v>0.4</v>
      </c>
      <c r="D25" s="1">
        <v>0.4</v>
      </c>
      <c r="E25" s="1">
        <v>4.7</v>
      </c>
      <c r="F25" s="1">
        <v>4.5999999999999996</v>
      </c>
      <c r="G25" s="1"/>
      <c r="H25" s="1">
        <f t="shared" si="7"/>
        <v>0.4</v>
      </c>
      <c r="I25" s="1">
        <f t="shared" si="11"/>
        <v>4.6500000000000004</v>
      </c>
      <c r="J25" s="62">
        <f t="shared" si="8"/>
        <v>4.6500000000000004</v>
      </c>
      <c r="K25" s="1">
        <f t="shared" si="12"/>
        <v>5.75</v>
      </c>
      <c r="L25" s="1">
        <f t="shared" si="10"/>
        <v>8</v>
      </c>
    </row>
    <row r="26" spans="1:12" x14ac:dyDescent="0.25">
      <c r="A26" s="62" t="str">
        <f t="shared" si="6"/>
        <v>Alisa Loginova</v>
      </c>
      <c r="B26" s="62" t="str">
        <f t="shared" si="6"/>
        <v>Diva</v>
      </c>
      <c r="C26" s="1">
        <v>0.2</v>
      </c>
      <c r="D26" s="1">
        <v>0.2</v>
      </c>
      <c r="E26" s="1">
        <v>3.5</v>
      </c>
      <c r="F26" s="1">
        <v>3.2</v>
      </c>
      <c r="G26" s="1"/>
      <c r="H26" s="1">
        <f t="shared" si="7"/>
        <v>0.2</v>
      </c>
      <c r="I26" s="1">
        <f t="shared" si="11"/>
        <v>3.35</v>
      </c>
      <c r="J26" s="62">
        <f t="shared" si="8"/>
        <v>3.35</v>
      </c>
      <c r="K26" s="1">
        <f t="shared" si="12"/>
        <v>6.85</v>
      </c>
      <c r="L26" s="1">
        <f t="shared" si="10"/>
        <v>4</v>
      </c>
    </row>
    <row r="27" spans="1:12" x14ac:dyDescent="0.25">
      <c r="A27" s="62" t="str">
        <f t="shared" si="6"/>
        <v>Flora Feng</v>
      </c>
      <c r="B27" s="62" t="str">
        <f t="shared" si="6"/>
        <v>Olympia</v>
      </c>
      <c r="C27" s="1">
        <v>0.1</v>
      </c>
      <c r="D27" s="1">
        <v>0</v>
      </c>
      <c r="E27" s="1">
        <v>4.5</v>
      </c>
      <c r="F27" s="1">
        <v>4.8</v>
      </c>
      <c r="G27" s="1"/>
      <c r="H27" s="1">
        <f t="shared" si="7"/>
        <v>0.05</v>
      </c>
      <c r="I27" s="1">
        <f t="shared" si="11"/>
        <v>4.6500000000000004</v>
      </c>
      <c r="J27" s="62">
        <f t="shared" si="8"/>
        <v>4.6500000000000004</v>
      </c>
      <c r="K27" s="1">
        <f t="shared" si="12"/>
        <v>5.4</v>
      </c>
      <c r="L27" s="1">
        <f t="shared" si="10"/>
        <v>9</v>
      </c>
    </row>
    <row r="28" spans="1:12" x14ac:dyDescent="0.25">
      <c r="A28" s="62" t="str">
        <f t="shared" si="6"/>
        <v>Hazel Lim</v>
      </c>
      <c r="B28" s="62" t="str">
        <f t="shared" si="6"/>
        <v>Olympia</v>
      </c>
      <c r="C28" s="1">
        <v>0</v>
      </c>
      <c r="D28" s="1">
        <v>0</v>
      </c>
      <c r="E28" s="1">
        <v>5.9</v>
      </c>
      <c r="F28" s="1">
        <v>5.7</v>
      </c>
      <c r="G28" s="1">
        <v>0.3</v>
      </c>
      <c r="H28" s="1">
        <f t="shared" si="7"/>
        <v>0</v>
      </c>
      <c r="I28" s="1">
        <f t="shared" si="11"/>
        <v>5.8000000000000007</v>
      </c>
      <c r="J28" s="62">
        <f t="shared" si="8"/>
        <v>5.8000000000000007</v>
      </c>
      <c r="K28" s="1">
        <f t="shared" si="12"/>
        <v>3.8999999999999995</v>
      </c>
      <c r="L28" s="1">
        <f t="shared" si="10"/>
        <v>10</v>
      </c>
    </row>
    <row r="29" spans="1:12" x14ac:dyDescent="0.25">
      <c r="A29" s="62" t="str">
        <f t="shared" si="6"/>
        <v>Lusiana Chaddong</v>
      </c>
      <c r="B29" s="62" t="str">
        <f t="shared" si="6"/>
        <v>Olympia</v>
      </c>
      <c r="C29" s="1">
        <v>0.4</v>
      </c>
      <c r="D29" s="1">
        <v>0.4</v>
      </c>
      <c r="E29" s="1">
        <v>3</v>
      </c>
      <c r="F29" s="1">
        <v>3</v>
      </c>
      <c r="G29" s="1"/>
      <c r="H29" s="1">
        <f t="shared" si="7"/>
        <v>0.4</v>
      </c>
      <c r="I29" s="1">
        <f t="shared" si="11"/>
        <v>3</v>
      </c>
      <c r="J29" s="62">
        <f t="shared" si="8"/>
        <v>3</v>
      </c>
      <c r="K29" s="1">
        <f t="shared" si="12"/>
        <v>7.4</v>
      </c>
      <c r="L29" s="1">
        <f t="shared" si="10"/>
        <v>3</v>
      </c>
    </row>
    <row r="30" spans="1:12" x14ac:dyDescent="0.25">
      <c r="A30" s="62" t="str">
        <f t="shared" si="6"/>
        <v>Sophia Gearry</v>
      </c>
      <c r="B30" s="62" t="str">
        <f t="shared" si="6"/>
        <v>Olympia</v>
      </c>
      <c r="C30" s="1">
        <v>0.5</v>
      </c>
      <c r="D30" s="1">
        <v>0.4</v>
      </c>
      <c r="E30" s="1">
        <v>2.8</v>
      </c>
      <c r="F30" s="1">
        <v>2.5</v>
      </c>
      <c r="G30" s="1"/>
      <c r="H30" s="1">
        <f t="shared" si="7"/>
        <v>0.45</v>
      </c>
      <c r="I30" s="1">
        <f t="shared" si="11"/>
        <v>2.65</v>
      </c>
      <c r="J30" s="62">
        <f t="shared" si="8"/>
        <v>2.65</v>
      </c>
      <c r="K30" s="1">
        <f t="shared" si="12"/>
        <v>7.7999999999999989</v>
      </c>
      <c r="L30" s="1">
        <f t="shared" si="10"/>
        <v>2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7"/>
  <sheetViews>
    <sheetView workbookViewId="0">
      <selection activeCell="G38" sqref="G38"/>
    </sheetView>
  </sheetViews>
  <sheetFormatPr defaultColWidth="10.875" defaultRowHeight="15.75" x14ac:dyDescent="0.25"/>
  <cols>
    <col min="1" max="1" width="24.125" style="7" bestFit="1" customWidth="1"/>
    <col min="2" max="2" width="14" style="7" customWidth="1"/>
    <col min="3" max="7" width="10.875" style="7"/>
    <col min="8" max="8" width="12.625" style="7" bestFit="1" customWidth="1"/>
    <col min="9" max="9" width="10.5" style="7" bestFit="1" customWidth="1"/>
    <col min="10" max="10" width="14.125" style="7" bestFit="1" customWidth="1"/>
    <col min="11" max="16384" width="10.875" style="7"/>
  </cols>
  <sheetData>
    <row r="1" spans="1:12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12" x14ac:dyDescent="0.25">
      <c r="A4" s="9" t="s">
        <v>91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2" x14ac:dyDescent="0.25">
      <c r="A6" s="11" t="s">
        <v>52</v>
      </c>
      <c r="B6" s="11"/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8</v>
      </c>
      <c r="H7" s="5" t="s">
        <v>9</v>
      </c>
      <c r="I7" s="5" t="s">
        <v>10</v>
      </c>
      <c r="J7" s="5" t="s">
        <v>144</v>
      </c>
      <c r="K7" s="72" t="s">
        <v>145</v>
      </c>
      <c r="L7" s="5" t="s">
        <v>66</v>
      </c>
    </row>
    <row r="8" spans="1:12" x14ac:dyDescent="0.25">
      <c r="A8" s="79" t="s">
        <v>327</v>
      </c>
      <c r="B8" s="89" t="s">
        <v>148</v>
      </c>
      <c r="C8" s="62">
        <v>1.4</v>
      </c>
      <c r="D8" s="62">
        <v>1.3</v>
      </c>
      <c r="E8" s="62">
        <v>3.3</v>
      </c>
      <c r="F8" s="62">
        <v>3</v>
      </c>
      <c r="G8" s="62"/>
      <c r="H8" s="1">
        <f t="shared" ref="H8:H15" si="0">AVERAGE(C8,D8)</f>
        <v>1.35</v>
      </c>
      <c r="I8" s="1">
        <f>AVERAGE(E8,F8)</f>
        <v>3.15</v>
      </c>
      <c r="J8" s="62">
        <f t="shared" ref="J8:J15" si="1">IF(I8&gt;10,10,I8)</f>
        <v>3.15</v>
      </c>
      <c r="K8" s="1">
        <f t="shared" ref="K8" si="2">10+H8-J8-G8</f>
        <v>8.1999999999999993</v>
      </c>
      <c r="L8" s="1">
        <f t="shared" ref="L8:L15" si="3">RANK(K8,$K$8:$K$15)</f>
        <v>6</v>
      </c>
    </row>
    <row r="9" spans="1:12" x14ac:dyDescent="0.25">
      <c r="A9" s="79" t="s">
        <v>328</v>
      </c>
      <c r="B9" s="89" t="s">
        <v>148</v>
      </c>
      <c r="C9" s="1">
        <v>2</v>
      </c>
      <c r="D9" s="1">
        <v>2.1</v>
      </c>
      <c r="E9" s="1">
        <v>2.7</v>
      </c>
      <c r="F9" s="1">
        <v>2.4</v>
      </c>
      <c r="G9" s="1"/>
      <c r="H9" s="1">
        <f t="shared" si="0"/>
        <v>2.0499999999999998</v>
      </c>
      <c r="I9" s="1">
        <f t="shared" ref="I9:I15" si="4">AVERAGE(E9,F9)</f>
        <v>2.5499999999999998</v>
      </c>
      <c r="J9" s="62">
        <f t="shared" si="1"/>
        <v>2.5499999999999998</v>
      </c>
      <c r="K9" s="1">
        <f t="shared" ref="K9:K15" si="5">10+H9-J9-G9</f>
        <v>9.5</v>
      </c>
      <c r="L9" s="1">
        <f t="shared" si="3"/>
        <v>2</v>
      </c>
    </row>
    <row r="10" spans="1:12" x14ac:dyDescent="0.25">
      <c r="A10" s="79" t="s">
        <v>329</v>
      </c>
      <c r="B10" s="89" t="s">
        <v>148</v>
      </c>
      <c r="C10" s="1">
        <v>1.4</v>
      </c>
      <c r="D10" s="1">
        <v>1.3</v>
      </c>
      <c r="E10" s="1">
        <v>3.1</v>
      </c>
      <c r="F10" s="1">
        <v>2.9</v>
      </c>
      <c r="G10" s="1"/>
      <c r="H10" s="1">
        <f t="shared" si="0"/>
        <v>1.35</v>
      </c>
      <c r="I10" s="1">
        <f t="shared" si="4"/>
        <v>3</v>
      </c>
      <c r="J10" s="62">
        <f t="shared" si="1"/>
        <v>3</v>
      </c>
      <c r="K10" s="1">
        <f t="shared" si="5"/>
        <v>8.35</v>
      </c>
      <c r="L10" s="1">
        <f t="shared" si="3"/>
        <v>5</v>
      </c>
    </row>
    <row r="11" spans="1:12" x14ac:dyDescent="0.25">
      <c r="A11" s="79" t="s">
        <v>330</v>
      </c>
      <c r="B11" s="89" t="s">
        <v>148</v>
      </c>
      <c r="C11" s="1">
        <v>1.3</v>
      </c>
      <c r="D11" s="1">
        <v>1.3</v>
      </c>
      <c r="E11" s="1">
        <v>3.3</v>
      </c>
      <c r="F11" s="1">
        <v>3</v>
      </c>
      <c r="G11" s="1"/>
      <c r="H11" s="1">
        <f t="shared" si="0"/>
        <v>1.3</v>
      </c>
      <c r="I11" s="1">
        <f t="shared" si="4"/>
        <v>3.15</v>
      </c>
      <c r="J11" s="62">
        <f t="shared" si="1"/>
        <v>3.15</v>
      </c>
      <c r="K11" s="1">
        <f t="shared" si="5"/>
        <v>8.15</v>
      </c>
      <c r="L11" s="1">
        <f t="shared" si="3"/>
        <v>7</v>
      </c>
    </row>
    <row r="12" spans="1:12" x14ac:dyDescent="0.25">
      <c r="A12" s="79" t="s">
        <v>331</v>
      </c>
      <c r="B12" s="89" t="s">
        <v>148</v>
      </c>
      <c r="C12" s="1">
        <v>1.5</v>
      </c>
      <c r="D12" s="1">
        <v>1.8</v>
      </c>
      <c r="E12" s="1">
        <v>2.4</v>
      </c>
      <c r="F12" s="1">
        <v>2.2999999999999998</v>
      </c>
      <c r="G12" s="1"/>
      <c r="H12" s="1">
        <f t="shared" si="0"/>
        <v>1.65</v>
      </c>
      <c r="I12" s="1">
        <f t="shared" si="4"/>
        <v>2.3499999999999996</v>
      </c>
      <c r="J12" s="62">
        <f t="shared" si="1"/>
        <v>2.3499999999999996</v>
      </c>
      <c r="K12" s="1">
        <f t="shared" si="5"/>
        <v>9.3000000000000007</v>
      </c>
      <c r="L12" s="1">
        <f t="shared" si="3"/>
        <v>3</v>
      </c>
    </row>
    <row r="13" spans="1:12" x14ac:dyDescent="0.25">
      <c r="A13" s="79" t="s">
        <v>332</v>
      </c>
      <c r="B13" s="89" t="s">
        <v>148</v>
      </c>
      <c r="C13" s="1">
        <v>1.7</v>
      </c>
      <c r="D13" s="1">
        <v>1.9</v>
      </c>
      <c r="E13" s="1">
        <v>2.2000000000000002</v>
      </c>
      <c r="F13" s="1">
        <v>2.1</v>
      </c>
      <c r="G13" s="1"/>
      <c r="H13" s="1">
        <f t="shared" si="0"/>
        <v>1.7999999999999998</v>
      </c>
      <c r="I13" s="1">
        <f t="shared" si="4"/>
        <v>2.1500000000000004</v>
      </c>
      <c r="J13" s="62">
        <f t="shared" si="1"/>
        <v>2.1500000000000004</v>
      </c>
      <c r="K13" s="1">
        <f t="shared" si="5"/>
        <v>9.65</v>
      </c>
      <c r="L13" s="1">
        <f t="shared" si="3"/>
        <v>1</v>
      </c>
    </row>
    <row r="14" spans="1:12" x14ac:dyDescent="0.25">
      <c r="A14" s="79" t="s">
        <v>333</v>
      </c>
      <c r="B14" s="89" t="s">
        <v>148</v>
      </c>
      <c r="C14" s="1">
        <v>1.2</v>
      </c>
      <c r="D14" s="1">
        <v>1.3</v>
      </c>
      <c r="E14" s="1">
        <v>2.6</v>
      </c>
      <c r="F14" s="1">
        <v>2.5</v>
      </c>
      <c r="G14" s="1"/>
      <c r="H14" s="1">
        <f t="shared" si="0"/>
        <v>1.25</v>
      </c>
      <c r="I14" s="1">
        <f t="shared" si="4"/>
        <v>2.5499999999999998</v>
      </c>
      <c r="J14" s="62">
        <f t="shared" si="1"/>
        <v>2.5499999999999998</v>
      </c>
      <c r="K14" s="1">
        <f t="shared" si="5"/>
        <v>8.6999999999999993</v>
      </c>
      <c r="L14" s="1">
        <f t="shared" si="3"/>
        <v>4</v>
      </c>
    </row>
    <row r="15" spans="1:12" x14ac:dyDescent="0.25">
      <c r="A15" s="79" t="s">
        <v>334</v>
      </c>
      <c r="B15" s="89" t="s">
        <v>148</v>
      </c>
      <c r="C15" s="1">
        <v>0.9</v>
      </c>
      <c r="D15" s="1">
        <v>0.9</v>
      </c>
      <c r="E15" s="1">
        <v>3.5</v>
      </c>
      <c r="F15" s="1">
        <v>3.3</v>
      </c>
      <c r="G15" s="1"/>
      <c r="H15" s="1">
        <f t="shared" si="0"/>
        <v>0.9</v>
      </c>
      <c r="I15" s="1">
        <f t="shared" si="4"/>
        <v>3.4</v>
      </c>
      <c r="J15" s="62">
        <f t="shared" si="1"/>
        <v>3.4</v>
      </c>
      <c r="K15" s="1">
        <f t="shared" si="5"/>
        <v>7.5</v>
      </c>
      <c r="L15" s="1">
        <f t="shared" si="3"/>
        <v>8</v>
      </c>
    </row>
    <row r="17" spans="1:12" x14ac:dyDescent="0.25">
      <c r="A17" s="11" t="s">
        <v>51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</row>
    <row r="18" spans="1:12" x14ac:dyDescent="0.25">
      <c r="A18" s="5" t="s">
        <v>1</v>
      </c>
      <c r="B18" s="5" t="s">
        <v>93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8</v>
      </c>
      <c r="H18" s="5" t="s">
        <v>9</v>
      </c>
      <c r="I18" s="5" t="s">
        <v>10</v>
      </c>
      <c r="J18" s="5" t="s">
        <v>144</v>
      </c>
      <c r="K18" s="72" t="s">
        <v>145</v>
      </c>
      <c r="L18" s="5" t="s">
        <v>66</v>
      </c>
    </row>
    <row r="19" spans="1:12" x14ac:dyDescent="0.25">
      <c r="A19" s="62" t="str">
        <f t="shared" ref="A19:B26" si="6">A8</f>
        <v>Annabell Keith</v>
      </c>
      <c r="B19" s="62" t="str">
        <f t="shared" si="6"/>
        <v>Olympia</v>
      </c>
      <c r="C19" s="62">
        <v>0.4</v>
      </c>
      <c r="D19" s="62">
        <v>0.4</v>
      </c>
      <c r="E19" s="62">
        <v>5.3</v>
      </c>
      <c r="F19" s="62">
        <v>5</v>
      </c>
      <c r="G19" s="62"/>
      <c r="H19" s="1">
        <f t="shared" ref="H19:H26" si="7">AVERAGE(C19,D19)</f>
        <v>0.4</v>
      </c>
      <c r="I19" s="1">
        <f>AVERAGE(E19,F19)</f>
        <v>5.15</v>
      </c>
      <c r="J19" s="62">
        <f t="shared" ref="J19:J26" si="8">IF(I19&gt;10,10,I19)</f>
        <v>5.15</v>
      </c>
      <c r="K19" s="1">
        <f t="shared" ref="K19" si="9">10+H19-J19-G19</f>
        <v>5.25</v>
      </c>
      <c r="L19" s="1">
        <f t="shared" ref="L19:L26" si="10">RANK(K19,$K$19:$K$26)</f>
        <v>5</v>
      </c>
    </row>
    <row r="20" spans="1:12" x14ac:dyDescent="0.25">
      <c r="A20" s="62" t="str">
        <f t="shared" si="6"/>
        <v>Isabella Clausen</v>
      </c>
      <c r="B20" s="62" t="str">
        <f t="shared" si="6"/>
        <v>Olympia</v>
      </c>
      <c r="C20" s="1">
        <v>0.9</v>
      </c>
      <c r="D20" s="1">
        <v>1.1000000000000001</v>
      </c>
      <c r="E20" s="1">
        <v>3.9</v>
      </c>
      <c r="F20" s="1">
        <v>3.6</v>
      </c>
      <c r="G20" s="1"/>
      <c r="H20" s="1">
        <f t="shared" si="7"/>
        <v>1</v>
      </c>
      <c r="I20" s="1">
        <f t="shared" ref="I20:I26" si="11">AVERAGE(E20,F20)</f>
        <v>3.75</v>
      </c>
      <c r="J20" s="62">
        <f t="shared" si="8"/>
        <v>3.75</v>
      </c>
      <c r="K20" s="1">
        <f t="shared" ref="K20:K26" si="12">10+H20-J20-G20</f>
        <v>7.25</v>
      </c>
      <c r="L20" s="1">
        <f t="shared" si="10"/>
        <v>1</v>
      </c>
    </row>
    <row r="21" spans="1:12" x14ac:dyDescent="0.25">
      <c r="A21" s="62" t="str">
        <f t="shared" si="6"/>
        <v>Jocelyn Cai</v>
      </c>
      <c r="B21" s="62" t="str">
        <f t="shared" si="6"/>
        <v>Olympia</v>
      </c>
      <c r="C21" s="1">
        <v>0.9</v>
      </c>
      <c r="D21" s="1">
        <v>0.8</v>
      </c>
      <c r="E21" s="1">
        <v>5.3</v>
      </c>
      <c r="F21" s="1">
        <v>5</v>
      </c>
      <c r="G21" s="1"/>
      <c r="H21" s="1">
        <f t="shared" si="7"/>
        <v>0.85000000000000009</v>
      </c>
      <c r="I21" s="1">
        <f t="shared" si="11"/>
        <v>5.15</v>
      </c>
      <c r="J21" s="62">
        <f t="shared" si="8"/>
        <v>5.15</v>
      </c>
      <c r="K21" s="1">
        <f t="shared" si="12"/>
        <v>5.6999999999999993</v>
      </c>
      <c r="L21" s="1">
        <f t="shared" si="10"/>
        <v>4</v>
      </c>
    </row>
    <row r="22" spans="1:12" x14ac:dyDescent="0.25">
      <c r="A22" s="62" t="str">
        <f t="shared" si="6"/>
        <v>Kalisa Zhang</v>
      </c>
      <c r="B22" s="62" t="str">
        <f t="shared" si="6"/>
        <v>Olympia</v>
      </c>
      <c r="C22" s="1">
        <v>0.5</v>
      </c>
      <c r="D22" s="1">
        <v>0.5</v>
      </c>
      <c r="E22" s="1">
        <v>4.3</v>
      </c>
      <c r="F22" s="1">
        <v>4.5</v>
      </c>
      <c r="G22" s="1"/>
      <c r="H22" s="1">
        <f t="shared" si="7"/>
        <v>0.5</v>
      </c>
      <c r="I22" s="1">
        <f>AVERAGE(E22,F22)</f>
        <v>4.4000000000000004</v>
      </c>
      <c r="J22" s="62">
        <f t="shared" si="8"/>
        <v>4.4000000000000004</v>
      </c>
      <c r="K22" s="1">
        <f t="shared" si="12"/>
        <v>6.1</v>
      </c>
      <c r="L22" s="1">
        <f t="shared" si="10"/>
        <v>3</v>
      </c>
    </row>
    <row r="23" spans="1:12" x14ac:dyDescent="0.25">
      <c r="A23" s="62" t="str">
        <f t="shared" si="6"/>
        <v>Lilly Eastmure</v>
      </c>
      <c r="B23" s="62" t="str">
        <f t="shared" si="6"/>
        <v>Olympia</v>
      </c>
      <c r="C23" s="1">
        <v>1.1000000000000001</v>
      </c>
      <c r="D23" s="1">
        <v>1.4</v>
      </c>
      <c r="E23" s="1">
        <v>5</v>
      </c>
      <c r="F23" s="1">
        <v>4.7</v>
      </c>
      <c r="G23" s="1"/>
      <c r="H23" s="1">
        <f t="shared" si="7"/>
        <v>1.25</v>
      </c>
      <c r="I23" s="1">
        <f t="shared" si="11"/>
        <v>4.8499999999999996</v>
      </c>
      <c r="J23" s="62">
        <f t="shared" si="8"/>
        <v>4.8499999999999996</v>
      </c>
      <c r="K23" s="1">
        <f t="shared" si="12"/>
        <v>6.4</v>
      </c>
      <c r="L23" s="1">
        <f t="shared" si="10"/>
        <v>2</v>
      </c>
    </row>
    <row r="24" spans="1:12" x14ac:dyDescent="0.25">
      <c r="A24" s="62" t="str">
        <f t="shared" si="6"/>
        <v>Nika Meyn</v>
      </c>
      <c r="B24" s="62" t="str">
        <f t="shared" si="6"/>
        <v>Olympia</v>
      </c>
      <c r="C24" s="1">
        <v>1</v>
      </c>
      <c r="D24" s="1">
        <v>1.2</v>
      </c>
      <c r="E24" s="1">
        <v>6.4</v>
      </c>
      <c r="F24" s="1">
        <v>6.3</v>
      </c>
      <c r="G24" s="1"/>
      <c r="H24" s="1">
        <f t="shared" si="7"/>
        <v>1.1000000000000001</v>
      </c>
      <c r="I24" s="1">
        <f t="shared" si="11"/>
        <v>6.35</v>
      </c>
      <c r="J24" s="62">
        <f t="shared" si="8"/>
        <v>6.35</v>
      </c>
      <c r="K24" s="1">
        <f t="shared" si="12"/>
        <v>4.75</v>
      </c>
      <c r="L24" s="1">
        <f t="shared" si="10"/>
        <v>7</v>
      </c>
    </row>
    <row r="25" spans="1:12" x14ac:dyDescent="0.25">
      <c r="A25" s="62" t="str">
        <f t="shared" si="6"/>
        <v>Olivia Collins</v>
      </c>
      <c r="B25" s="62" t="str">
        <f t="shared" si="6"/>
        <v>Olympia</v>
      </c>
      <c r="C25" s="1">
        <v>0.7</v>
      </c>
      <c r="D25" s="1">
        <v>0.7</v>
      </c>
      <c r="E25" s="1">
        <v>6.7</v>
      </c>
      <c r="F25" s="1">
        <v>6.4</v>
      </c>
      <c r="G25" s="1"/>
      <c r="H25" s="1">
        <f t="shared" si="7"/>
        <v>0.7</v>
      </c>
      <c r="I25" s="1">
        <f t="shared" si="11"/>
        <v>6.5500000000000007</v>
      </c>
      <c r="J25" s="62">
        <f t="shared" si="8"/>
        <v>6.5500000000000007</v>
      </c>
      <c r="K25" s="1">
        <f t="shared" si="12"/>
        <v>4.1499999999999986</v>
      </c>
      <c r="L25" s="1">
        <f t="shared" si="10"/>
        <v>8</v>
      </c>
    </row>
    <row r="26" spans="1:12" x14ac:dyDescent="0.25">
      <c r="A26" s="62" t="str">
        <f t="shared" si="6"/>
        <v>Vera Lan</v>
      </c>
      <c r="B26" s="62" t="str">
        <f t="shared" si="6"/>
        <v>Olympia</v>
      </c>
      <c r="C26" s="1">
        <v>0.7</v>
      </c>
      <c r="D26" s="1">
        <v>0.7</v>
      </c>
      <c r="E26" s="1">
        <v>5.8</v>
      </c>
      <c r="F26" s="1">
        <v>5.6</v>
      </c>
      <c r="G26" s="1"/>
      <c r="H26" s="1">
        <f t="shared" si="7"/>
        <v>0.7</v>
      </c>
      <c r="I26" s="1">
        <f t="shared" si="11"/>
        <v>5.6999999999999993</v>
      </c>
      <c r="J26" s="62">
        <f t="shared" si="8"/>
        <v>5.6999999999999993</v>
      </c>
      <c r="K26" s="1">
        <f t="shared" si="12"/>
        <v>5</v>
      </c>
      <c r="L26" s="1">
        <f t="shared" si="10"/>
        <v>6</v>
      </c>
    </row>
    <row r="28" spans="1:12" x14ac:dyDescent="0.25">
      <c r="A28" s="11" t="s">
        <v>50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</row>
    <row r="29" spans="1:12" x14ac:dyDescent="0.25">
      <c r="A29" s="5" t="s">
        <v>1</v>
      </c>
      <c r="B29" s="5" t="s">
        <v>93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8</v>
      </c>
      <c r="H29" s="5" t="s">
        <v>9</v>
      </c>
      <c r="I29" s="5" t="s">
        <v>10</v>
      </c>
      <c r="J29" s="5" t="s">
        <v>144</v>
      </c>
      <c r="K29" s="72" t="s">
        <v>145</v>
      </c>
      <c r="L29" s="5" t="s">
        <v>66</v>
      </c>
    </row>
    <row r="30" spans="1:12" x14ac:dyDescent="0.25">
      <c r="A30" s="62" t="str">
        <f t="shared" ref="A30:B37" si="13">A8</f>
        <v>Annabell Keith</v>
      </c>
      <c r="B30" s="62" t="str">
        <f t="shared" si="13"/>
        <v>Olympia</v>
      </c>
      <c r="C30" s="62">
        <v>1.1000000000000001</v>
      </c>
      <c r="D30" s="62">
        <v>1.1000000000000001</v>
      </c>
      <c r="E30" s="62">
        <v>4.2</v>
      </c>
      <c r="F30" s="62">
        <v>4.0999999999999996</v>
      </c>
      <c r="G30" s="62"/>
      <c r="H30" s="1">
        <f t="shared" ref="H30:H37" si="14">AVERAGE(C30,D30)</f>
        <v>1.1000000000000001</v>
      </c>
      <c r="I30" s="1">
        <f>AVERAGE(E30,F30)</f>
        <v>4.1500000000000004</v>
      </c>
      <c r="J30" s="62">
        <f t="shared" ref="J30:J37" si="15">IF(I30&gt;10,10,I30)</f>
        <v>4.1500000000000004</v>
      </c>
      <c r="K30" s="1">
        <f t="shared" ref="K30" si="16">10+H30-J30-G30</f>
        <v>6.9499999999999993</v>
      </c>
      <c r="L30" s="1">
        <f t="shared" ref="L30:L37" si="17">RANK(K30,$K$30:$K$37)</f>
        <v>2</v>
      </c>
    </row>
    <row r="31" spans="1:12" x14ac:dyDescent="0.25">
      <c r="A31" s="62" t="str">
        <f t="shared" si="13"/>
        <v>Isabella Clausen</v>
      </c>
      <c r="B31" s="62" t="str">
        <f t="shared" si="13"/>
        <v>Olympia</v>
      </c>
      <c r="C31" s="1">
        <v>0.9</v>
      </c>
      <c r="D31" s="1">
        <v>0.8</v>
      </c>
      <c r="E31" s="1">
        <v>4.5999999999999996</v>
      </c>
      <c r="F31" s="1">
        <v>4.5999999999999996</v>
      </c>
      <c r="G31" s="1">
        <v>0.6</v>
      </c>
      <c r="H31" s="1">
        <f t="shared" si="14"/>
        <v>0.85000000000000009</v>
      </c>
      <c r="I31" s="1">
        <f>AVERAGE(E31,F31)</f>
        <v>4.5999999999999996</v>
      </c>
      <c r="J31" s="62">
        <f t="shared" si="15"/>
        <v>4.5999999999999996</v>
      </c>
      <c r="K31" s="1">
        <f t="shared" ref="K31:K37" si="18">10+H31-J31-G31</f>
        <v>5.65</v>
      </c>
      <c r="L31" s="1">
        <f t="shared" si="17"/>
        <v>5</v>
      </c>
    </row>
    <row r="32" spans="1:12" x14ac:dyDescent="0.25">
      <c r="A32" s="62" t="str">
        <f t="shared" si="13"/>
        <v>Jocelyn Cai</v>
      </c>
      <c r="B32" s="62" t="str">
        <f t="shared" si="13"/>
        <v>Olympia</v>
      </c>
      <c r="C32" s="1">
        <v>0.5</v>
      </c>
      <c r="D32" s="1">
        <v>0.5</v>
      </c>
      <c r="E32" s="1">
        <v>5.5</v>
      </c>
      <c r="F32" s="1">
        <v>5.2</v>
      </c>
      <c r="G32" s="1"/>
      <c r="H32" s="1">
        <f t="shared" si="14"/>
        <v>0.5</v>
      </c>
      <c r="I32" s="1">
        <f t="shared" ref="I32:I37" si="19">AVERAGE(E32,F32)</f>
        <v>5.35</v>
      </c>
      <c r="J32" s="62">
        <f t="shared" si="15"/>
        <v>5.35</v>
      </c>
      <c r="K32" s="1">
        <f t="shared" si="18"/>
        <v>5.15</v>
      </c>
      <c r="L32" s="1">
        <f t="shared" si="17"/>
        <v>7</v>
      </c>
    </row>
    <row r="33" spans="1:12" x14ac:dyDescent="0.25">
      <c r="A33" s="62" t="str">
        <f t="shared" si="13"/>
        <v>Kalisa Zhang</v>
      </c>
      <c r="B33" s="62" t="str">
        <f t="shared" si="13"/>
        <v>Olympia</v>
      </c>
      <c r="C33" s="1">
        <v>0.4</v>
      </c>
      <c r="D33" s="1">
        <v>0.6</v>
      </c>
      <c r="E33" s="1">
        <v>6.2</v>
      </c>
      <c r="F33" s="1">
        <v>5.9</v>
      </c>
      <c r="G33" s="1">
        <v>0.6</v>
      </c>
      <c r="H33" s="1">
        <f t="shared" si="14"/>
        <v>0.5</v>
      </c>
      <c r="I33" s="1">
        <f t="shared" si="19"/>
        <v>6.0500000000000007</v>
      </c>
      <c r="J33" s="62">
        <f t="shared" si="15"/>
        <v>6.0500000000000007</v>
      </c>
      <c r="K33" s="1">
        <f t="shared" si="18"/>
        <v>3.8499999999999992</v>
      </c>
      <c r="L33" s="1">
        <f t="shared" si="17"/>
        <v>8</v>
      </c>
    </row>
    <row r="34" spans="1:12" x14ac:dyDescent="0.25">
      <c r="A34" s="62" t="str">
        <f t="shared" si="13"/>
        <v>Lilly Eastmure</v>
      </c>
      <c r="B34" s="62" t="str">
        <f t="shared" si="13"/>
        <v>Olympia</v>
      </c>
      <c r="C34" s="1">
        <v>1</v>
      </c>
      <c r="D34" s="1">
        <v>0.8</v>
      </c>
      <c r="E34" s="1">
        <v>4.4000000000000004</v>
      </c>
      <c r="F34" s="1">
        <v>4.0999999999999996</v>
      </c>
      <c r="G34" s="1"/>
      <c r="H34" s="1">
        <f t="shared" si="14"/>
        <v>0.9</v>
      </c>
      <c r="I34" s="1">
        <f t="shared" si="19"/>
        <v>4.25</v>
      </c>
      <c r="J34" s="62">
        <f t="shared" si="15"/>
        <v>4.25</v>
      </c>
      <c r="K34" s="1">
        <f t="shared" si="18"/>
        <v>6.65</v>
      </c>
      <c r="L34" s="1">
        <f t="shared" si="17"/>
        <v>3</v>
      </c>
    </row>
    <row r="35" spans="1:12" x14ac:dyDescent="0.25">
      <c r="A35" s="62" t="str">
        <f t="shared" si="13"/>
        <v>Nika Meyn</v>
      </c>
      <c r="B35" s="62" t="str">
        <f t="shared" si="13"/>
        <v>Olympia</v>
      </c>
      <c r="C35" s="1">
        <v>2.4</v>
      </c>
      <c r="D35" s="1">
        <v>2.4</v>
      </c>
      <c r="E35" s="1">
        <v>3.6</v>
      </c>
      <c r="F35" s="1">
        <v>3.3</v>
      </c>
      <c r="G35" s="1"/>
      <c r="H35" s="1">
        <f t="shared" si="14"/>
        <v>2.4</v>
      </c>
      <c r="I35" s="1">
        <f t="shared" si="19"/>
        <v>3.45</v>
      </c>
      <c r="J35" s="62">
        <f t="shared" si="15"/>
        <v>3.45</v>
      </c>
      <c r="K35" s="1">
        <f t="shared" si="18"/>
        <v>8.9499999999999993</v>
      </c>
      <c r="L35" s="1">
        <f t="shared" si="17"/>
        <v>1</v>
      </c>
    </row>
    <row r="36" spans="1:12" x14ac:dyDescent="0.25">
      <c r="A36" s="62" t="str">
        <f t="shared" si="13"/>
        <v>Olivia Collins</v>
      </c>
      <c r="B36" s="62" t="str">
        <f t="shared" si="13"/>
        <v>Olympia</v>
      </c>
      <c r="C36" s="1">
        <v>0.5</v>
      </c>
      <c r="D36" s="1">
        <v>0.6</v>
      </c>
      <c r="E36" s="1">
        <v>5.0999999999999996</v>
      </c>
      <c r="F36" s="1">
        <v>4.9000000000000004</v>
      </c>
      <c r="G36" s="1">
        <v>0.3</v>
      </c>
      <c r="H36" s="1">
        <f t="shared" si="14"/>
        <v>0.55000000000000004</v>
      </c>
      <c r="I36" s="1">
        <f t="shared" si="19"/>
        <v>5</v>
      </c>
      <c r="J36" s="62">
        <f t="shared" si="15"/>
        <v>5</v>
      </c>
      <c r="K36" s="1">
        <f t="shared" si="18"/>
        <v>5.2500000000000009</v>
      </c>
      <c r="L36" s="1">
        <f t="shared" si="17"/>
        <v>6</v>
      </c>
    </row>
    <row r="37" spans="1:12" x14ac:dyDescent="0.25">
      <c r="A37" s="62" t="str">
        <f t="shared" si="13"/>
        <v>Vera Lan</v>
      </c>
      <c r="B37" s="62" t="str">
        <f t="shared" si="13"/>
        <v>Olympia</v>
      </c>
      <c r="C37" s="1">
        <v>0.4</v>
      </c>
      <c r="D37" s="1">
        <v>0.5</v>
      </c>
      <c r="E37" s="1">
        <v>4.4000000000000004</v>
      </c>
      <c r="F37" s="1">
        <v>4.5</v>
      </c>
      <c r="G37" s="1"/>
      <c r="H37" s="1">
        <f t="shared" si="14"/>
        <v>0.45</v>
      </c>
      <c r="I37" s="1">
        <f t="shared" si="19"/>
        <v>4.45</v>
      </c>
      <c r="J37" s="62">
        <f t="shared" si="15"/>
        <v>4.45</v>
      </c>
      <c r="K37" s="1">
        <f t="shared" si="18"/>
        <v>5.9999999999999991</v>
      </c>
      <c r="L37" s="1">
        <f t="shared" si="17"/>
        <v>4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36"/>
  <sheetViews>
    <sheetView topLeftCell="A7" workbookViewId="0">
      <selection activeCell="J36" sqref="J36"/>
    </sheetView>
  </sheetViews>
  <sheetFormatPr defaultColWidth="10.875" defaultRowHeight="15.75" x14ac:dyDescent="0.25"/>
  <cols>
    <col min="1" max="2" width="13.87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54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5" t="s">
        <v>145</v>
      </c>
      <c r="S7" s="5" t="s">
        <v>66</v>
      </c>
    </row>
    <row r="8" spans="1:19" x14ac:dyDescent="0.25">
      <c r="A8" s="79" t="s">
        <v>335</v>
      </c>
      <c r="B8" s="83" t="s">
        <v>148</v>
      </c>
      <c r="C8" s="62">
        <v>2.1</v>
      </c>
      <c r="D8" s="62">
        <v>2.1</v>
      </c>
      <c r="E8" s="62">
        <v>0</v>
      </c>
      <c r="F8" s="62">
        <v>0</v>
      </c>
      <c r="G8" s="62">
        <v>1.8</v>
      </c>
      <c r="H8" s="62">
        <v>1.9</v>
      </c>
      <c r="I8" s="62">
        <v>1.9</v>
      </c>
      <c r="J8" s="62">
        <v>1.8</v>
      </c>
      <c r="K8" s="62"/>
      <c r="L8" s="62">
        <f t="shared" ref="L8" si="0">AVERAGE(C8,D8)</f>
        <v>2.1</v>
      </c>
      <c r="M8" s="62">
        <f t="shared" ref="M8" si="1">AVERAGE(E8,F8)</f>
        <v>0</v>
      </c>
      <c r="N8" s="62">
        <f t="shared" ref="N8" si="2">L8+M8</f>
        <v>2.1</v>
      </c>
      <c r="O8" s="62">
        <f t="shared" ref="O8" si="3">AVERAGE(G8,H8)</f>
        <v>1.85</v>
      </c>
      <c r="P8" s="62">
        <f t="shared" ref="P8" si="4">AVERAGE(I8,J8)</f>
        <v>1.85</v>
      </c>
      <c r="Q8" s="62">
        <f t="shared" ref="Q8" si="5">IF(O8+P8&gt;10,10,O8+P8)</f>
        <v>3.7</v>
      </c>
      <c r="R8" s="62">
        <f t="shared" ref="R8" si="6">10+N8-Q8-K8</f>
        <v>8.3999999999999986</v>
      </c>
      <c r="S8" s="1">
        <f>RANK(R8,$R$8:$R$12)</f>
        <v>2</v>
      </c>
    </row>
    <row r="9" spans="1:19" x14ac:dyDescent="0.25">
      <c r="A9" s="79" t="s">
        <v>336</v>
      </c>
      <c r="B9" s="83" t="s">
        <v>148</v>
      </c>
      <c r="C9" s="1">
        <v>1.9</v>
      </c>
      <c r="D9" s="1">
        <v>2.2000000000000002</v>
      </c>
      <c r="E9" s="1">
        <v>0</v>
      </c>
      <c r="F9" s="1">
        <v>0</v>
      </c>
      <c r="G9" s="1">
        <v>1.9</v>
      </c>
      <c r="H9" s="1">
        <v>2</v>
      </c>
      <c r="I9" s="1">
        <v>1.7</v>
      </c>
      <c r="J9" s="1">
        <v>1.9</v>
      </c>
      <c r="K9" s="1"/>
      <c r="L9" s="62">
        <f t="shared" ref="L9:L12" si="7">AVERAGE(C9,D9)</f>
        <v>2.0499999999999998</v>
      </c>
      <c r="M9" s="62">
        <f t="shared" ref="M9:M12" si="8">AVERAGE(E9,F9)</f>
        <v>0</v>
      </c>
      <c r="N9" s="62">
        <f t="shared" ref="N9:N12" si="9">L9+M9</f>
        <v>2.0499999999999998</v>
      </c>
      <c r="O9" s="62">
        <f t="shared" ref="O9:O12" si="10">AVERAGE(G9,H9)</f>
        <v>1.95</v>
      </c>
      <c r="P9" s="62">
        <f t="shared" ref="P9:P12" si="11">AVERAGE(I9,J9)</f>
        <v>1.7999999999999998</v>
      </c>
      <c r="Q9" s="62">
        <f t="shared" ref="Q9:Q12" si="12">IF(O9+P9&gt;10,10,O9+P9)</f>
        <v>3.75</v>
      </c>
      <c r="R9" s="62">
        <f t="shared" ref="R9:R12" si="13">10+N9-Q9-K9</f>
        <v>8.3000000000000007</v>
      </c>
      <c r="S9" s="1">
        <f>RANK(R9,$R$8:$R$12)</f>
        <v>3</v>
      </c>
    </row>
    <row r="10" spans="1:19" x14ac:dyDescent="0.25">
      <c r="A10" s="79" t="s">
        <v>337</v>
      </c>
      <c r="B10" s="83" t="s">
        <v>148</v>
      </c>
      <c r="C10" s="1">
        <v>2.5</v>
      </c>
      <c r="D10" s="1">
        <v>2.5</v>
      </c>
      <c r="E10" s="1">
        <v>0</v>
      </c>
      <c r="F10" s="1">
        <v>0</v>
      </c>
      <c r="G10" s="1">
        <v>1.9</v>
      </c>
      <c r="H10" s="1">
        <v>1.7</v>
      </c>
      <c r="I10" s="1">
        <v>2</v>
      </c>
      <c r="J10" s="1">
        <v>1.8</v>
      </c>
      <c r="K10" s="1"/>
      <c r="L10" s="62">
        <f t="shared" si="7"/>
        <v>2.5</v>
      </c>
      <c r="M10" s="62">
        <f t="shared" si="8"/>
        <v>0</v>
      </c>
      <c r="N10" s="62">
        <f t="shared" si="9"/>
        <v>2.5</v>
      </c>
      <c r="O10" s="62">
        <f t="shared" si="10"/>
        <v>1.7999999999999998</v>
      </c>
      <c r="P10" s="62">
        <f t="shared" si="11"/>
        <v>1.9</v>
      </c>
      <c r="Q10" s="62">
        <f t="shared" si="12"/>
        <v>3.6999999999999997</v>
      </c>
      <c r="R10" s="62">
        <f t="shared" si="13"/>
        <v>8.8000000000000007</v>
      </c>
      <c r="S10" s="1">
        <f>RANK(R10,$R$8:$R$12)</f>
        <v>1</v>
      </c>
    </row>
    <row r="11" spans="1:19" x14ac:dyDescent="0.25">
      <c r="A11" s="79" t="s">
        <v>338</v>
      </c>
      <c r="B11" s="83" t="s">
        <v>148</v>
      </c>
      <c r="C11" s="1">
        <v>1.2</v>
      </c>
      <c r="D11" s="1">
        <v>1</v>
      </c>
      <c r="E11" s="1">
        <v>0</v>
      </c>
      <c r="F11" s="1">
        <v>0</v>
      </c>
      <c r="G11" s="1">
        <v>1.9</v>
      </c>
      <c r="H11" s="1">
        <v>2</v>
      </c>
      <c r="I11" s="1">
        <v>2.1</v>
      </c>
      <c r="J11" s="1">
        <v>2.1</v>
      </c>
      <c r="K11" s="1"/>
      <c r="L11" s="62">
        <f t="shared" si="7"/>
        <v>1.1000000000000001</v>
      </c>
      <c r="M11" s="62">
        <f t="shared" si="8"/>
        <v>0</v>
      </c>
      <c r="N11" s="62">
        <f t="shared" si="9"/>
        <v>1.1000000000000001</v>
      </c>
      <c r="O11" s="62">
        <f t="shared" si="10"/>
        <v>1.95</v>
      </c>
      <c r="P11" s="62">
        <f t="shared" si="11"/>
        <v>2.1</v>
      </c>
      <c r="Q11" s="62">
        <f t="shared" si="12"/>
        <v>4.05</v>
      </c>
      <c r="R11" s="62">
        <f t="shared" si="13"/>
        <v>7.05</v>
      </c>
      <c r="S11" s="1">
        <v>4</v>
      </c>
    </row>
    <row r="12" spans="1:19" x14ac:dyDescent="0.25">
      <c r="A12" s="79" t="s">
        <v>339</v>
      </c>
      <c r="B12" s="83" t="s">
        <v>148</v>
      </c>
      <c r="C12" s="1">
        <v>1.2</v>
      </c>
      <c r="D12" s="1">
        <v>0.9</v>
      </c>
      <c r="E12" s="1">
        <v>0</v>
      </c>
      <c r="F12" s="1">
        <v>0</v>
      </c>
      <c r="G12" s="1">
        <v>1.9</v>
      </c>
      <c r="H12" s="1">
        <v>1.9</v>
      </c>
      <c r="I12" s="1">
        <v>2.2000000000000002</v>
      </c>
      <c r="J12" s="1">
        <v>2</v>
      </c>
      <c r="K12" s="1"/>
      <c r="L12" s="62">
        <f t="shared" si="7"/>
        <v>1.05</v>
      </c>
      <c r="M12" s="62">
        <f t="shared" si="8"/>
        <v>0</v>
      </c>
      <c r="N12" s="62">
        <f t="shared" si="9"/>
        <v>1.05</v>
      </c>
      <c r="O12" s="62">
        <f t="shared" si="10"/>
        <v>1.9</v>
      </c>
      <c r="P12" s="62">
        <f t="shared" si="11"/>
        <v>2.1</v>
      </c>
      <c r="Q12" s="62">
        <f t="shared" si="12"/>
        <v>4</v>
      </c>
      <c r="R12" s="62">
        <f t="shared" si="13"/>
        <v>7.0500000000000007</v>
      </c>
      <c r="S12" s="1">
        <f>RANK(R12,$R$8:$R$12)</f>
        <v>4</v>
      </c>
    </row>
    <row r="14" spans="1:19" x14ac:dyDescent="0.25">
      <c r="A14" s="11" t="s">
        <v>53</v>
      </c>
      <c r="B14" s="11"/>
      <c r="C14" s="1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9" x14ac:dyDescent="0.25">
      <c r="A15" s="5" t="s">
        <v>1</v>
      </c>
      <c r="B15" s="5" t="s">
        <v>93</v>
      </c>
      <c r="C15" s="5" t="s">
        <v>2</v>
      </c>
      <c r="D15" s="5" t="s">
        <v>3</v>
      </c>
      <c r="E15" s="5" t="s">
        <v>12</v>
      </c>
      <c r="F15" s="5" t="s">
        <v>13</v>
      </c>
      <c r="G15" s="5" t="s">
        <v>14</v>
      </c>
      <c r="H15" s="5" t="s">
        <v>15</v>
      </c>
      <c r="I15" s="5" t="s">
        <v>4</v>
      </c>
      <c r="J15" s="5" t="s">
        <v>5</v>
      </c>
      <c r="K15" s="5" t="s">
        <v>8</v>
      </c>
      <c r="L15" s="5" t="s">
        <v>9</v>
      </c>
      <c r="M15" s="5" t="s">
        <v>16</v>
      </c>
      <c r="N15" s="5" t="s">
        <v>67</v>
      </c>
      <c r="O15" s="5" t="s">
        <v>17</v>
      </c>
      <c r="P15" s="5" t="s">
        <v>10</v>
      </c>
      <c r="Q15" s="5" t="s">
        <v>144</v>
      </c>
      <c r="R15" s="5" t="s">
        <v>145</v>
      </c>
      <c r="S15" s="5" t="s">
        <v>66</v>
      </c>
    </row>
    <row r="16" spans="1:19" x14ac:dyDescent="0.25">
      <c r="A16" s="62" t="str">
        <f t="shared" ref="A16:B20" si="14">A8</f>
        <v>Ava Gearry</v>
      </c>
      <c r="B16" s="62" t="str">
        <f t="shared" si="14"/>
        <v>Olympia</v>
      </c>
      <c r="C16" s="62">
        <v>1.3</v>
      </c>
      <c r="D16" s="62">
        <v>1.3</v>
      </c>
      <c r="E16" s="62">
        <v>0.3</v>
      </c>
      <c r="F16" s="62">
        <v>0.3</v>
      </c>
      <c r="G16" s="62">
        <v>2.6</v>
      </c>
      <c r="H16" s="62">
        <v>2.4</v>
      </c>
      <c r="I16" s="62">
        <v>4.2</v>
      </c>
      <c r="J16" s="62">
        <v>4.0999999999999996</v>
      </c>
      <c r="K16" s="62"/>
      <c r="L16" s="62">
        <f t="shared" ref="L16" si="15">AVERAGE(C16,D16)</f>
        <v>1.3</v>
      </c>
      <c r="M16" s="62">
        <f t="shared" ref="M16" si="16">AVERAGE(E16,F16)</f>
        <v>0.3</v>
      </c>
      <c r="N16" s="62">
        <f t="shared" ref="N16" si="17">L16+M16</f>
        <v>1.6</v>
      </c>
      <c r="O16" s="62">
        <f t="shared" ref="O16" si="18">AVERAGE(G16,H16)</f>
        <v>2.5</v>
      </c>
      <c r="P16" s="62">
        <f t="shared" ref="P16" si="19">AVERAGE(I16,J16)</f>
        <v>4.1500000000000004</v>
      </c>
      <c r="Q16" s="62">
        <f t="shared" ref="Q16" si="20">IF(O16+P16&gt;10,10,O16+P16)</f>
        <v>6.65</v>
      </c>
      <c r="R16" s="62">
        <f t="shared" ref="R16" si="21">10+N16-Q16-K16</f>
        <v>4.9499999999999993</v>
      </c>
      <c r="S16" s="1">
        <f>RANK(R16,$R$16:$R$20)</f>
        <v>2</v>
      </c>
    </row>
    <row r="17" spans="1:19" x14ac:dyDescent="0.25">
      <c r="A17" s="62" t="str">
        <f t="shared" si="14"/>
        <v>Lilyann Lim</v>
      </c>
      <c r="B17" s="62" t="str">
        <f t="shared" si="14"/>
        <v>Olympia</v>
      </c>
      <c r="C17" s="1">
        <v>0.8</v>
      </c>
      <c r="D17" s="1">
        <v>1</v>
      </c>
      <c r="E17" s="1">
        <v>0</v>
      </c>
      <c r="F17" s="1">
        <v>0</v>
      </c>
      <c r="G17" s="1">
        <v>2.6</v>
      </c>
      <c r="H17" s="1">
        <v>2.8</v>
      </c>
      <c r="I17" s="1">
        <v>4.9000000000000004</v>
      </c>
      <c r="J17" s="1">
        <v>4.7</v>
      </c>
      <c r="K17" s="1"/>
      <c r="L17" s="62">
        <f t="shared" ref="L17:L20" si="22">AVERAGE(C17,D17)</f>
        <v>0.9</v>
      </c>
      <c r="M17" s="62">
        <f t="shared" ref="M17:M20" si="23">AVERAGE(E17,F17)</f>
        <v>0</v>
      </c>
      <c r="N17" s="62">
        <f t="shared" ref="N17:N20" si="24">L17+M17</f>
        <v>0.9</v>
      </c>
      <c r="O17" s="62">
        <f t="shared" ref="O17:O20" si="25">AVERAGE(G17,H17)</f>
        <v>2.7</v>
      </c>
      <c r="P17" s="62">
        <f t="shared" ref="P17:P20" si="26">AVERAGE(I17,J17)</f>
        <v>4.8000000000000007</v>
      </c>
      <c r="Q17" s="62">
        <f t="shared" ref="Q17:Q20" si="27">IF(O17+P17&gt;10,10,O17+P17)</f>
        <v>7.5000000000000009</v>
      </c>
      <c r="R17" s="62">
        <f t="shared" ref="R17:R20" si="28">10+N17-Q17-K17</f>
        <v>3.3999999999999995</v>
      </c>
      <c r="S17" s="1">
        <f>RANK(R17,$R$16:$R$20)</f>
        <v>5</v>
      </c>
    </row>
    <row r="18" spans="1:19" x14ac:dyDescent="0.25">
      <c r="A18" s="62" t="str">
        <f t="shared" si="14"/>
        <v>Julianna Chiu</v>
      </c>
      <c r="B18" s="62" t="str">
        <f t="shared" si="14"/>
        <v>Olympia</v>
      </c>
      <c r="C18" s="1">
        <v>1.2</v>
      </c>
      <c r="D18" s="1">
        <v>1.2</v>
      </c>
      <c r="E18" s="1">
        <v>0.6</v>
      </c>
      <c r="F18" s="1">
        <v>0.6</v>
      </c>
      <c r="G18" s="1">
        <v>2.5</v>
      </c>
      <c r="H18" s="1">
        <v>2.6</v>
      </c>
      <c r="I18" s="1">
        <v>3.6</v>
      </c>
      <c r="J18" s="1">
        <v>3.9</v>
      </c>
      <c r="K18" s="1"/>
      <c r="L18" s="62">
        <f t="shared" si="22"/>
        <v>1.2</v>
      </c>
      <c r="M18" s="62">
        <f t="shared" si="23"/>
        <v>0.6</v>
      </c>
      <c r="N18" s="62">
        <f t="shared" si="24"/>
        <v>1.7999999999999998</v>
      </c>
      <c r="O18" s="62">
        <f t="shared" si="25"/>
        <v>2.5499999999999998</v>
      </c>
      <c r="P18" s="62">
        <f t="shared" si="26"/>
        <v>3.75</v>
      </c>
      <c r="Q18" s="62">
        <f t="shared" si="27"/>
        <v>6.3</v>
      </c>
      <c r="R18" s="62">
        <f t="shared" si="28"/>
        <v>5.5000000000000009</v>
      </c>
      <c r="S18" s="1">
        <f>RANK(R18,$R$16:$R$20)</f>
        <v>1</v>
      </c>
    </row>
    <row r="19" spans="1:19" x14ac:dyDescent="0.25">
      <c r="A19" s="62" t="str">
        <f t="shared" si="14"/>
        <v>Zita Fairbrass</v>
      </c>
      <c r="B19" s="62" t="str">
        <f t="shared" si="14"/>
        <v>Olympia</v>
      </c>
      <c r="C19" s="1">
        <v>1.1000000000000001</v>
      </c>
      <c r="D19" s="1">
        <v>1.1000000000000001</v>
      </c>
      <c r="E19" s="1">
        <v>0.2</v>
      </c>
      <c r="F19" s="1">
        <v>0.2</v>
      </c>
      <c r="G19" s="1">
        <v>2.6</v>
      </c>
      <c r="H19" s="1">
        <v>2.6</v>
      </c>
      <c r="I19" s="1">
        <v>4.5999999999999996</v>
      </c>
      <c r="J19" s="1">
        <v>4.3</v>
      </c>
      <c r="K19" s="1"/>
      <c r="L19" s="62">
        <f t="shared" si="22"/>
        <v>1.1000000000000001</v>
      </c>
      <c r="M19" s="62">
        <f t="shared" si="23"/>
        <v>0.2</v>
      </c>
      <c r="N19" s="62">
        <f t="shared" si="24"/>
        <v>1.3</v>
      </c>
      <c r="O19" s="62">
        <f t="shared" si="25"/>
        <v>2.6</v>
      </c>
      <c r="P19" s="62">
        <f t="shared" si="26"/>
        <v>4.4499999999999993</v>
      </c>
      <c r="Q19" s="62">
        <f t="shared" si="27"/>
        <v>7.0499999999999989</v>
      </c>
      <c r="R19" s="62">
        <f t="shared" si="28"/>
        <v>4.2500000000000018</v>
      </c>
      <c r="S19" s="1">
        <f>RANK(R19,$R$16:$R$20)</f>
        <v>3</v>
      </c>
    </row>
    <row r="20" spans="1:19" x14ac:dyDescent="0.25">
      <c r="A20" s="62" t="str">
        <f t="shared" si="14"/>
        <v>Lara Streletsky</v>
      </c>
      <c r="B20" s="62" t="str">
        <f t="shared" si="14"/>
        <v>Olympia</v>
      </c>
      <c r="C20" s="1">
        <v>1</v>
      </c>
      <c r="D20" s="1">
        <v>1.3</v>
      </c>
      <c r="E20" s="1">
        <v>0.3</v>
      </c>
      <c r="F20" s="1">
        <v>0.3</v>
      </c>
      <c r="G20" s="1">
        <v>2.8</v>
      </c>
      <c r="H20" s="1">
        <v>3</v>
      </c>
      <c r="I20" s="1">
        <v>4.9000000000000004</v>
      </c>
      <c r="J20" s="1">
        <v>4.5999999999999996</v>
      </c>
      <c r="K20" s="1"/>
      <c r="L20" s="62">
        <f t="shared" si="22"/>
        <v>1.1499999999999999</v>
      </c>
      <c r="M20" s="62">
        <f t="shared" si="23"/>
        <v>0.3</v>
      </c>
      <c r="N20" s="62">
        <f t="shared" si="24"/>
        <v>1.45</v>
      </c>
      <c r="O20" s="62">
        <f t="shared" si="25"/>
        <v>2.9</v>
      </c>
      <c r="P20" s="62">
        <f t="shared" si="26"/>
        <v>4.75</v>
      </c>
      <c r="Q20" s="62">
        <f t="shared" si="27"/>
        <v>7.65</v>
      </c>
      <c r="R20" s="62">
        <f t="shared" si="28"/>
        <v>3.7999999999999989</v>
      </c>
      <c r="S20" s="1">
        <f>RANK(R20,$R$16:$R$20)</f>
        <v>4</v>
      </c>
    </row>
    <row r="22" spans="1:19" x14ac:dyDescent="0.25">
      <c r="A22" s="11" t="s">
        <v>131</v>
      </c>
      <c r="B22" s="11"/>
      <c r="C22" s="11"/>
      <c r="D22" s="11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9" x14ac:dyDescent="0.25">
      <c r="A23" s="5" t="s">
        <v>1</v>
      </c>
      <c r="B23" s="5" t="s">
        <v>93</v>
      </c>
      <c r="C23" s="5" t="s">
        <v>2</v>
      </c>
      <c r="D23" s="5" t="s">
        <v>3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4</v>
      </c>
      <c r="J23" s="5" t="s">
        <v>5</v>
      </c>
      <c r="K23" s="5" t="s">
        <v>8</v>
      </c>
      <c r="L23" s="5" t="s">
        <v>9</v>
      </c>
      <c r="M23" s="5" t="s">
        <v>16</v>
      </c>
      <c r="N23" s="5" t="s">
        <v>67</v>
      </c>
      <c r="O23" s="5" t="s">
        <v>17</v>
      </c>
      <c r="P23" s="5" t="s">
        <v>10</v>
      </c>
      <c r="Q23" s="5" t="s">
        <v>144</v>
      </c>
      <c r="R23" s="5" t="s">
        <v>145</v>
      </c>
      <c r="S23" s="5" t="s">
        <v>66</v>
      </c>
    </row>
    <row r="24" spans="1:19" x14ac:dyDescent="0.25">
      <c r="A24" s="62" t="str">
        <f t="shared" ref="A24:B28" si="29">A8</f>
        <v>Ava Gearry</v>
      </c>
      <c r="B24" s="62" t="str">
        <f t="shared" si="29"/>
        <v>Olympia</v>
      </c>
      <c r="C24" s="62">
        <v>0.9</v>
      </c>
      <c r="D24" s="62">
        <v>0.9</v>
      </c>
      <c r="E24" s="62">
        <v>0.3</v>
      </c>
      <c r="F24" s="62">
        <v>0.3</v>
      </c>
      <c r="G24" s="62">
        <v>2.5</v>
      </c>
      <c r="H24" s="62">
        <v>2.2999999999999998</v>
      </c>
      <c r="I24" s="62">
        <v>3.9</v>
      </c>
      <c r="J24" s="62">
        <v>4.2</v>
      </c>
      <c r="K24" s="62"/>
      <c r="L24" s="62">
        <f t="shared" ref="L24" si="30">AVERAGE(C24,D24)</f>
        <v>0.9</v>
      </c>
      <c r="M24" s="62">
        <f t="shared" ref="M24" si="31">AVERAGE(E24,F24)</f>
        <v>0.3</v>
      </c>
      <c r="N24" s="62">
        <f t="shared" ref="N24" si="32">L24+M24</f>
        <v>1.2</v>
      </c>
      <c r="O24" s="62">
        <f t="shared" ref="O24" si="33">AVERAGE(G24,H24)</f>
        <v>2.4</v>
      </c>
      <c r="P24" s="62">
        <f t="shared" ref="P24" si="34">AVERAGE(I24,J24)</f>
        <v>4.05</v>
      </c>
      <c r="Q24" s="62">
        <f t="shared" ref="Q24" si="35">IF(O24+P24&gt;10,10,O24+P24)</f>
        <v>6.4499999999999993</v>
      </c>
      <c r="R24" s="62">
        <f t="shared" ref="R24" si="36">10+N24-Q24-K24</f>
        <v>4.75</v>
      </c>
      <c r="S24" s="1">
        <f>RANK(R24,$R$24:$R$28)</f>
        <v>1</v>
      </c>
    </row>
    <row r="25" spans="1:19" x14ac:dyDescent="0.25">
      <c r="A25" s="62" t="str">
        <f t="shared" si="29"/>
        <v>Lilyann Lim</v>
      </c>
      <c r="B25" s="62" t="str">
        <f t="shared" si="29"/>
        <v>Olympia</v>
      </c>
      <c r="C25" s="1">
        <v>1.2</v>
      </c>
      <c r="D25" s="1">
        <v>1.2</v>
      </c>
      <c r="E25" s="1">
        <v>0</v>
      </c>
      <c r="F25" s="1">
        <v>0</v>
      </c>
      <c r="G25" s="1">
        <v>2.7</v>
      </c>
      <c r="H25" s="1">
        <v>2.6</v>
      </c>
      <c r="I25" s="1">
        <v>5.8</v>
      </c>
      <c r="J25" s="1">
        <v>5.5</v>
      </c>
      <c r="K25" s="1">
        <v>0.6</v>
      </c>
      <c r="L25" s="62">
        <f t="shared" ref="L25:L28" si="37">AVERAGE(C25,D25)</f>
        <v>1.2</v>
      </c>
      <c r="M25" s="62">
        <f t="shared" ref="M25:M28" si="38">AVERAGE(E25,F25)</f>
        <v>0</v>
      </c>
      <c r="N25" s="62">
        <f t="shared" ref="N25:N28" si="39">L25+M25</f>
        <v>1.2</v>
      </c>
      <c r="O25" s="62">
        <f t="shared" ref="O25:O28" si="40">AVERAGE(G25,H25)</f>
        <v>2.6500000000000004</v>
      </c>
      <c r="P25" s="62">
        <f t="shared" ref="P25:P28" si="41">AVERAGE(I25,J25)</f>
        <v>5.65</v>
      </c>
      <c r="Q25" s="62">
        <f t="shared" ref="Q25:Q28" si="42">IF(O25+P25&gt;10,10,O25+P25)</f>
        <v>8.3000000000000007</v>
      </c>
      <c r="R25" s="62">
        <f t="shared" ref="R25:R28" si="43">10+N25-Q25-K25</f>
        <v>2.2999999999999985</v>
      </c>
      <c r="S25" s="1">
        <f>RANK(R25,$R$24:$R$28)</f>
        <v>3</v>
      </c>
    </row>
    <row r="26" spans="1:19" x14ac:dyDescent="0.25">
      <c r="A26" s="62" t="str">
        <f t="shared" si="29"/>
        <v>Julianna Chiu</v>
      </c>
      <c r="B26" s="62" t="str">
        <f t="shared" si="29"/>
        <v>Olympia</v>
      </c>
      <c r="C26" s="1">
        <v>1</v>
      </c>
      <c r="D26" s="1">
        <v>1</v>
      </c>
      <c r="E26" s="1">
        <v>0.5</v>
      </c>
      <c r="F26" s="1">
        <v>0.2</v>
      </c>
      <c r="G26" s="1">
        <v>2.9</v>
      </c>
      <c r="H26" s="1">
        <v>3.1</v>
      </c>
      <c r="I26" s="1">
        <v>5.8</v>
      </c>
      <c r="J26" s="1">
        <v>5.6</v>
      </c>
      <c r="K26" s="1">
        <v>0.9</v>
      </c>
      <c r="L26" s="62">
        <f t="shared" si="37"/>
        <v>1</v>
      </c>
      <c r="M26" s="62">
        <f t="shared" si="38"/>
        <v>0.35</v>
      </c>
      <c r="N26" s="62">
        <f t="shared" si="39"/>
        <v>1.35</v>
      </c>
      <c r="O26" s="62">
        <f t="shared" si="40"/>
        <v>3</v>
      </c>
      <c r="P26" s="62">
        <f t="shared" si="41"/>
        <v>5.6999999999999993</v>
      </c>
      <c r="Q26" s="62">
        <f t="shared" si="42"/>
        <v>8.6999999999999993</v>
      </c>
      <c r="R26" s="62">
        <f t="shared" si="43"/>
        <v>1.7500000000000004</v>
      </c>
      <c r="S26" s="1">
        <f>RANK(R26,$R$24:$R$28)</f>
        <v>4</v>
      </c>
    </row>
    <row r="27" spans="1:19" x14ac:dyDescent="0.25">
      <c r="A27" s="62" t="str">
        <f t="shared" si="29"/>
        <v>Zita Fairbrass</v>
      </c>
      <c r="B27" s="62" t="str">
        <f t="shared" si="29"/>
        <v>Olympia</v>
      </c>
      <c r="C27" s="1">
        <v>1</v>
      </c>
      <c r="D27" s="1">
        <v>1</v>
      </c>
      <c r="E27" s="1">
        <v>0.3</v>
      </c>
      <c r="F27" s="1">
        <v>0.3</v>
      </c>
      <c r="G27" s="1">
        <v>3.1</v>
      </c>
      <c r="H27" s="1">
        <v>3.1</v>
      </c>
      <c r="I27" s="1">
        <v>5.6</v>
      </c>
      <c r="J27" s="1">
        <v>5.4</v>
      </c>
      <c r="K27" s="1">
        <v>1.2</v>
      </c>
      <c r="L27" s="62">
        <f t="shared" si="37"/>
        <v>1</v>
      </c>
      <c r="M27" s="62">
        <f t="shared" si="38"/>
        <v>0.3</v>
      </c>
      <c r="N27" s="62">
        <f t="shared" si="39"/>
        <v>1.3</v>
      </c>
      <c r="O27" s="62">
        <f t="shared" si="40"/>
        <v>3.1</v>
      </c>
      <c r="P27" s="62">
        <f t="shared" si="41"/>
        <v>5.5</v>
      </c>
      <c r="Q27" s="62">
        <f t="shared" si="42"/>
        <v>8.6</v>
      </c>
      <c r="R27" s="62">
        <f t="shared" si="43"/>
        <v>1.5000000000000011</v>
      </c>
      <c r="S27" s="1">
        <f>RANK(R27,$R$24:$R$28)</f>
        <v>5</v>
      </c>
    </row>
    <row r="28" spans="1:19" x14ac:dyDescent="0.25">
      <c r="A28" s="62" t="str">
        <f t="shared" si="29"/>
        <v>Lara Streletsky</v>
      </c>
      <c r="B28" s="62" t="str">
        <f t="shared" si="29"/>
        <v>Olympia</v>
      </c>
      <c r="C28" s="1">
        <v>0.6</v>
      </c>
      <c r="D28" s="1">
        <v>0.6</v>
      </c>
      <c r="E28" s="1">
        <v>0</v>
      </c>
      <c r="F28" s="1">
        <v>0</v>
      </c>
      <c r="G28" s="1">
        <v>2.4</v>
      </c>
      <c r="H28" s="1">
        <v>2.7</v>
      </c>
      <c r="I28" s="1">
        <v>3.5</v>
      </c>
      <c r="J28" s="1">
        <v>3.3</v>
      </c>
      <c r="K28" s="1"/>
      <c r="L28" s="62">
        <f t="shared" si="37"/>
        <v>0.6</v>
      </c>
      <c r="M28" s="62">
        <f t="shared" si="38"/>
        <v>0</v>
      </c>
      <c r="N28" s="62">
        <f t="shared" si="39"/>
        <v>0.6</v>
      </c>
      <c r="O28" s="62">
        <f t="shared" si="40"/>
        <v>2.5499999999999998</v>
      </c>
      <c r="P28" s="62">
        <f t="shared" si="41"/>
        <v>3.4</v>
      </c>
      <c r="Q28" s="62">
        <f t="shared" si="42"/>
        <v>5.9499999999999993</v>
      </c>
      <c r="R28" s="62">
        <f t="shared" si="43"/>
        <v>4.6500000000000004</v>
      </c>
      <c r="S28" s="1">
        <f>RANK(R28,$R$24:$R$28)</f>
        <v>2</v>
      </c>
    </row>
    <row r="30" spans="1:19" x14ac:dyDescent="0.25">
      <c r="A30" s="11" t="s">
        <v>132</v>
      </c>
      <c r="B30" s="11"/>
      <c r="C30" s="11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9" x14ac:dyDescent="0.25">
      <c r="A31" s="5" t="s">
        <v>1</v>
      </c>
      <c r="B31" s="5" t="s">
        <v>93</v>
      </c>
      <c r="C31" s="5" t="s">
        <v>2</v>
      </c>
      <c r="D31" s="5" t="s">
        <v>3</v>
      </c>
      <c r="E31" s="5" t="s">
        <v>12</v>
      </c>
      <c r="F31" s="5" t="s">
        <v>13</v>
      </c>
      <c r="G31" s="5" t="s">
        <v>14</v>
      </c>
      <c r="H31" s="5" t="s">
        <v>15</v>
      </c>
      <c r="I31" s="5" t="s">
        <v>4</v>
      </c>
      <c r="J31" s="5" t="s">
        <v>5</v>
      </c>
      <c r="K31" s="5" t="s">
        <v>8</v>
      </c>
      <c r="L31" s="5" t="s">
        <v>9</v>
      </c>
      <c r="M31" s="5" t="s">
        <v>16</v>
      </c>
      <c r="N31" s="5" t="s">
        <v>67</v>
      </c>
      <c r="O31" s="5" t="s">
        <v>17</v>
      </c>
      <c r="P31" s="5" t="s">
        <v>10</v>
      </c>
      <c r="Q31" s="5" t="s">
        <v>144</v>
      </c>
      <c r="R31" s="5" t="s">
        <v>145</v>
      </c>
      <c r="S31" s="5" t="s">
        <v>66</v>
      </c>
    </row>
    <row r="32" spans="1:19" x14ac:dyDescent="0.25">
      <c r="A32" s="62" t="str">
        <f t="shared" ref="A32:B36" si="44">A8</f>
        <v>Ava Gearry</v>
      </c>
      <c r="B32" s="62" t="str">
        <f t="shared" si="44"/>
        <v>Olympia</v>
      </c>
      <c r="C32" s="62">
        <v>1.8</v>
      </c>
      <c r="D32" s="62">
        <v>1.8</v>
      </c>
      <c r="E32" s="62">
        <v>0.2</v>
      </c>
      <c r="F32" s="62">
        <v>0.4</v>
      </c>
      <c r="G32" s="62">
        <v>2.5</v>
      </c>
      <c r="H32" s="62">
        <v>2.7</v>
      </c>
      <c r="I32" s="62">
        <v>3.8</v>
      </c>
      <c r="J32" s="62">
        <v>3.6</v>
      </c>
      <c r="K32" s="62"/>
      <c r="L32" s="62">
        <f t="shared" ref="L32" si="45">AVERAGE(C32,D32)</f>
        <v>1.8</v>
      </c>
      <c r="M32" s="62">
        <f t="shared" ref="M32" si="46">AVERAGE(E32,F32)</f>
        <v>0.30000000000000004</v>
      </c>
      <c r="N32" s="62">
        <f t="shared" ref="N32" si="47">L32+M32</f>
        <v>2.1</v>
      </c>
      <c r="O32" s="62">
        <f t="shared" ref="O32" si="48">AVERAGE(G32,H32)</f>
        <v>2.6</v>
      </c>
      <c r="P32" s="62">
        <f t="shared" ref="P32" si="49">AVERAGE(I32,J32)</f>
        <v>3.7</v>
      </c>
      <c r="Q32" s="62">
        <f t="shared" ref="Q32" si="50">IF(O32+P32&gt;10,10,O32+P32)</f>
        <v>6.3000000000000007</v>
      </c>
      <c r="R32" s="62">
        <f t="shared" ref="R32" si="51">10+N32-Q32-K32</f>
        <v>5.7999999999999989</v>
      </c>
      <c r="S32" s="1">
        <f>RANK(R32,$R$32:$R$36)</f>
        <v>1</v>
      </c>
    </row>
    <row r="33" spans="1:19" x14ac:dyDescent="0.25">
      <c r="A33" s="62" t="str">
        <f t="shared" si="44"/>
        <v>Lilyann Lim</v>
      </c>
      <c r="B33" s="62" t="str">
        <f t="shared" si="44"/>
        <v>Olympia</v>
      </c>
      <c r="C33" s="1">
        <v>0.9</v>
      </c>
      <c r="D33" s="1">
        <v>1.1000000000000001</v>
      </c>
      <c r="E33" s="1">
        <v>0</v>
      </c>
      <c r="F33" s="1">
        <v>0</v>
      </c>
      <c r="G33" s="1">
        <v>2.7</v>
      </c>
      <c r="H33" s="1">
        <v>2.7</v>
      </c>
      <c r="I33" s="1">
        <v>3.4</v>
      </c>
      <c r="J33" s="1">
        <v>3.7</v>
      </c>
      <c r="K33" s="1"/>
      <c r="L33" s="62">
        <f t="shared" ref="L33:L36" si="52">AVERAGE(C33,D33)</f>
        <v>1</v>
      </c>
      <c r="M33" s="62">
        <f t="shared" ref="M33:M36" si="53">AVERAGE(E33,F33)</f>
        <v>0</v>
      </c>
      <c r="N33" s="62">
        <f t="shared" ref="N33:N36" si="54">L33+M33</f>
        <v>1</v>
      </c>
      <c r="O33" s="62">
        <f t="shared" ref="O33:O36" si="55">AVERAGE(G33,H33)</f>
        <v>2.7</v>
      </c>
      <c r="P33" s="62">
        <f t="shared" ref="P33:P36" si="56">AVERAGE(I33,J33)</f>
        <v>3.55</v>
      </c>
      <c r="Q33" s="62">
        <f t="shared" ref="Q33:Q36" si="57">IF(O33+P33&gt;10,10,O33+P33)</f>
        <v>6.25</v>
      </c>
      <c r="R33" s="62">
        <f t="shared" ref="R33:R36" si="58">10+N33-Q33-K33</f>
        <v>4.75</v>
      </c>
      <c r="S33" s="1">
        <f>RANK(R33,$R$32:$R$36)</f>
        <v>2</v>
      </c>
    </row>
    <row r="34" spans="1:19" x14ac:dyDescent="0.25">
      <c r="A34" s="62" t="str">
        <f t="shared" si="44"/>
        <v>Julianna Chiu</v>
      </c>
      <c r="B34" s="62" t="str">
        <f t="shared" si="44"/>
        <v>Olympia</v>
      </c>
      <c r="C34" s="1">
        <v>0.8</v>
      </c>
      <c r="D34" s="1">
        <v>1</v>
      </c>
      <c r="E34" s="1">
        <v>0.2</v>
      </c>
      <c r="F34" s="1">
        <v>0</v>
      </c>
      <c r="G34" s="1">
        <v>2.4</v>
      </c>
      <c r="H34" s="1">
        <v>2.6</v>
      </c>
      <c r="I34" s="1">
        <v>4.4000000000000004</v>
      </c>
      <c r="J34" s="1">
        <v>4.0999999999999996</v>
      </c>
      <c r="K34" s="1"/>
      <c r="L34" s="62">
        <f t="shared" si="52"/>
        <v>0.9</v>
      </c>
      <c r="M34" s="62">
        <f t="shared" si="53"/>
        <v>0.1</v>
      </c>
      <c r="N34" s="62">
        <f t="shared" si="54"/>
        <v>1</v>
      </c>
      <c r="O34" s="62">
        <f t="shared" si="55"/>
        <v>2.5</v>
      </c>
      <c r="P34" s="62">
        <f t="shared" si="56"/>
        <v>4.25</v>
      </c>
      <c r="Q34" s="62">
        <f t="shared" si="57"/>
        <v>6.75</v>
      </c>
      <c r="R34" s="62">
        <f t="shared" si="58"/>
        <v>4.25</v>
      </c>
      <c r="S34" s="1">
        <f>RANK(R34,$R$32:$R$36)</f>
        <v>4</v>
      </c>
    </row>
    <row r="35" spans="1:19" x14ac:dyDescent="0.25">
      <c r="A35" s="62" t="str">
        <f t="shared" si="44"/>
        <v>Zita Fairbrass</v>
      </c>
      <c r="B35" s="62" t="str">
        <f t="shared" si="44"/>
        <v>Olympia</v>
      </c>
      <c r="C35" s="1">
        <v>0.6</v>
      </c>
      <c r="D35" s="1">
        <v>0.9</v>
      </c>
      <c r="E35" s="1">
        <v>0</v>
      </c>
      <c r="F35" s="1">
        <v>0</v>
      </c>
      <c r="G35" s="1">
        <v>2.6</v>
      </c>
      <c r="H35" s="1">
        <v>2.6</v>
      </c>
      <c r="I35" s="1">
        <v>4.7</v>
      </c>
      <c r="J35" s="1">
        <v>5</v>
      </c>
      <c r="K35" s="1"/>
      <c r="L35" s="62">
        <f t="shared" si="52"/>
        <v>0.75</v>
      </c>
      <c r="M35" s="62">
        <f t="shared" si="53"/>
        <v>0</v>
      </c>
      <c r="N35" s="62">
        <f t="shared" si="54"/>
        <v>0.75</v>
      </c>
      <c r="O35" s="62">
        <f t="shared" si="55"/>
        <v>2.6</v>
      </c>
      <c r="P35" s="62">
        <f t="shared" si="56"/>
        <v>4.8499999999999996</v>
      </c>
      <c r="Q35" s="62">
        <f t="shared" si="57"/>
        <v>7.4499999999999993</v>
      </c>
      <c r="R35" s="62">
        <f t="shared" si="58"/>
        <v>3.3000000000000007</v>
      </c>
      <c r="S35" s="1">
        <f>RANK(R35,$R$32:$R$36)</f>
        <v>5</v>
      </c>
    </row>
    <row r="36" spans="1:19" x14ac:dyDescent="0.25">
      <c r="A36" s="62" t="str">
        <f t="shared" si="44"/>
        <v>Lara Streletsky</v>
      </c>
      <c r="B36" s="62" t="str">
        <f t="shared" si="44"/>
        <v>Olympia</v>
      </c>
      <c r="C36" s="1">
        <v>1.3</v>
      </c>
      <c r="D36" s="1">
        <v>1.3</v>
      </c>
      <c r="E36" s="1">
        <v>0.3</v>
      </c>
      <c r="F36" s="1">
        <v>0.3</v>
      </c>
      <c r="G36" s="1">
        <v>2.4</v>
      </c>
      <c r="H36" s="1">
        <v>2.8</v>
      </c>
      <c r="I36" s="1">
        <v>4.2</v>
      </c>
      <c r="J36" s="1">
        <v>4.5</v>
      </c>
      <c r="K36" s="1"/>
      <c r="L36" s="62">
        <f t="shared" si="52"/>
        <v>1.3</v>
      </c>
      <c r="M36" s="62">
        <f t="shared" si="53"/>
        <v>0.3</v>
      </c>
      <c r="N36" s="62">
        <f t="shared" si="54"/>
        <v>1.6</v>
      </c>
      <c r="O36" s="62">
        <f t="shared" si="55"/>
        <v>2.5999999999999996</v>
      </c>
      <c r="P36" s="62">
        <f t="shared" si="56"/>
        <v>4.3499999999999996</v>
      </c>
      <c r="Q36" s="62">
        <f t="shared" si="57"/>
        <v>6.9499999999999993</v>
      </c>
      <c r="R36" s="62">
        <f t="shared" si="58"/>
        <v>4.6500000000000004</v>
      </c>
      <c r="S36" s="1">
        <f>RANK(R36,$R$32:$R$36)</f>
        <v>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44"/>
  <sheetViews>
    <sheetView topLeftCell="A7" workbookViewId="0">
      <selection activeCell="J44" sqref="J44"/>
    </sheetView>
  </sheetViews>
  <sheetFormatPr defaultColWidth="10.875" defaultRowHeight="15.75" x14ac:dyDescent="0.25"/>
  <cols>
    <col min="1" max="2" width="14.87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56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5" t="s">
        <v>145</v>
      </c>
      <c r="S7" s="5" t="s">
        <v>66</v>
      </c>
    </row>
    <row r="8" spans="1:19" x14ac:dyDescent="0.25">
      <c r="A8" s="79" t="s">
        <v>340</v>
      </c>
      <c r="B8" s="83" t="s">
        <v>148</v>
      </c>
      <c r="C8" s="62">
        <v>1.4</v>
      </c>
      <c r="D8" s="62">
        <v>1.4</v>
      </c>
      <c r="E8" s="62">
        <v>0</v>
      </c>
      <c r="F8" s="62">
        <v>0</v>
      </c>
      <c r="G8" s="62">
        <v>2.2000000000000002</v>
      </c>
      <c r="H8" s="62">
        <v>2.4</v>
      </c>
      <c r="I8" s="62">
        <v>3.8</v>
      </c>
      <c r="J8" s="62">
        <v>3.6</v>
      </c>
      <c r="K8" s="62"/>
      <c r="L8" s="62">
        <f t="shared" ref="L8" si="0">AVERAGE(C8,D8)</f>
        <v>1.4</v>
      </c>
      <c r="M8" s="62">
        <f t="shared" ref="M8" si="1">AVERAGE(E8,F8)</f>
        <v>0</v>
      </c>
      <c r="N8" s="62">
        <f t="shared" ref="N8" si="2">L8+M8</f>
        <v>1.4</v>
      </c>
      <c r="O8" s="62">
        <f t="shared" ref="O8" si="3">AVERAGE(G8,H8)</f>
        <v>2.2999999999999998</v>
      </c>
      <c r="P8" s="62">
        <f t="shared" ref="P8" si="4">AVERAGE(I8,J8)</f>
        <v>3.7</v>
      </c>
      <c r="Q8" s="62">
        <f t="shared" ref="Q8" si="5">IF(O8+P8&gt;10,10,O8+P8)</f>
        <v>6</v>
      </c>
      <c r="R8" s="62">
        <f t="shared" ref="R8" si="6">10+N8-Q8-K8</f>
        <v>5.4</v>
      </c>
      <c r="S8" s="1">
        <f t="shared" ref="S8:S14" si="7">RANK(R8,$R$8:$R$14)</f>
        <v>7</v>
      </c>
    </row>
    <row r="9" spans="1:19" x14ac:dyDescent="0.25">
      <c r="A9" s="79" t="s">
        <v>341</v>
      </c>
      <c r="B9" s="83" t="s">
        <v>148</v>
      </c>
      <c r="C9" s="1">
        <v>3.3</v>
      </c>
      <c r="D9" s="1">
        <v>3.4</v>
      </c>
      <c r="E9" s="1">
        <v>0</v>
      </c>
      <c r="F9" s="1">
        <v>0</v>
      </c>
      <c r="G9" s="1">
        <v>1.4</v>
      </c>
      <c r="H9" s="1">
        <v>1.4</v>
      </c>
      <c r="I9" s="1">
        <v>2</v>
      </c>
      <c r="J9" s="1">
        <v>1.7</v>
      </c>
      <c r="K9" s="1"/>
      <c r="L9" s="62">
        <f t="shared" ref="L9:L14" si="8">AVERAGE(C9,D9)</f>
        <v>3.3499999999999996</v>
      </c>
      <c r="M9" s="62">
        <f t="shared" ref="M9:M14" si="9">AVERAGE(E9,F9)</f>
        <v>0</v>
      </c>
      <c r="N9" s="62">
        <f t="shared" ref="N9:N14" si="10">L9+M9</f>
        <v>3.3499999999999996</v>
      </c>
      <c r="O9" s="62">
        <f t="shared" ref="O9:O14" si="11">AVERAGE(G9,H9)</f>
        <v>1.4</v>
      </c>
      <c r="P9" s="62">
        <f t="shared" ref="P9:P14" si="12">AVERAGE(I9,J9)</f>
        <v>1.85</v>
      </c>
      <c r="Q9" s="62">
        <f t="shared" ref="Q9:Q14" si="13">IF(O9+P9&gt;10,10,O9+P9)</f>
        <v>3.25</v>
      </c>
      <c r="R9" s="62">
        <f t="shared" ref="R9:R14" si="14">10+N9-Q9-K9</f>
        <v>10.1</v>
      </c>
      <c r="S9" s="1">
        <f t="shared" si="7"/>
        <v>3</v>
      </c>
    </row>
    <row r="10" spans="1:19" x14ac:dyDescent="0.25">
      <c r="A10" s="79" t="s">
        <v>342</v>
      </c>
      <c r="B10" s="83" t="s">
        <v>148</v>
      </c>
      <c r="C10" s="1">
        <v>2.2999999999999998</v>
      </c>
      <c r="D10" s="1">
        <v>2.2999999999999998</v>
      </c>
      <c r="E10" s="1">
        <v>0</v>
      </c>
      <c r="F10" s="1">
        <v>0</v>
      </c>
      <c r="G10" s="1">
        <v>1.6</v>
      </c>
      <c r="H10" s="1">
        <v>1.5</v>
      </c>
      <c r="I10" s="1">
        <v>1.9</v>
      </c>
      <c r="J10" s="1">
        <v>2.2000000000000002</v>
      </c>
      <c r="K10" s="1"/>
      <c r="L10" s="62">
        <f t="shared" si="8"/>
        <v>2.2999999999999998</v>
      </c>
      <c r="M10" s="62">
        <f t="shared" si="9"/>
        <v>0</v>
      </c>
      <c r="N10" s="62">
        <f t="shared" si="10"/>
        <v>2.2999999999999998</v>
      </c>
      <c r="O10" s="62">
        <f t="shared" si="11"/>
        <v>1.55</v>
      </c>
      <c r="P10" s="62">
        <f t="shared" si="12"/>
        <v>2.0499999999999998</v>
      </c>
      <c r="Q10" s="62">
        <f t="shared" si="13"/>
        <v>3.5999999999999996</v>
      </c>
      <c r="R10" s="62">
        <f t="shared" si="14"/>
        <v>8.7000000000000011</v>
      </c>
      <c r="S10" s="1">
        <f t="shared" si="7"/>
        <v>5</v>
      </c>
    </row>
    <row r="11" spans="1:19" x14ac:dyDescent="0.25">
      <c r="A11" s="79" t="s">
        <v>343</v>
      </c>
      <c r="B11" s="83" t="s">
        <v>148</v>
      </c>
      <c r="C11" s="1">
        <v>2.6</v>
      </c>
      <c r="D11" s="1">
        <v>2.9</v>
      </c>
      <c r="E11" s="1">
        <v>0</v>
      </c>
      <c r="F11" s="1">
        <v>0</v>
      </c>
      <c r="G11" s="1">
        <v>1.3</v>
      </c>
      <c r="H11" s="1">
        <v>1.3</v>
      </c>
      <c r="I11" s="1">
        <v>1.4</v>
      </c>
      <c r="J11" s="1">
        <v>1.4</v>
      </c>
      <c r="K11" s="1"/>
      <c r="L11" s="62">
        <f t="shared" si="8"/>
        <v>2.75</v>
      </c>
      <c r="M11" s="62">
        <f t="shared" si="9"/>
        <v>0</v>
      </c>
      <c r="N11" s="62">
        <f t="shared" si="10"/>
        <v>2.75</v>
      </c>
      <c r="O11" s="62">
        <f t="shared" si="11"/>
        <v>1.3</v>
      </c>
      <c r="P11" s="62">
        <f t="shared" si="12"/>
        <v>1.4</v>
      </c>
      <c r="Q11" s="62">
        <f t="shared" si="13"/>
        <v>2.7</v>
      </c>
      <c r="R11" s="62">
        <f t="shared" si="14"/>
        <v>10.050000000000001</v>
      </c>
      <c r="S11" s="1">
        <f t="shared" si="7"/>
        <v>4</v>
      </c>
    </row>
    <row r="12" spans="1:19" x14ac:dyDescent="0.25">
      <c r="A12" s="79" t="s">
        <v>344</v>
      </c>
      <c r="B12" s="83" t="s">
        <v>148</v>
      </c>
      <c r="C12" s="1">
        <v>2.9</v>
      </c>
      <c r="D12" s="1">
        <v>2.9</v>
      </c>
      <c r="E12" s="1">
        <v>0</v>
      </c>
      <c r="F12" s="1">
        <v>0</v>
      </c>
      <c r="G12" s="1">
        <v>0.9</v>
      </c>
      <c r="H12" s="1">
        <v>1.3</v>
      </c>
      <c r="I12" s="1">
        <v>1.6</v>
      </c>
      <c r="J12" s="1">
        <v>1.5</v>
      </c>
      <c r="K12" s="1"/>
      <c r="L12" s="62">
        <f t="shared" si="8"/>
        <v>2.9</v>
      </c>
      <c r="M12" s="62">
        <f t="shared" si="9"/>
        <v>0</v>
      </c>
      <c r="N12" s="62">
        <f t="shared" si="10"/>
        <v>2.9</v>
      </c>
      <c r="O12" s="62">
        <f t="shared" si="11"/>
        <v>1.1000000000000001</v>
      </c>
      <c r="P12" s="62">
        <f t="shared" si="12"/>
        <v>1.55</v>
      </c>
      <c r="Q12" s="62">
        <f t="shared" si="13"/>
        <v>2.6500000000000004</v>
      </c>
      <c r="R12" s="62">
        <f t="shared" si="14"/>
        <v>10.25</v>
      </c>
      <c r="S12" s="1">
        <f t="shared" si="7"/>
        <v>2</v>
      </c>
    </row>
    <row r="13" spans="1:19" x14ac:dyDescent="0.25">
      <c r="A13" s="79" t="s">
        <v>345</v>
      </c>
      <c r="B13" s="83" t="s">
        <v>148</v>
      </c>
      <c r="C13" s="1">
        <v>2.1</v>
      </c>
      <c r="D13" s="1">
        <v>2.4</v>
      </c>
      <c r="E13" s="1">
        <v>0</v>
      </c>
      <c r="F13" s="1">
        <v>0</v>
      </c>
      <c r="G13" s="1">
        <v>1.7</v>
      </c>
      <c r="H13" s="1">
        <v>1.7</v>
      </c>
      <c r="I13" s="1">
        <v>2.1</v>
      </c>
      <c r="J13" s="1">
        <v>1.9</v>
      </c>
      <c r="K13" s="1"/>
      <c r="L13" s="62">
        <f t="shared" si="8"/>
        <v>2.25</v>
      </c>
      <c r="M13" s="62">
        <f t="shared" si="9"/>
        <v>0</v>
      </c>
      <c r="N13" s="62">
        <f t="shared" si="10"/>
        <v>2.25</v>
      </c>
      <c r="O13" s="62">
        <f t="shared" si="11"/>
        <v>1.7</v>
      </c>
      <c r="P13" s="62">
        <f t="shared" si="12"/>
        <v>2</v>
      </c>
      <c r="Q13" s="62">
        <f t="shared" si="13"/>
        <v>3.7</v>
      </c>
      <c r="R13" s="62">
        <f t="shared" si="14"/>
        <v>8.5500000000000007</v>
      </c>
      <c r="S13" s="1">
        <f t="shared" si="7"/>
        <v>6</v>
      </c>
    </row>
    <row r="14" spans="1:19" x14ac:dyDescent="0.25">
      <c r="A14" s="79" t="s">
        <v>346</v>
      </c>
      <c r="B14" s="83" t="s">
        <v>148</v>
      </c>
      <c r="C14" s="1">
        <v>3.6</v>
      </c>
      <c r="D14" s="1">
        <v>3.6</v>
      </c>
      <c r="E14" s="1">
        <v>0</v>
      </c>
      <c r="F14" s="1">
        <v>0</v>
      </c>
      <c r="G14" s="1">
        <v>1.2</v>
      </c>
      <c r="H14" s="1">
        <v>1.1000000000000001</v>
      </c>
      <c r="I14" s="1">
        <v>1.5</v>
      </c>
      <c r="J14" s="1">
        <v>1.8</v>
      </c>
      <c r="K14" s="1"/>
      <c r="L14" s="62">
        <f t="shared" si="8"/>
        <v>3.6</v>
      </c>
      <c r="M14" s="62">
        <f t="shared" si="9"/>
        <v>0</v>
      </c>
      <c r="N14" s="62">
        <f t="shared" si="10"/>
        <v>3.6</v>
      </c>
      <c r="O14" s="62">
        <f t="shared" si="11"/>
        <v>1.1499999999999999</v>
      </c>
      <c r="P14" s="62">
        <f t="shared" si="12"/>
        <v>1.65</v>
      </c>
      <c r="Q14" s="62">
        <f t="shared" si="13"/>
        <v>2.8</v>
      </c>
      <c r="R14" s="62">
        <f t="shared" si="14"/>
        <v>10.8</v>
      </c>
      <c r="S14" s="1">
        <f t="shared" si="7"/>
        <v>1</v>
      </c>
    </row>
    <row r="16" spans="1:19" x14ac:dyDescent="0.25">
      <c r="A16" s="11" t="s">
        <v>133</v>
      </c>
      <c r="B16" s="11"/>
      <c r="C16" s="11"/>
      <c r="D16" s="11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9" x14ac:dyDescent="0.25">
      <c r="A17" s="5" t="s">
        <v>1</v>
      </c>
      <c r="B17" s="5" t="s">
        <v>93</v>
      </c>
      <c r="C17" s="5" t="s">
        <v>2</v>
      </c>
      <c r="D17" s="5" t="s">
        <v>3</v>
      </c>
      <c r="E17" s="5" t="s">
        <v>12</v>
      </c>
      <c r="F17" s="5" t="s">
        <v>13</v>
      </c>
      <c r="G17" s="5" t="s">
        <v>14</v>
      </c>
      <c r="H17" s="5" t="s">
        <v>15</v>
      </c>
      <c r="I17" s="5" t="s">
        <v>4</v>
      </c>
      <c r="J17" s="5" t="s">
        <v>5</v>
      </c>
      <c r="K17" s="5" t="s">
        <v>8</v>
      </c>
      <c r="L17" s="5" t="s">
        <v>9</v>
      </c>
      <c r="M17" s="5" t="s">
        <v>16</v>
      </c>
      <c r="N17" s="5" t="s">
        <v>67</v>
      </c>
      <c r="O17" s="5" t="s">
        <v>17</v>
      </c>
      <c r="P17" s="5" t="s">
        <v>10</v>
      </c>
      <c r="Q17" s="5" t="s">
        <v>144</v>
      </c>
      <c r="R17" s="5" t="s">
        <v>145</v>
      </c>
      <c r="S17" s="5" t="s">
        <v>66</v>
      </c>
    </row>
    <row r="18" spans="1:19" x14ac:dyDescent="0.25">
      <c r="A18" s="62" t="str">
        <f t="shared" ref="A18:B24" si="15">A8</f>
        <v>Grace Knoyle</v>
      </c>
      <c r="B18" s="62" t="str">
        <f t="shared" si="15"/>
        <v>Olympia</v>
      </c>
      <c r="C18" s="62">
        <v>0.8</v>
      </c>
      <c r="D18" s="62">
        <v>0.8</v>
      </c>
      <c r="E18" s="62">
        <v>1</v>
      </c>
      <c r="F18" s="62">
        <v>1</v>
      </c>
      <c r="G18" s="62">
        <v>3</v>
      </c>
      <c r="H18" s="62">
        <v>2.8</v>
      </c>
      <c r="I18" s="62">
        <v>4.9000000000000004</v>
      </c>
      <c r="J18" s="62">
        <v>5.0999999999999996</v>
      </c>
      <c r="K18" s="62">
        <v>0.6</v>
      </c>
      <c r="L18" s="62">
        <f t="shared" ref="L18" si="16">AVERAGE(C18,D18)</f>
        <v>0.8</v>
      </c>
      <c r="M18" s="62">
        <f t="shared" ref="M18" si="17">AVERAGE(E18,F18)</f>
        <v>1</v>
      </c>
      <c r="N18" s="62">
        <f t="shared" ref="N18" si="18">L18+M18</f>
        <v>1.8</v>
      </c>
      <c r="O18" s="62">
        <f t="shared" ref="O18" si="19">AVERAGE(G18,H18)</f>
        <v>2.9</v>
      </c>
      <c r="P18" s="62">
        <f t="shared" ref="P18" si="20">AVERAGE(I18,J18)</f>
        <v>5</v>
      </c>
      <c r="Q18" s="62">
        <f t="shared" ref="Q18" si="21">IF(O18+P18&gt;10,10,O18+P18)</f>
        <v>7.9</v>
      </c>
      <c r="R18" s="62">
        <f t="shared" ref="R18" si="22">10+N18-Q18-K18</f>
        <v>3.3000000000000003</v>
      </c>
      <c r="S18" s="1">
        <f t="shared" ref="S18:S24" si="23">RANK(R18,$R$18:$R$24)</f>
        <v>7</v>
      </c>
    </row>
    <row r="19" spans="1:19" x14ac:dyDescent="0.25">
      <c r="A19" s="62" t="str">
        <f t="shared" si="15"/>
        <v>Eleasha Chan</v>
      </c>
      <c r="B19" s="62" t="str">
        <f t="shared" si="15"/>
        <v>Olympia</v>
      </c>
      <c r="C19" s="1">
        <v>2.8</v>
      </c>
      <c r="D19" s="1">
        <v>2.8</v>
      </c>
      <c r="E19" s="1">
        <v>1.4</v>
      </c>
      <c r="F19" s="1">
        <v>1.4</v>
      </c>
      <c r="G19" s="1">
        <v>2.2000000000000002</v>
      </c>
      <c r="H19" s="1">
        <v>1.8</v>
      </c>
      <c r="I19" s="1">
        <v>4</v>
      </c>
      <c r="J19" s="1">
        <v>4</v>
      </c>
      <c r="K19" s="1"/>
      <c r="L19" s="62">
        <f t="shared" ref="L19:L24" si="24">AVERAGE(C19,D19)</f>
        <v>2.8</v>
      </c>
      <c r="M19" s="62">
        <f t="shared" ref="M19:M24" si="25">AVERAGE(E19,F19)</f>
        <v>1.4</v>
      </c>
      <c r="N19" s="62">
        <f t="shared" ref="N19:N24" si="26">L19+M19</f>
        <v>4.1999999999999993</v>
      </c>
      <c r="O19" s="62">
        <f t="shared" ref="O19:O24" si="27">AVERAGE(G19,H19)</f>
        <v>2</v>
      </c>
      <c r="P19" s="62">
        <f t="shared" ref="P19:P24" si="28">AVERAGE(I19,J19)</f>
        <v>4</v>
      </c>
      <c r="Q19" s="62">
        <f t="shared" ref="Q19:Q24" si="29">IF(O19+P19&gt;10,10,O19+P19)</f>
        <v>6</v>
      </c>
      <c r="R19" s="62">
        <f t="shared" ref="R19:R24" si="30">10+N19-Q19-K19</f>
        <v>8.1999999999999993</v>
      </c>
      <c r="S19" s="1">
        <f t="shared" si="23"/>
        <v>3</v>
      </c>
    </row>
    <row r="20" spans="1:19" x14ac:dyDescent="0.25">
      <c r="A20" s="62" t="str">
        <f t="shared" si="15"/>
        <v>Amelia Benger</v>
      </c>
      <c r="B20" s="62" t="str">
        <f t="shared" si="15"/>
        <v>Olympia</v>
      </c>
      <c r="C20" s="1">
        <v>2</v>
      </c>
      <c r="D20" s="1">
        <v>2.2999999999999998</v>
      </c>
      <c r="E20" s="1">
        <v>1.3</v>
      </c>
      <c r="F20" s="1">
        <v>1.3</v>
      </c>
      <c r="G20" s="1">
        <v>2</v>
      </c>
      <c r="H20" s="1">
        <v>2</v>
      </c>
      <c r="I20" s="1">
        <v>2.7</v>
      </c>
      <c r="J20" s="1">
        <v>3</v>
      </c>
      <c r="K20" s="1"/>
      <c r="L20" s="62">
        <f t="shared" si="24"/>
        <v>2.15</v>
      </c>
      <c r="M20" s="62">
        <f t="shared" si="25"/>
        <v>1.3</v>
      </c>
      <c r="N20" s="62">
        <f t="shared" si="26"/>
        <v>3.45</v>
      </c>
      <c r="O20" s="62">
        <f t="shared" si="27"/>
        <v>2</v>
      </c>
      <c r="P20" s="62">
        <f t="shared" si="28"/>
        <v>2.85</v>
      </c>
      <c r="Q20" s="62">
        <f t="shared" si="29"/>
        <v>4.8499999999999996</v>
      </c>
      <c r="R20" s="62">
        <f t="shared" si="30"/>
        <v>8.6</v>
      </c>
      <c r="S20" s="1">
        <f t="shared" si="23"/>
        <v>2</v>
      </c>
    </row>
    <row r="21" spans="1:19" x14ac:dyDescent="0.25">
      <c r="A21" s="62" t="str">
        <f t="shared" si="15"/>
        <v>Mya Hutchings</v>
      </c>
      <c r="B21" s="62" t="str">
        <f t="shared" si="15"/>
        <v>Olympia</v>
      </c>
      <c r="C21" s="1">
        <v>2</v>
      </c>
      <c r="D21" s="1">
        <v>2</v>
      </c>
      <c r="E21" s="1">
        <v>1.5</v>
      </c>
      <c r="F21" s="1">
        <v>1.3</v>
      </c>
      <c r="G21" s="1">
        <v>2.2999999999999998</v>
      </c>
      <c r="H21" s="1">
        <v>2.2000000000000002</v>
      </c>
      <c r="I21" s="1">
        <v>4.5</v>
      </c>
      <c r="J21" s="1">
        <v>4.2</v>
      </c>
      <c r="K21" s="1"/>
      <c r="L21" s="62">
        <f t="shared" si="24"/>
        <v>2</v>
      </c>
      <c r="M21" s="62">
        <f t="shared" si="25"/>
        <v>1.4</v>
      </c>
      <c r="N21" s="62">
        <f t="shared" si="26"/>
        <v>3.4</v>
      </c>
      <c r="O21" s="62">
        <f t="shared" si="27"/>
        <v>2.25</v>
      </c>
      <c r="P21" s="62">
        <f t="shared" si="28"/>
        <v>4.3499999999999996</v>
      </c>
      <c r="Q21" s="62">
        <f t="shared" si="29"/>
        <v>6.6</v>
      </c>
      <c r="R21" s="62">
        <f t="shared" si="30"/>
        <v>6.8000000000000007</v>
      </c>
      <c r="S21" s="1">
        <f t="shared" si="23"/>
        <v>6</v>
      </c>
    </row>
    <row r="22" spans="1:19" x14ac:dyDescent="0.25">
      <c r="A22" s="62" t="str">
        <f t="shared" si="15"/>
        <v>Yunjo Kim</v>
      </c>
      <c r="B22" s="62" t="str">
        <f t="shared" si="15"/>
        <v>Olympia</v>
      </c>
      <c r="C22" s="1">
        <v>2.2000000000000002</v>
      </c>
      <c r="D22" s="1">
        <v>2.2000000000000002</v>
      </c>
      <c r="E22" s="1">
        <v>2.2999999999999998</v>
      </c>
      <c r="F22" s="1">
        <v>2.5</v>
      </c>
      <c r="G22" s="1">
        <v>1.5</v>
      </c>
      <c r="H22" s="1">
        <v>2</v>
      </c>
      <c r="I22" s="1">
        <v>3.3</v>
      </c>
      <c r="J22" s="1">
        <v>3.4</v>
      </c>
      <c r="K22" s="1"/>
      <c r="L22" s="62">
        <f t="shared" si="24"/>
        <v>2.2000000000000002</v>
      </c>
      <c r="M22" s="62">
        <f t="shared" si="25"/>
        <v>2.4</v>
      </c>
      <c r="N22" s="62">
        <f t="shared" si="26"/>
        <v>4.5999999999999996</v>
      </c>
      <c r="O22" s="62">
        <f t="shared" si="27"/>
        <v>1.75</v>
      </c>
      <c r="P22" s="62">
        <f t="shared" si="28"/>
        <v>3.3499999999999996</v>
      </c>
      <c r="Q22" s="62">
        <f t="shared" si="29"/>
        <v>5.0999999999999996</v>
      </c>
      <c r="R22" s="62">
        <f t="shared" si="30"/>
        <v>9.5</v>
      </c>
      <c r="S22" s="1">
        <f t="shared" si="23"/>
        <v>1</v>
      </c>
    </row>
    <row r="23" spans="1:19" x14ac:dyDescent="0.25">
      <c r="A23" s="62" t="str">
        <f t="shared" si="15"/>
        <v>Abbey Sauer</v>
      </c>
      <c r="B23" s="62" t="str">
        <f t="shared" si="15"/>
        <v>Olympia</v>
      </c>
      <c r="C23" s="1">
        <v>2.4</v>
      </c>
      <c r="D23" s="1">
        <v>2</v>
      </c>
      <c r="E23" s="1">
        <v>1</v>
      </c>
      <c r="F23" s="1">
        <v>1</v>
      </c>
      <c r="G23" s="1">
        <v>2.1</v>
      </c>
      <c r="H23" s="1">
        <v>2.2999999999999998</v>
      </c>
      <c r="I23" s="1">
        <v>3.4</v>
      </c>
      <c r="J23" s="1">
        <v>3.2</v>
      </c>
      <c r="K23" s="1"/>
      <c r="L23" s="62">
        <f t="shared" si="24"/>
        <v>2.2000000000000002</v>
      </c>
      <c r="M23" s="62">
        <f t="shared" si="25"/>
        <v>1</v>
      </c>
      <c r="N23" s="62">
        <f t="shared" si="26"/>
        <v>3.2</v>
      </c>
      <c r="O23" s="62">
        <f t="shared" si="27"/>
        <v>2.2000000000000002</v>
      </c>
      <c r="P23" s="62">
        <f t="shared" si="28"/>
        <v>3.3</v>
      </c>
      <c r="Q23" s="62">
        <f t="shared" si="29"/>
        <v>5.5</v>
      </c>
      <c r="R23" s="62">
        <f t="shared" si="30"/>
        <v>7.6999999999999993</v>
      </c>
      <c r="S23" s="1">
        <f t="shared" si="23"/>
        <v>4</v>
      </c>
    </row>
    <row r="24" spans="1:19" x14ac:dyDescent="0.25">
      <c r="A24" s="62" t="str">
        <f t="shared" si="15"/>
        <v>Mikayla Chin</v>
      </c>
      <c r="B24" s="62" t="str">
        <f t="shared" si="15"/>
        <v>Olympia</v>
      </c>
      <c r="C24" s="1">
        <v>1.2</v>
      </c>
      <c r="D24" s="1">
        <v>1.2</v>
      </c>
      <c r="E24" s="1">
        <v>1.6</v>
      </c>
      <c r="F24" s="1">
        <v>2</v>
      </c>
      <c r="G24" s="1">
        <v>2.4</v>
      </c>
      <c r="H24" s="1">
        <v>2.2000000000000002</v>
      </c>
      <c r="I24" s="1">
        <v>3.7</v>
      </c>
      <c r="J24" s="1">
        <v>4</v>
      </c>
      <c r="K24" s="1"/>
      <c r="L24" s="62">
        <f t="shared" si="24"/>
        <v>1.2</v>
      </c>
      <c r="M24" s="62">
        <f t="shared" si="25"/>
        <v>1.8</v>
      </c>
      <c r="N24" s="62">
        <f t="shared" si="26"/>
        <v>3</v>
      </c>
      <c r="O24" s="62">
        <f t="shared" si="27"/>
        <v>2.2999999999999998</v>
      </c>
      <c r="P24" s="62">
        <f t="shared" si="28"/>
        <v>3.85</v>
      </c>
      <c r="Q24" s="62">
        <f t="shared" si="29"/>
        <v>6.15</v>
      </c>
      <c r="R24" s="62">
        <f t="shared" si="30"/>
        <v>6.85</v>
      </c>
      <c r="S24" s="1">
        <f t="shared" si="23"/>
        <v>5</v>
      </c>
    </row>
    <row r="26" spans="1:19" x14ac:dyDescent="0.25">
      <c r="A26" s="11" t="s">
        <v>55</v>
      </c>
      <c r="B26" s="11"/>
      <c r="C26" s="11"/>
      <c r="D26" s="11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x14ac:dyDescent="0.25">
      <c r="A27" s="5" t="s">
        <v>1</v>
      </c>
      <c r="B27" s="5" t="s">
        <v>93</v>
      </c>
      <c r="C27" s="5" t="s">
        <v>2</v>
      </c>
      <c r="D27" s="5" t="s">
        <v>3</v>
      </c>
      <c r="E27" s="5" t="s">
        <v>12</v>
      </c>
      <c r="F27" s="5" t="s">
        <v>13</v>
      </c>
      <c r="G27" s="5" t="s">
        <v>14</v>
      </c>
      <c r="H27" s="5" t="s">
        <v>15</v>
      </c>
      <c r="I27" s="5" t="s">
        <v>4</v>
      </c>
      <c r="J27" s="5" t="s">
        <v>5</v>
      </c>
      <c r="K27" s="5" t="s">
        <v>8</v>
      </c>
      <c r="L27" s="5" t="s">
        <v>9</v>
      </c>
      <c r="M27" s="5" t="s">
        <v>16</v>
      </c>
      <c r="N27" s="5" t="s">
        <v>67</v>
      </c>
      <c r="O27" s="5" t="s">
        <v>17</v>
      </c>
      <c r="P27" s="5" t="s">
        <v>10</v>
      </c>
      <c r="Q27" s="5" t="s">
        <v>144</v>
      </c>
      <c r="R27" s="5" t="s">
        <v>145</v>
      </c>
      <c r="S27" s="5" t="s">
        <v>66</v>
      </c>
    </row>
    <row r="28" spans="1:19" x14ac:dyDescent="0.25">
      <c r="A28" s="62" t="str">
        <f t="shared" ref="A28:B34" si="31">A8</f>
        <v>Grace Knoyle</v>
      </c>
      <c r="B28" s="62" t="str">
        <f t="shared" si="31"/>
        <v>Olympia</v>
      </c>
      <c r="C28" s="62">
        <v>1.7</v>
      </c>
      <c r="D28" s="62">
        <v>2</v>
      </c>
      <c r="E28" s="62">
        <v>0.7</v>
      </c>
      <c r="F28" s="62">
        <v>0.7</v>
      </c>
      <c r="G28" s="62">
        <v>2.7</v>
      </c>
      <c r="H28" s="62">
        <v>2.7</v>
      </c>
      <c r="I28" s="62">
        <v>5.2</v>
      </c>
      <c r="J28" s="62">
        <v>5.2</v>
      </c>
      <c r="K28" s="62"/>
      <c r="L28" s="62">
        <f t="shared" ref="L28" si="32">AVERAGE(C28,D28)</f>
        <v>1.85</v>
      </c>
      <c r="M28" s="62">
        <f t="shared" ref="M28" si="33">AVERAGE(E28,F28)</f>
        <v>0.7</v>
      </c>
      <c r="N28" s="62">
        <f t="shared" ref="N28" si="34">L28+M28</f>
        <v>2.5499999999999998</v>
      </c>
      <c r="O28" s="62">
        <f t="shared" ref="O28" si="35">AVERAGE(G28,H28)</f>
        <v>2.7</v>
      </c>
      <c r="P28" s="62">
        <f t="shared" ref="P28" si="36">AVERAGE(I28,J28)</f>
        <v>5.2</v>
      </c>
      <c r="Q28" s="62">
        <f t="shared" ref="Q28" si="37">IF(O28+P28&gt;10,10,O28+P28)</f>
        <v>7.9</v>
      </c>
      <c r="R28" s="62">
        <f t="shared" ref="R28" si="38">10+N28-Q28-K28</f>
        <v>4.6500000000000004</v>
      </c>
      <c r="S28" s="1">
        <f t="shared" ref="S28:S33" si="39">RANK(R28,$R$28:$R$34)</f>
        <v>6</v>
      </c>
    </row>
    <row r="29" spans="1:19" x14ac:dyDescent="0.25">
      <c r="A29" s="62" t="str">
        <f t="shared" si="31"/>
        <v>Eleasha Chan</v>
      </c>
      <c r="B29" s="62" t="str">
        <f t="shared" si="31"/>
        <v>Olympia</v>
      </c>
      <c r="C29" s="1">
        <v>2.8</v>
      </c>
      <c r="D29" s="1">
        <v>2.8</v>
      </c>
      <c r="E29" s="1">
        <v>0.6</v>
      </c>
      <c r="F29" s="1">
        <v>0.6</v>
      </c>
      <c r="G29" s="1">
        <v>2.1</v>
      </c>
      <c r="H29" s="1">
        <v>2.1</v>
      </c>
      <c r="I29" s="1">
        <v>4.8</v>
      </c>
      <c r="J29" s="1">
        <v>4.5999999999999996</v>
      </c>
      <c r="K29" s="1"/>
      <c r="L29" s="62">
        <f t="shared" ref="L29:L34" si="40">AVERAGE(C29,D29)</f>
        <v>2.8</v>
      </c>
      <c r="M29" s="62">
        <f t="shared" ref="M29:M34" si="41">AVERAGE(E29,F29)</f>
        <v>0.6</v>
      </c>
      <c r="N29" s="62">
        <f t="shared" ref="N29:N34" si="42">L29+M29</f>
        <v>3.4</v>
      </c>
      <c r="O29" s="62">
        <f t="shared" ref="O29:O34" si="43">AVERAGE(G29,H29)</f>
        <v>2.1</v>
      </c>
      <c r="P29" s="62">
        <f t="shared" ref="P29:P34" si="44">AVERAGE(I29,J29)</f>
        <v>4.6999999999999993</v>
      </c>
      <c r="Q29" s="62">
        <f t="shared" ref="Q29:Q34" si="45">IF(O29+P29&gt;10,10,O29+P29)</f>
        <v>6.7999999999999989</v>
      </c>
      <c r="R29" s="62">
        <f t="shared" ref="R29:R34" si="46">10+N29-Q29-K29</f>
        <v>6.6000000000000014</v>
      </c>
      <c r="S29" s="1">
        <f t="shared" si="39"/>
        <v>4</v>
      </c>
    </row>
    <row r="30" spans="1:19" x14ac:dyDescent="0.25">
      <c r="A30" s="62" t="str">
        <f t="shared" si="31"/>
        <v>Amelia Benger</v>
      </c>
      <c r="B30" s="62" t="str">
        <f t="shared" si="31"/>
        <v>Olympia</v>
      </c>
      <c r="C30" s="1">
        <v>1.1000000000000001</v>
      </c>
      <c r="D30" s="1">
        <v>1.2</v>
      </c>
      <c r="E30" s="1">
        <v>0.7</v>
      </c>
      <c r="F30" s="1">
        <v>0.7</v>
      </c>
      <c r="G30" s="1">
        <v>2.2000000000000002</v>
      </c>
      <c r="H30" s="1">
        <v>2.5</v>
      </c>
      <c r="I30" s="1">
        <v>5.6</v>
      </c>
      <c r="J30" s="1">
        <v>5.3</v>
      </c>
      <c r="K30" s="1"/>
      <c r="L30" s="62">
        <f t="shared" si="40"/>
        <v>1.1499999999999999</v>
      </c>
      <c r="M30" s="62">
        <f t="shared" si="41"/>
        <v>0.7</v>
      </c>
      <c r="N30" s="62">
        <f t="shared" si="42"/>
        <v>1.8499999999999999</v>
      </c>
      <c r="O30" s="62">
        <f t="shared" si="43"/>
        <v>2.35</v>
      </c>
      <c r="P30" s="62">
        <f t="shared" si="44"/>
        <v>5.4499999999999993</v>
      </c>
      <c r="Q30" s="62">
        <f t="shared" si="45"/>
        <v>7.7999999999999989</v>
      </c>
      <c r="R30" s="62">
        <f t="shared" si="46"/>
        <v>4.0500000000000007</v>
      </c>
      <c r="S30" s="1">
        <f t="shared" si="39"/>
        <v>7</v>
      </c>
    </row>
    <row r="31" spans="1:19" x14ac:dyDescent="0.25">
      <c r="A31" s="62" t="str">
        <f t="shared" si="31"/>
        <v>Mya Hutchings</v>
      </c>
      <c r="B31" s="62" t="str">
        <f t="shared" si="31"/>
        <v>Olympia</v>
      </c>
      <c r="C31" s="1">
        <v>3</v>
      </c>
      <c r="D31" s="1">
        <v>3</v>
      </c>
      <c r="E31" s="1">
        <v>1.5</v>
      </c>
      <c r="F31" s="1">
        <v>1.7</v>
      </c>
      <c r="G31" s="1">
        <v>1.9</v>
      </c>
      <c r="H31" s="1">
        <v>2</v>
      </c>
      <c r="I31" s="1">
        <v>3.2</v>
      </c>
      <c r="J31" s="1">
        <v>3.2</v>
      </c>
      <c r="K31" s="1"/>
      <c r="L31" s="62">
        <f t="shared" si="40"/>
        <v>3</v>
      </c>
      <c r="M31" s="62">
        <f t="shared" si="41"/>
        <v>1.6</v>
      </c>
      <c r="N31" s="62">
        <f t="shared" si="42"/>
        <v>4.5999999999999996</v>
      </c>
      <c r="O31" s="62">
        <f t="shared" si="43"/>
        <v>1.95</v>
      </c>
      <c r="P31" s="62">
        <f t="shared" si="44"/>
        <v>3.2</v>
      </c>
      <c r="Q31" s="62">
        <f t="shared" si="45"/>
        <v>5.15</v>
      </c>
      <c r="R31" s="62">
        <f t="shared" si="46"/>
        <v>9.4499999999999993</v>
      </c>
      <c r="S31" s="1">
        <f t="shared" si="39"/>
        <v>1</v>
      </c>
    </row>
    <row r="32" spans="1:19" x14ac:dyDescent="0.25">
      <c r="A32" s="62" t="str">
        <f t="shared" si="31"/>
        <v>Yunjo Kim</v>
      </c>
      <c r="B32" s="62" t="str">
        <f t="shared" si="31"/>
        <v>Olympia</v>
      </c>
      <c r="C32" s="1">
        <v>2.5</v>
      </c>
      <c r="D32" s="1">
        <v>2.5</v>
      </c>
      <c r="E32" s="1">
        <v>1.5</v>
      </c>
      <c r="F32" s="1">
        <v>1.5</v>
      </c>
      <c r="G32" s="1">
        <v>1.9</v>
      </c>
      <c r="H32" s="1">
        <v>2.2000000000000002</v>
      </c>
      <c r="I32" s="1">
        <v>4.3</v>
      </c>
      <c r="J32" s="1">
        <v>4.5999999999999996</v>
      </c>
      <c r="K32" s="1"/>
      <c r="L32" s="62">
        <f t="shared" si="40"/>
        <v>2.5</v>
      </c>
      <c r="M32" s="62">
        <f t="shared" si="41"/>
        <v>1.5</v>
      </c>
      <c r="N32" s="62">
        <f t="shared" si="42"/>
        <v>4</v>
      </c>
      <c r="O32" s="62">
        <f t="shared" si="43"/>
        <v>2.0499999999999998</v>
      </c>
      <c r="P32" s="62">
        <f t="shared" si="44"/>
        <v>4.4499999999999993</v>
      </c>
      <c r="Q32" s="62">
        <f t="shared" si="45"/>
        <v>6.4999999999999991</v>
      </c>
      <c r="R32" s="62">
        <f t="shared" si="46"/>
        <v>7.5000000000000009</v>
      </c>
      <c r="S32" s="98" t="s">
        <v>369</v>
      </c>
    </row>
    <row r="33" spans="1:19" x14ac:dyDescent="0.25">
      <c r="A33" s="62" t="str">
        <f t="shared" si="31"/>
        <v>Abbey Sauer</v>
      </c>
      <c r="B33" s="62" t="str">
        <f t="shared" si="31"/>
        <v>Olympia</v>
      </c>
      <c r="C33" s="1">
        <v>1.6</v>
      </c>
      <c r="D33" s="1">
        <v>1.8</v>
      </c>
      <c r="E33" s="1">
        <v>0.7</v>
      </c>
      <c r="F33" s="1">
        <v>0.5</v>
      </c>
      <c r="G33" s="1">
        <v>2.4</v>
      </c>
      <c r="H33" s="1">
        <v>2.5</v>
      </c>
      <c r="I33" s="1">
        <v>5</v>
      </c>
      <c r="J33" s="1">
        <v>5.2</v>
      </c>
      <c r="K33" s="1"/>
      <c r="L33" s="62">
        <f t="shared" si="40"/>
        <v>1.7000000000000002</v>
      </c>
      <c r="M33" s="62">
        <f t="shared" si="41"/>
        <v>0.6</v>
      </c>
      <c r="N33" s="62">
        <f t="shared" si="42"/>
        <v>2.3000000000000003</v>
      </c>
      <c r="O33" s="62">
        <f t="shared" si="43"/>
        <v>2.4500000000000002</v>
      </c>
      <c r="P33" s="62">
        <f t="shared" si="44"/>
        <v>5.0999999999999996</v>
      </c>
      <c r="Q33" s="62">
        <f t="shared" si="45"/>
        <v>7.55</v>
      </c>
      <c r="R33" s="62">
        <f t="shared" si="46"/>
        <v>4.7500000000000009</v>
      </c>
      <c r="S33" s="98">
        <f t="shared" si="39"/>
        <v>5</v>
      </c>
    </row>
    <row r="34" spans="1:19" x14ac:dyDescent="0.25">
      <c r="A34" s="62" t="str">
        <f t="shared" si="31"/>
        <v>Mikayla Chin</v>
      </c>
      <c r="B34" s="62" t="str">
        <f t="shared" si="31"/>
        <v>Olympia</v>
      </c>
      <c r="C34" s="1">
        <v>2.6</v>
      </c>
      <c r="D34" s="1">
        <v>2.9</v>
      </c>
      <c r="E34" s="1">
        <v>0.9</v>
      </c>
      <c r="F34" s="1">
        <v>0.9</v>
      </c>
      <c r="G34" s="1">
        <v>2.2999999999999998</v>
      </c>
      <c r="H34" s="1">
        <v>2.2999999999999998</v>
      </c>
      <c r="I34" s="1">
        <v>3.7</v>
      </c>
      <c r="J34" s="1">
        <v>4</v>
      </c>
      <c r="K34" s="1"/>
      <c r="L34" s="62">
        <f t="shared" si="40"/>
        <v>2.75</v>
      </c>
      <c r="M34" s="62">
        <f t="shared" si="41"/>
        <v>0.9</v>
      </c>
      <c r="N34" s="62">
        <f t="shared" si="42"/>
        <v>3.65</v>
      </c>
      <c r="O34" s="62">
        <f t="shared" si="43"/>
        <v>2.2999999999999998</v>
      </c>
      <c r="P34" s="62">
        <f t="shared" si="44"/>
        <v>3.85</v>
      </c>
      <c r="Q34" s="62">
        <f t="shared" si="45"/>
        <v>6.15</v>
      </c>
      <c r="R34" s="62">
        <f t="shared" si="46"/>
        <v>7.5</v>
      </c>
      <c r="S34" s="98" t="s">
        <v>369</v>
      </c>
    </row>
    <row r="36" spans="1:19" x14ac:dyDescent="0.25">
      <c r="A36" s="11" t="s">
        <v>134</v>
      </c>
      <c r="B36" s="11"/>
      <c r="C36" s="11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9" x14ac:dyDescent="0.25">
      <c r="A37" s="5" t="s">
        <v>1</v>
      </c>
      <c r="B37" s="5" t="s">
        <v>93</v>
      </c>
      <c r="C37" s="5" t="s">
        <v>2</v>
      </c>
      <c r="D37" s="5" t="s">
        <v>3</v>
      </c>
      <c r="E37" s="5" t="s">
        <v>12</v>
      </c>
      <c r="F37" s="5" t="s">
        <v>13</v>
      </c>
      <c r="G37" s="5" t="s">
        <v>14</v>
      </c>
      <c r="H37" s="5" t="s">
        <v>15</v>
      </c>
      <c r="I37" s="5" t="s">
        <v>4</v>
      </c>
      <c r="J37" s="5" t="s">
        <v>5</v>
      </c>
      <c r="K37" s="5" t="s">
        <v>8</v>
      </c>
      <c r="L37" s="5" t="s">
        <v>9</v>
      </c>
      <c r="M37" s="5" t="s">
        <v>16</v>
      </c>
      <c r="N37" s="5" t="s">
        <v>67</v>
      </c>
      <c r="O37" s="5" t="s">
        <v>17</v>
      </c>
      <c r="P37" s="5" t="s">
        <v>10</v>
      </c>
      <c r="Q37" s="5" t="s">
        <v>144</v>
      </c>
      <c r="R37" s="5" t="s">
        <v>145</v>
      </c>
      <c r="S37" s="5" t="s">
        <v>66</v>
      </c>
    </row>
    <row r="38" spans="1:19" x14ac:dyDescent="0.25">
      <c r="A38" s="62" t="str">
        <f t="shared" ref="A38:B44" si="47">A8</f>
        <v>Grace Knoyle</v>
      </c>
      <c r="B38" s="62" t="str">
        <f t="shared" si="47"/>
        <v>Olympia</v>
      </c>
      <c r="C38" s="62">
        <v>1.6</v>
      </c>
      <c r="D38" s="62">
        <v>1.6</v>
      </c>
      <c r="E38" s="62">
        <v>0.8</v>
      </c>
      <c r="F38" s="62">
        <v>0.8</v>
      </c>
      <c r="G38" s="62">
        <v>2.9</v>
      </c>
      <c r="H38" s="62">
        <v>2.8</v>
      </c>
      <c r="I38" s="62">
        <v>5.5</v>
      </c>
      <c r="J38" s="62">
        <v>5.5</v>
      </c>
      <c r="K38" s="62"/>
      <c r="L38" s="62">
        <f t="shared" ref="L38" si="48">AVERAGE(C38,D38)</f>
        <v>1.6</v>
      </c>
      <c r="M38" s="62">
        <f t="shared" ref="M38" si="49">AVERAGE(E38,F38)</f>
        <v>0.8</v>
      </c>
      <c r="N38" s="62">
        <f t="shared" ref="N38" si="50">L38+M38</f>
        <v>2.4000000000000004</v>
      </c>
      <c r="O38" s="62">
        <f t="shared" ref="O38" si="51">AVERAGE(G38,H38)</f>
        <v>2.8499999999999996</v>
      </c>
      <c r="P38" s="62">
        <f t="shared" ref="P38" si="52">AVERAGE(I38,J38)</f>
        <v>5.5</v>
      </c>
      <c r="Q38" s="62">
        <f t="shared" ref="Q38" si="53">IF(O38+P38&gt;10,10,O38+P38)</f>
        <v>8.35</v>
      </c>
      <c r="R38" s="62">
        <f t="shared" ref="R38" si="54">10+N38-Q38-K38</f>
        <v>4.0500000000000007</v>
      </c>
      <c r="S38" s="1">
        <f t="shared" ref="S38:S44" si="55">RANK(R38,$R$38:$R$44)</f>
        <v>5</v>
      </c>
    </row>
    <row r="39" spans="1:19" x14ac:dyDescent="0.25">
      <c r="A39" s="62" t="str">
        <f t="shared" si="47"/>
        <v>Eleasha Chan</v>
      </c>
      <c r="B39" s="62" t="str">
        <f t="shared" si="47"/>
        <v>Olympia</v>
      </c>
      <c r="C39" s="1">
        <v>2.2000000000000002</v>
      </c>
      <c r="D39" s="1">
        <v>2.2000000000000002</v>
      </c>
      <c r="E39" s="1">
        <v>0.3</v>
      </c>
      <c r="F39" s="1">
        <v>0.3</v>
      </c>
      <c r="G39" s="1">
        <v>2.7</v>
      </c>
      <c r="H39" s="1">
        <v>2.5</v>
      </c>
      <c r="I39" s="1">
        <v>4.9000000000000004</v>
      </c>
      <c r="J39" s="1">
        <v>5</v>
      </c>
      <c r="K39" s="1"/>
      <c r="L39" s="62">
        <f t="shared" ref="L39:L44" si="56">AVERAGE(C39,D39)</f>
        <v>2.2000000000000002</v>
      </c>
      <c r="M39" s="62">
        <f t="shared" ref="M39:M44" si="57">AVERAGE(E39,F39)</f>
        <v>0.3</v>
      </c>
      <c r="N39" s="62">
        <f t="shared" ref="N39:N44" si="58">L39+M39</f>
        <v>2.5</v>
      </c>
      <c r="O39" s="62">
        <f t="shared" ref="O39:O44" si="59">AVERAGE(G39,H39)</f>
        <v>2.6</v>
      </c>
      <c r="P39" s="62">
        <f t="shared" ref="P39:P44" si="60">AVERAGE(I39,J39)</f>
        <v>4.95</v>
      </c>
      <c r="Q39" s="62">
        <f t="shared" ref="Q39:Q44" si="61">IF(O39+P39&gt;10,10,O39+P39)</f>
        <v>7.5500000000000007</v>
      </c>
      <c r="R39" s="62">
        <f t="shared" ref="R39:R44" si="62">10+N39-Q39-K39</f>
        <v>4.9499999999999993</v>
      </c>
      <c r="S39" s="1">
        <f t="shared" si="55"/>
        <v>4</v>
      </c>
    </row>
    <row r="40" spans="1:19" x14ac:dyDescent="0.25">
      <c r="A40" s="62" t="str">
        <f t="shared" si="47"/>
        <v>Amelia Benger</v>
      </c>
      <c r="B40" s="62" t="str">
        <f t="shared" si="47"/>
        <v>Olympia</v>
      </c>
      <c r="C40" s="1">
        <v>0.9</v>
      </c>
      <c r="D40" s="1">
        <v>0.9</v>
      </c>
      <c r="E40" s="1">
        <v>0.2</v>
      </c>
      <c r="F40" s="1">
        <v>0.2</v>
      </c>
      <c r="G40" s="1">
        <v>2.5</v>
      </c>
      <c r="H40" s="1">
        <v>2.8</v>
      </c>
      <c r="I40" s="1">
        <v>5.5</v>
      </c>
      <c r="J40" s="1">
        <v>5.7</v>
      </c>
      <c r="K40" s="1"/>
      <c r="L40" s="62">
        <f t="shared" si="56"/>
        <v>0.9</v>
      </c>
      <c r="M40" s="62">
        <f t="shared" si="57"/>
        <v>0.2</v>
      </c>
      <c r="N40" s="62">
        <f t="shared" si="58"/>
        <v>1.1000000000000001</v>
      </c>
      <c r="O40" s="62">
        <f t="shared" si="59"/>
        <v>2.65</v>
      </c>
      <c r="P40" s="62">
        <f t="shared" si="60"/>
        <v>5.6</v>
      </c>
      <c r="Q40" s="62">
        <f t="shared" si="61"/>
        <v>8.25</v>
      </c>
      <c r="R40" s="62">
        <f t="shared" si="62"/>
        <v>2.8499999999999996</v>
      </c>
      <c r="S40" s="1">
        <f t="shared" si="55"/>
        <v>7</v>
      </c>
    </row>
    <row r="41" spans="1:19" x14ac:dyDescent="0.25">
      <c r="A41" s="62" t="str">
        <f t="shared" si="47"/>
        <v>Mya Hutchings</v>
      </c>
      <c r="B41" s="62" t="str">
        <f t="shared" si="47"/>
        <v>Olympia</v>
      </c>
      <c r="C41" s="1">
        <v>2.1</v>
      </c>
      <c r="D41" s="1">
        <v>2.1</v>
      </c>
      <c r="E41" s="1">
        <v>0.5</v>
      </c>
      <c r="F41" s="1">
        <v>0.7</v>
      </c>
      <c r="G41" s="1">
        <v>2.8</v>
      </c>
      <c r="H41" s="1">
        <v>2.9</v>
      </c>
      <c r="I41" s="1">
        <v>6</v>
      </c>
      <c r="J41" s="1">
        <v>5.7</v>
      </c>
      <c r="K41" s="1">
        <v>0.9</v>
      </c>
      <c r="L41" s="62">
        <f t="shared" si="56"/>
        <v>2.1</v>
      </c>
      <c r="M41" s="62">
        <f t="shared" si="57"/>
        <v>0.6</v>
      </c>
      <c r="N41" s="62">
        <f t="shared" si="58"/>
        <v>2.7</v>
      </c>
      <c r="O41" s="62">
        <f t="shared" si="59"/>
        <v>2.8499999999999996</v>
      </c>
      <c r="P41" s="62">
        <f t="shared" si="60"/>
        <v>5.85</v>
      </c>
      <c r="Q41" s="62">
        <f t="shared" si="61"/>
        <v>8.6999999999999993</v>
      </c>
      <c r="R41" s="62">
        <f t="shared" si="62"/>
        <v>3.1</v>
      </c>
      <c r="S41" s="1">
        <f t="shared" si="55"/>
        <v>6</v>
      </c>
    </row>
    <row r="42" spans="1:19" x14ac:dyDescent="0.25">
      <c r="A42" s="62" t="str">
        <f t="shared" si="47"/>
        <v>Yunjo Kim</v>
      </c>
      <c r="B42" s="62" t="str">
        <f t="shared" si="47"/>
        <v>Olympia</v>
      </c>
      <c r="C42" s="1">
        <v>2.6</v>
      </c>
      <c r="D42" s="1">
        <v>2.6</v>
      </c>
      <c r="E42" s="1">
        <v>1.2</v>
      </c>
      <c r="F42" s="1">
        <v>1.5</v>
      </c>
      <c r="G42" s="1">
        <v>2.2000000000000002</v>
      </c>
      <c r="H42" s="1">
        <v>2.4</v>
      </c>
      <c r="I42" s="1">
        <v>5.6</v>
      </c>
      <c r="J42" s="1">
        <v>5.6</v>
      </c>
      <c r="K42" s="1"/>
      <c r="L42" s="62">
        <f t="shared" si="56"/>
        <v>2.6</v>
      </c>
      <c r="M42" s="62">
        <f t="shared" si="57"/>
        <v>1.35</v>
      </c>
      <c r="N42" s="62">
        <f t="shared" si="58"/>
        <v>3.95</v>
      </c>
      <c r="O42" s="62">
        <f t="shared" si="59"/>
        <v>2.2999999999999998</v>
      </c>
      <c r="P42" s="62">
        <f t="shared" si="60"/>
        <v>5.6</v>
      </c>
      <c r="Q42" s="62">
        <f t="shared" si="61"/>
        <v>7.8999999999999995</v>
      </c>
      <c r="R42" s="62">
        <f t="shared" si="62"/>
        <v>6.05</v>
      </c>
      <c r="S42" s="1">
        <f t="shared" si="55"/>
        <v>1</v>
      </c>
    </row>
    <row r="43" spans="1:19" x14ac:dyDescent="0.25">
      <c r="A43" s="62" t="str">
        <f t="shared" si="47"/>
        <v>Abbey Sauer</v>
      </c>
      <c r="B43" s="62" t="str">
        <f t="shared" si="47"/>
        <v>Olympia</v>
      </c>
      <c r="C43" s="1">
        <v>1.9</v>
      </c>
      <c r="D43" s="1">
        <v>1.9</v>
      </c>
      <c r="E43" s="1">
        <v>0.8</v>
      </c>
      <c r="F43" s="1">
        <v>0.8</v>
      </c>
      <c r="G43" s="1">
        <v>2.4</v>
      </c>
      <c r="H43" s="1">
        <v>2.6</v>
      </c>
      <c r="I43" s="1">
        <v>4.8</v>
      </c>
      <c r="J43" s="1">
        <v>4.5</v>
      </c>
      <c r="K43" s="1"/>
      <c r="L43" s="62">
        <f t="shared" si="56"/>
        <v>1.9</v>
      </c>
      <c r="M43" s="62">
        <f t="shared" si="57"/>
        <v>0.8</v>
      </c>
      <c r="N43" s="62">
        <f t="shared" si="58"/>
        <v>2.7</v>
      </c>
      <c r="O43" s="62">
        <f t="shared" si="59"/>
        <v>2.5</v>
      </c>
      <c r="P43" s="62">
        <f t="shared" si="60"/>
        <v>4.6500000000000004</v>
      </c>
      <c r="Q43" s="62">
        <f t="shared" si="61"/>
        <v>7.15</v>
      </c>
      <c r="R43" s="62">
        <f t="shared" si="62"/>
        <v>5.5499999999999989</v>
      </c>
      <c r="S43" s="1">
        <f t="shared" si="55"/>
        <v>2</v>
      </c>
    </row>
    <row r="44" spans="1:19" x14ac:dyDescent="0.25">
      <c r="A44" s="62" t="str">
        <f t="shared" si="47"/>
        <v>Mikayla Chin</v>
      </c>
      <c r="B44" s="62" t="str">
        <f t="shared" si="47"/>
        <v>Olympia</v>
      </c>
      <c r="C44" s="1">
        <v>2.5</v>
      </c>
      <c r="D44" s="1">
        <v>2.7</v>
      </c>
      <c r="E44" s="1">
        <v>0</v>
      </c>
      <c r="F44" s="1">
        <v>0</v>
      </c>
      <c r="G44" s="1">
        <v>2.2999999999999998</v>
      </c>
      <c r="H44" s="1">
        <v>2.2000000000000002</v>
      </c>
      <c r="I44" s="1">
        <v>5</v>
      </c>
      <c r="J44" s="1">
        <v>5.2</v>
      </c>
      <c r="K44" s="1"/>
      <c r="L44" s="62">
        <f t="shared" si="56"/>
        <v>2.6</v>
      </c>
      <c r="M44" s="62">
        <f t="shared" si="57"/>
        <v>0</v>
      </c>
      <c r="N44" s="62">
        <f t="shared" si="58"/>
        <v>2.6</v>
      </c>
      <c r="O44" s="62">
        <f t="shared" si="59"/>
        <v>2.25</v>
      </c>
      <c r="P44" s="62">
        <f t="shared" si="60"/>
        <v>5.0999999999999996</v>
      </c>
      <c r="Q44" s="62">
        <f t="shared" si="61"/>
        <v>7.35</v>
      </c>
      <c r="R44" s="62">
        <f t="shared" si="62"/>
        <v>5.25</v>
      </c>
      <c r="S44" s="1">
        <f t="shared" si="55"/>
        <v>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6"/>
  <sheetViews>
    <sheetView topLeftCell="H48" workbookViewId="0">
      <selection activeCell="R55" sqref="R55"/>
    </sheetView>
  </sheetViews>
  <sheetFormatPr defaultColWidth="10.875" defaultRowHeight="15.75" x14ac:dyDescent="0.25"/>
  <cols>
    <col min="1" max="1" width="21.5" style="7" bestFit="1" customWidth="1"/>
    <col min="2" max="2" width="14" style="7" customWidth="1"/>
    <col min="3" max="11" width="10.875" style="7"/>
    <col min="12" max="12" width="12.625" style="7" bestFit="1" customWidth="1"/>
    <col min="13" max="14" width="12.625" style="7" customWidth="1"/>
    <col min="15" max="15" width="10.875" style="7"/>
    <col min="16" max="16" width="14.125" style="7" bestFit="1" customWidth="1"/>
    <col min="17" max="16384" width="10.875" style="7"/>
  </cols>
  <sheetData>
    <row r="1" spans="1:18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8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8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x14ac:dyDescent="0.25">
      <c r="A4" s="9" t="s">
        <v>139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11" t="s">
        <v>140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17</v>
      </c>
      <c r="O7" s="5" t="s">
        <v>10</v>
      </c>
      <c r="P7" s="5" t="s">
        <v>144</v>
      </c>
      <c r="Q7" s="5" t="s">
        <v>145</v>
      </c>
      <c r="R7" s="5" t="s">
        <v>66</v>
      </c>
    </row>
    <row r="8" spans="1:18" x14ac:dyDescent="0.25">
      <c r="A8" s="71"/>
      <c r="B8" s="71"/>
      <c r="C8" s="71"/>
      <c r="D8" s="71"/>
      <c r="E8" s="62"/>
      <c r="F8" s="62"/>
      <c r="G8" s="1" t="s">
        <v>105</v>
      </c>
      <c r="H8" s="1" t="s">
        <v>105</v>
      </c>
      <c r="I8" s="62"/>
      <c r="J8" s="62"/>
      <c r="K8" s="62"/>
      <c r="L8" s="1" t="e">
        <f>AVERAGE(C8,D8)</f>
        <v>#DIV/0!</v>
      </c>
      <c r="M8" s="1" t="e">
        <f>AVERAGE(E8,F8)</f>
        <v>#DIV/0!</v>
      </c>
      <c r="N8" s="1" t="s">
        <v>105</v>
      </c>
      <c r="O8" s="1" t="e">
        <f>AVERAGE(I8,J8)</f>
        <v>#DIV/0!</v>
      </c>
      <c r="P8" s="62" t="e">
        <f t="shared" ref="P8:P27" si="0">IF(O8&gt;10,10,O8)</f>
        <v>#DIV/0!</v>
      </c>
      <c r="Q8" s="1" t="e">
        <f t="shared" ref="Q8" si="1">10+L8+M8-P8-K8</f>
        <v>#DIV/0!</v>
      </c>
      <c r="R8" s="1" t="e">
        <f>RANK(Q8,$Q$8:$Q$27)</f>
        <v>#DIV/0!</v>
      </c>
    </row>
    <row r="9" spans="1:18" x14ac:dyDescent="0.25">
      <c r="A9" s="71"/>
      <c r="B9" s="71"/>
      <c r="C9" s="71"/>
      <c r="D9" s="71"/>
      <c r="E9" s="1"/>
      <c r="F9" s="1"/>
      <c r="G9" s="1" t="s">
        <v>105</v>
      </c>
      <c r="H9" s="1" t="s">
        <v>105</v>
      </c>
      <c r="I9" s="1"/>
      <c r="J9" s="1"/>
      <c r="K9" s="1"/>
      <c r="L9" s="1" t="e">
        <f t="shared" ref="L9:L27" si="2">AVERAGE(C9,D9)</f>
        <v>#DIV/0!</v>
      </c>
      <c r="M9" s="1" t="e">
        <f t="shared" ref="M9:M27" si="3">AVERAGE(E9,F9)</f>
        <v>#DIV/0!</v>
      </c>
      <c r="N9" s="1" t="s">
        <v>105</v>
      </c>
      <c r="O9" s="1" t="e">
        <f t="shared" ref="O9:O27" si="4">AVERAGE(I9,J9)</f>
        <v>#DIV/0!</v>
      </c>
      <c r="P9" s="62" t="e">
        <f t="shared" si="0"/>
        <v>#DIV/0!</v>
      </c>
      <c r="Q9" s="1" t="e">
        <f t="shared" ref="Q9:Q27" si="5">10+L9+M9-P9-K9</f>
        <v>#DIV/0!</v>
      </c>
      <c r="R9" s="1" t="e">
        <f t="shared" ref="R9:R27" si="6">RANK(Q9,$Q$8:$Q$27)</f>
        <v>#DIV/0!</v>
      </c>
    </row>
    <row r="10" spans="1:18" x14ac:dyDescent="0.25">
      <c r="A10" s="1"/>
      <c r="B10" s="1"/>
      <c r="C10" s="1"/>
      <c r="D10" s="1"/>
      <c r="E10" s="1"/>
      <c r="F10" s="1"/>
      <c r="G10" s="1" t="s">
        <v>105</v>
      </c>
      <c r="H10" s="1" t="s">
        <v>105</v>
      </c>
      <c r="I10" s="1"/>
      <c r="J10" s="1"/>
      <c r="K10" s="1"/>
      <c r="L10" s="1" t="e">
        <f t="shared" si="2"/>
        <v>#DIV/0!</v>
      </c>
      <c r="M10" s="1" t="e">
        <f t="shared" si="3"/>
        <v>#DIV/0!</v>
      </c>
      <c r="N10" s="1" t="s">
        <v>105</v>
      </c>
      <c r="O10" s="1" t="e">
        <f t="shared" si="4"/>
        <v>#DIV/0!</v>
      </c>
      <c r="P10" s="62" t="e">
        <f t="shared" si="0"/>
        <v>#DIV/0!</v>
      </c>
      <c r="Q10" s="1" t="e">
        <f t="shared" si="5"/>
        <v>#DIV/0!</v>
      </c>
      <c r="R10" s="1" t="e">
        <f t="shared" si="6"/>
        <v>#DIV/0!</v>
      </c>
    </row>
    <row r="11" spans="1:18" x14ac:dyDescent="0.25">
      <c r="A11" s="1"/>
      <c r="B11" s="1"/>
      <c r="C11" s="1"/>
      <c r="D11" s="1"/>
      <c r="E11" s="1"/>
      <c r="F11" s="1"/>
      <c r="G11" s="1" t="s">
        <v>105</v>
      </c>
      <c r="H11" s="1" t="s">
        <v>105</v>
      </c>
      <c r="I11" s="1"/>
      <c r="J11" s="1"/>
      <c r="K11" s="1"/>
      <c r="L11" s="1" t="e">
        <f t="shared" si="2"/>
        <v>#DIV/0!</v>
      </c>
      <c r="M11" s="1" t="e">
        <f t="shared" si="3"/>
        <v>#DIV/0!</v>
      </c>
      <c r="N11" s="1" t="s">
        <v>105</v>
      </c>
      <c r="O11" s="1" t="e">
        <f t="shared" si="4"/>
        <v>#DIV/0!</v>
      </c>
      <c r="P11" s="62" t="e">
        <f t="shared" si="0"/>
        <v>#DIV/0!</v>
      </c>
      <c r="Q11" s="1" t="e">
        <f t="shared" si="5"/>
        <v>#DIV/0!</v>
      </c>
      <c r="R11" s="1" t="e">
        <f t="shared" si="6"/>
        <v>#DIV/0!</v>
      </c>
    </row>
    <row r="12" spans="1:18" x14ac:dyDescent="0.25">
      <c r="A12" s="1"/>
      <c r="B12" s="1"/>
      <c r="C12" s="1"/>
      <c r="D12" s="1"/>
      <c r="E12" s="1"/>
      <c r="F12" s="1"/>
      <c r="G12" s="1" t="s">
        <v>105</v>
      </c>
      <c r="H12" s="1" t="s">
        <v>105</v>
      </c>
      <c r="I12" s="1"/>
      <c r="J12" s="1"/>
      <c r="K12" s="1"/>
      <c r="L12" s="1" t="e">
        <f t="shared" si="2"/>
        <v>#DIV/0!</v>
      </c>
      <c r="M12" s="1" t="e">
        <f t="shared" si="3"/>
        <v>#DIV/0!</v>
      </c>
      <c r="N12" s="1" t="s">
        <v>105</v>
      </c>
      <c r="O12" s="1" t="e">
        <f t="shared" si="4"/>
        <v>#DIV/0!</v>
      </c>
      <c r="P12" s="62" t="e">
        <f t="shared" si="0"/>
        <v>#DIV/0!</v>
      </c>
      <c r="Q12" s="1" t="e">
        <f t="shared" si="5"/>
        <v>#DIV/0!</v>
      </c>
      <c r="R12" s="1" t="e">
        <f t="shared" si="6"/>
        <v>#DIV/0!</v>
      </c>
    </row>
    <row r="13" spans="1:18" x14ac:dyDescent="0.25">
      <c r="A13" s="1"/>
      <c r="B13" s="1"/>
      <c r="C13" s="1"/>
      <c r="D13" s="1"/>
      <c r="E13" s="1"/>
      <c r="F13" s="1"/>
      <c r="G13" s="1" t="s">
        <v>105</v>
      </c>
      <c r="H13" s="1" t="s">
        <v>105</v>
      </c>
      <c r="I13" s="1"/>
      <c r="J13" s="1"/>
      <c r="K13" s="1"/>
      <c r="L13" s="1" t="e">
        <f t="shared" si="2"/>
        <v>#DIV/0!</v>
      </c>
      <c r="M13" s="1" t="e">
        <f t="shared" si="3"/>
        <v>#DIV/0!</v>
      </c>
      <c r="N13" s="1" t="s">
        <v>105</v>
      </c>
      <c r="O13" s="1" t="e">
        <f t="shared" si="4"/>
        <v>#DIV/0!</v>
      </c>
      <c r="P13" s="62" t="e">
        <f t="shared" si="0"/>
        <v>#DIV/0!</v>
      </c>
      <c r="Q13" s="1" t="e">
        <f t="shared" si="5"/>
        <v>#DIV/0!</v>
      </c>
      <c r="R13" s="1" t="e">
        <f t="shared" si="6"/>
        <v>#DIV/0!</v>
      </c>
    </row>
    <row r="14" spans="1:18" x14ac:dyDescent="0.25">
      <c r="A14" s="1"/>
      <c r="B14" s="1"/>
      <c r="C14" s="1"/>
      <c r="D14" s="1"/>
      <c r="E14" s="1"/>
      <c r="F14" s="1"/>
      <c r="G14" s="1" t="s">
        <v>105</v>
      </c>
      <c r="H14" s="1" t="s">
        <v>105</v>
      </c>
      <c r="I14" s="1"/>
      <c r="J14" s="1"/>
      <c r="K14" s="1"/>
      <c r="L14" s="1" t="e">
        <f t="shared" si="2"/>
        <v>#DIV/0!</v>
      </c>
      <c r="M14" s="1" t="e">
        <f t="shared" si="3"/>
        <v>#DIV/0!</v>
      </c>
      <c r="N14" s="1" t="s">
        <v>105</v>
      </c>
      <c r="O14" s="1" t="e">
        <f t="shared" si="4"/>
        <v>#DIV/0!</v>
      </c>
      <c r="P14" s="62" t="e">
        <f t="shared" si="0"/>
        <v>#DIV/0!</v>
      </c>
      <c r="Q14" s="1" t="e">
        <f t="shared" si="5"/>
        <v>#DIV/0!</v>
      </c>
      <c r="R14" s="1" t="e">
        <f t="shared" si="6"/>
        <v>#DIV/0!</v>
      </c>
    </row>
    <row r="15" spans="1:18" x14ac:dyDescent="0.25">
      <c r="A15" s="1"/>
      <c r="B15" s="1"/>
      <c r="C15" s="1"/>
      <c r="D15" s="1"/>
      <c r="E15" s="1"/>
      <c r="F15" s="1"/>
      <c r="G15" s="1" t="s">
        <v>105</v>
      </c>
      <c r="H15" s="1" t="s">
        <v>105</v>
      </c>
      <c r="I15" s="1"/>
      <c r="J15" s="1"/>
      <c r="K15" s="1"/>
      <c r="L15" s="1" t="e">
        <f t="shared" si="2"/>
        <v>#DIV/0!</v>
      </c>
      <c r="M15" s="1" t="e">
        <f t="shared" si="3"/>
        <v>#DIV/0!</v>
      </c>
      <c r="N15" s="1" t="s">
        <v>105</v>
      </c>
      <c r="O15" s="1" t="e">
        <f t="shared" si="4"/>
        <v>#DIV/0!</v>
      </c>
      <c r="P15" s="62" t="e">
        <f t="shared" si="0"/>
        <v>#DIV/0!</v>
      </c>
      <c r="Q15" s="1" t="e">
        <f t="shared" si="5"/>
        <v>#DIV/0!</v>
      </c>
      <c r="R15" s="1" t="e">
        <f t="shared" si="6"/>
        <v>#DIV/0!</v>
      </c>
    </row>
    <row r="16" spans="1:18" x14ac:dyDescent="0.25">
      <c r="A16" s="1"/>
      <c r="B16" s="1"/>
      <c r="C16" s="1"/>
      <c r="D16" s="1"/>
      <c r="E16" s="1"/>
      <c r="F16" s="1"/>
      <c r="G16" s="1" t="s">
        <v>105</v>
      </c>
      <c r="H16" s="1" t="s">
        <v>105</v>
      </c>
      <c r="I16" s="1"/>
      <c r="J16" s="1"/>
      <c r="K16" s="1"/>
      <c r="L16" s="1" t="e">
        <f t="shared" si="2"/>
        <v>#DIV/0!</v>
      </c>
      <c r="M16" s="1" t="e">
        <f t="shared" si="3"/>
        <v>#DIV/0!</v>
      </c>
      <c r="N16" s="1" t="s">
        <v>105</v>
      </c>
      <c r="O16" s="1" t="e">
        <f t="shared" si="4"/>
        <v>#DIV/0!</v>
      </c>
      <c r="P16" s="62" t="e">
        <f t="shared" si="0"/>
        <v>#DIV/0!</v>
      </c>
      <c r="Q16" s="1" t="e">
        <f t="shared" si="5"/>
        <v>#DIV/0!</v>
      </c>
      <c r="R16" s="1" t="e">
        <f t="shared" si="6"/>
        <v>#DIV/0!</v>
      </c>
    </row>
    <row r="17" spans="1:18" x14ac:dyDescent="0.25">
      <c r="A17" s="1"/>
      <c r="B17" s="1"/>
      <c r="C17" s="1"/>
      <c r="D17" s="1"/>
      <c r="E17" s="1"/>
      <c r="F17" s="1"/>
      <c r="G17" s="1" t="s">
        <v>105</v>
      </c>
      <c r="H17" s="1" t="s">
        <v>105</v>
      </c>
      <c r="I17" s="1"/>
      <c r="J17" s="1"/>
      <c r="K17" s="1"/>
      <c r="L17" s="1" t="e">
        <f t="shared" si="2"/>
        <v>#DIV/0!</v>
      </c>
      <c r="M17" s="1" t="e">
        <f t="shared" si="3"/>
        <v>#DIV/0!</v>
      </c>
      <c r="N17" s="1" t="s">
        <v>105</v>
      </c>
      <c r="O17" s="1" t="e">
        <f t="shared" si="4"/>
        <v>#DIV/0!</v>
      </c>
      <c r="P17" s="62" t="e">
        <f t="shared" si="0"/>
        <v>#DIV/0!</v>
      </c>
      <c r="Q17" s="1" t="e">
        <f t="shared" si="5"/>
        <v>#DIV/0!</v>
      </c>
      <c r="R17" s="1" t="e">
        <f t="shared" si="6"/>
        <v>#DIV/0!</v>
      </c>
    </row>
    <row r="18" spans="1:18" x14ac:dyDescent="0.25">
      <c r="A18" s="1"/>
      <c r="B18" s="1"/>
      <c r="C18" s="1"/>
      <c r="D18" s="1"/>
      <c r="E18" s="1"/>
      <c r="F18" s="1"/>
      <c r="G18" s="1" t="s">
        <v>105</v>
      </c>
      <c r="H18" s="1" t="s">
        <v>105</v>
      </c>
      <c r="I18" s="1"/>
      <c r="J18" s="1"/>
      <c r="K18" s="1"/>
      <c r="L18" s="1" t="e">
        <f t="shared" si="2"/>
        <v>#DIV/0!</v>
      </c>
      <c r="M18" s="1" t="e">
        <f t="shared" si="3"/>
        <v>#DIV/0!</v>
      </c>
      <c r="N18" s="1" t="s">
        <v>105</v>
      </c>
      <c r="O18" s="1" t="e">
        <f t="shared" si="4"/>
        <v>#DIV/0!</v>
      </c>
      <c r="P18" s="62" t="e">
        <f t="shared" si="0"/>
        <v>#DIV/0!</v>
      </c>
      <c r="Q18" s="1" t="e">
        <f t="shared" si="5"/>
        <v>#DIV/0!</v>
      </c>
      <c r="R18" s="1" t="e">
        <f t="shared" si="6"/>
        <v>#DIV/0!</v>
      </c>
    </row>
    <row r="19" spans="1:18" x14ac:dyDescent="0.25">
      <c r="A19" s="1"/>
      <c r="B19" s="1"/>
      <c r="C19" s="1"/>
      <c r="D19" s="1"/>
      <c r="E19" s="1"/>
      <c r="F19" s="1"/>
      <c r="G19" s="1" t="s">
        <v>105</v>
      </c>
      <c r="H19" s="1" t="s">
        <v>105</v>
      </c>
      <c r="I19" s="1"/>
      <c r="J19" s="1"/>
      <c r="K19" s="1"/>
      <c r="L19" s="1" t="e">
        <f t="shared" si="2"/>
        <v>#DIV/0!</v>
      </c>
      <c r="M19" s="1" t="e">
        <f t="shared" si="3"/>
        <v>#DIV/0!</v>
      </c>
      <c r="N19" s="1" t="s">
        <v>105</v>
      </c>
      <c r="O19" s="1" t="e">
        <f t="shared" si="4"/>
        <v>#DIV/0!</v>
      </c>
      <c r="P19" s="62" t="e">
        <f t="shared" si="0"/>
        <v>#DIV/0!</v>
      </c>
      <c r="Q19" s="1" t="e">
        <f t="shared" si="5"/>
        <v>#DIV/0!</v>
      </c>
      <c r="R19" s="1" t="e">
        <f t="shared" si="6"/>
        <v>#DIV/0!</v>
      </c>
    </row>
    <row r="20" spans="1:18" x14ac:dyDescent="0.25">
      <c r="A20" s="1"/>
      <c r="B20" s="1"/>
      <c r="C20" s="1"/>
      <c r="D20" s="1"/>
      <c r="E20" s="1"/>
      <c r="F20" s="1"/>
      <c r="G20" s="1" t="s">
        <v>105</v>
      </c>
      <c r="H20" s="1" t="s">
        <v>105</v>
      </c>
      <c r="I20" s="1"/>
      <c r="J20" s="1"/>
      <c r="K20" s="1"/>
      <c r="L20" s="1" t="e">
        <f t="shared" si="2"/>
        <v>#DIV/0!</v>
      </c>
      <c r="M20" s="1" t="e">
        <f t="shared" si="3"/>
        <v>#DIV/0!</v>
      </c>
      <c r="N20" s="1" t="s">
        <v>105</v>
      </c>
      <c r="O20" s="1" t="e">
        <f t="shared" si="4"/>
        <v>#DIV/0!</v>
      </c>
      <c r="P20" s="62" t="e">
        <f t="shared" si="0"/>
        <v>#DIV/0!</v>
      </c>
      <c r="Q20" s="1" t="e">
        <f t="shared" si="5"/>
        <v>#DIV/0!</v>
      </c>
      <c r="R20" s="1" t="e">
        <f t="shared" si="6"/>
        <v>#DIV/0!</v>
      </c>
    </row>
    <row r="21" spans="1:18" x14ac:dyDescent="0.25">
      <c r="A21" s="1"/>
      <c r="B21" s="1"/>
      <c r="C21" s="1"/>
      <c r="D21" s="1"/>
      <c r="E21" s="1"/>
      <c r="F21" s="1"/>
      <c r="G21" s="1" t="s">
        <v>105</v>
      </c>
      <c r="H21" s="1" t="s">
        <v>105</v>
      </c>
      <c r="I21" s="1"/>
      <c r="J21" s="1"/>
      <c r="K21" s="1"/>
      <c r="L21" s="1" t="e">
        <f t="shared" si="2"/>
        <v>#DIV/0!</v>
      </c>
      <c r="M21" s="1" t="e">
        <f t="shared" si="3"/>
        <v>#DIV/0!</v>
      </c>
      <c r="N21" s="1" t="s">
        <v>105</v>
      </c>
      <c r="O21" s="1" t="e">
        <f t="shared" si="4"/>
        <v>#DIV/0!</v>
      </c>
      <c r="P21" s="62" t="e">
        <f t="shared" si="0"/>
        <v>#DIV/0!</v>
      </c>
      <c r="Q21" s="1" t="e">
        <f t="shared" si="5"/>
        <v>#DIV/0!</v>
      </c>
      <c r="R21" s="1" t="e">
        <f t="shared" si="6"/>
        <v>#DIV/0!</v>
      </c>
    </row>
    <row r="22" spans="1:18" x14ac:dyDescent="0.25">
      <c r="A22" s="1"/>
      <c r="B22" s="1"/>
      <c r="C22" s="1"/>
      <c r="D22" s="1"/>
      <c r="E22" s="1"/>
      <c r="F22" s="1"/>
      <c r="G22" s="1" t="s">
        <v>105</v>
      </c>
      <c r="H22" s="1" t="s">
        <v>105</v>
      </c>
      <c r="I22" s="1"/>
      <c r="J22" s="1"/>
      <c r="K22" s="1"/>
      <c r="L22" s="1" t="e">
        <f t="shared" si="2"/>
        <v>#DIV/0!</v>
      </c>
      <c r="M22" s="1" t="e">
        <f t="shared" si="3"/>
        <v>#DIV/0!</v>
      </c>
      <c r="N22" s="1" t="s">
        <v>105</v>
      </c>
      <c r="O22" s="1" t="e">
        <f t="shared" si="4"/>
        <v>#DIV/0!</v>
      </c>
      <c r="P22" s="62" t="e">
        <f t="shared" si="0"/>
        <v>#DIV/0!</v>
      </c>
      <c r="Q22" s="1" t="e">
        <f t="shared" si="5"/>
        <v>#DIV/0!</v>
      </c>
      <c r="R22" s="1" t="e">
        <f t="shared" si="6"/>
        <v>#DIV/0!</v>
      </c>
    </row>
    <row r="23" spans="1:18" x14ac:dyDescent="0.25">
      <c r="A23" s="1"/>
      <c r="B23" s="1"/>
      <c r="C23" s="1"/>
      <c r="D23" s="1"/>
      <c r="E23" s="1"/>
      <c r="F23" s="1"/>
      <c r="G23" s="1" t="s">
        <v>105</v>
      </c>
      <c r="H23" s="1" t="s">
        <v>105</v>
      </c>
      <c r="I23" s="1"/>
      <c r="J23" s="1"/>
      <c r="K23" s="1"/>
      <c r="L23" s="1" t="e">
        <f t="shared" si="2"/>
        <v>#DIV/0!</v>
      </c>
      <c r="M23" s="1" t="e">
        <f t="shared" si="3"/>
        <v>#DIV/0!</v>
      </c>
      <c r="N23" s="1" t="s">
        <v>105</v>
      </c>
      <c r="O23" s="1" t="e">
        <f t="shared" si="4"/>
        <v>#DIV/0!</v>
      </c>
      <c r="P23" s="62" t="e">
        <f t="shared" si="0"/>
        <v>#DIV/0!</v>
      </c>
      <c r="Q23" s="1" t="e">
        <f t="shared" si="5"/>
        <v>#DIV/0!</v>
      </c>
      <c r="R23" s="1" t="e">
        <f t="shared" si="6"/>
        <v>#DIV/0!</v>
      </c>
    </row>
    <row r="24" spans="1:18" x14ac:dyDescent="0.25">
      <c r="A24" s="1"/>
      <c r="B24" s="1"/>
      <c r="C24" s="1"/>
      <c r="D24" s="1"/>
      <c r="E24" s="1"/>
      <c r="F24" s="1"/>
      <c r="G24" s="1" t="s">
        <v>105</v>
      </c>
      <c r="H24" s="1" t="s">
        <v>105</v>
      </c>
      <c r="I24" s="1"/>
      <c r="J24" s="1"/>
      <c r="K24" s="1"/>
      <c r="L24" s="1" t="e">
        <f t="shared" si="2"/>
        <v>#DIV/0!</v>
      </c>
      <c r="M24" s="1" t="e">
        <f t="shared" si="3"/>
        <v>#DIV/0!</v>
      </c>
      <c r="N24" s="1" t="s">
        <v>105</v>
      </c>
      <c r="O24" s="1" t="e">
        <f t="shared" si="4"/>
        <v>#DIV/0!</v>
      </c>
      <c r="P24" s="62" t="e">
        <f t="shared" si="0"/>
        <v>#DIV/0!</v>
      </c>
      <c r="Q24" s="1" t="e">
        <f t="shared" si="5"/>
        <v>#DIV/0!</v>
      </c>
      <c r="R24" s="1" t="e">
        <f t="shared" si="6"/>
        <v>#DIV/0!</v>
      </c>
    </row>
    <row r="25" spans="1:18" x14ac:dyDescent="0.25">
      <c r="A25" s="1"/>
      <c r="B25" s="1"/>
      <c r="C25" s="1"/>
      <c r="D25" s="1"/>
      <c r="E25" s="1"/>
      <c r="F25" s="1"/>
      <c r="G25" s="1" t="s">
        <v>105</v>
      </c>
      <c r="H25" s="1" t="s">
        <v>105</v>
      </c>
      <c r="I25" s="1"/>
      <c r="J25" s="1"/>
      <c r="K25" s="1"/>
      <c r="L25" s="1" t="e">
        <f t="shared" si="2"/>
        <v>#DIV/0!</v>
      </c>
      <c r="M25" s="1" t="e">
        <f t="shared" si="3"/>
        <v>#DIV/0!</v>
      </c>
      <c r="N25" s="1" t="s">
        <v>105</v>
      </c>
      <c r="O25" s="1" t="e">
        <f t="shared" si="4"/>
        <v>#DIV/0!</v>
      </c>
      <c r="P25" s="62" t="e">
        <f t="shared" si="0"/>
        <v>#DIV/0!</v>
      </c>
      <c r="Q25" s="1" t="e">
        <f t="shared" si="5"/>
        <v>#DIV/0!</v>
      </c>
      <c r="R25" s="1" t="e">
        <f t="shared" si="6"/>
        <v>#DIV/0!</v>
      </c>
    </row>
    <row r="26" spans="1:18" x14ac:dyDescent="0.25">
      <c r="A26" s="1"/>
      <c r="B26" s="1"/>
      <c r="C26" s="1"/>
      <c r="D26" s="1"/>
      <c r="E26" s="1"/>
      <c r="F26" s="1"/>
      <c r="G26" s="1" t="s">
        <v>105</v>
      </c>
      <c r="H26" s="1" t="s">
        <v>105</v>
      </c>
      <c r="I26" s="1"/>
      <c r="J26" s="1"/>
      <c r="K26" s="1"/>
      <c r="L26" s="1" t="e">
        <f t="shared" si="2"/>
        <v>#DIV/0!</v>
      </c>
      <c r="M26" s="1" t="e">
        <f t="shared" si="3"/>
        <v>#DIV/0!</v>
      </c>
      <c r="N26" s="1" t="s">
        <v>105</v>
      </c>
      <c r="O26" s="1" t="e">
        <f t="shared" si="4"/>
        <v>#DIV/0!</v>
      </c>
      <c r="P26" s="62" t="e">
        <f t="shared" si="0"/>
        <v>#DIV/0!</v>
      </c>
      <c r="Q26" s="1" t="e">
        <f t="shared" si="5"/>
        <v>#DIV/0!</v>
      </c>
      <c r="R26" s="1" t="e">
        <f t="shared" si="6"/>
        <v>#DIV/0!</v>
      </c>
    </row>
    <row r="27" spans="1:18" x14ac:dyDescent="0.25">
      <c r="A27" s="1"/>
      <c r="B27" s="1"/>
      <c r="C27" s="1"/>
      <c r="D27" s="1"/>
      <c r="E27" s="1"/>
      <c r="F27" s="1"/>
      <c r="G27" s="1" t="s">
        <v>105</v>
      </c>
      <c r="H27" s="1" t="s">
        <v>105</v>
      </c>
      <c r="I27" s="1"/>
      <c r="J27" s="1"/>
      <c r="K27" s="1"/>
      <c r="L27" s="1" t="e">
        <f t="shared" si="2"/>
        <v>#DIV/0!</v>
      </c>
      <c r="M27" s="1" t="e">
        <f t="shared" si="3"/>
        <v>#DIV/0!</v>
      </c>
      <c r="N27" s="1" t="s">
        <v>105</v>
      </c>
      <c r="O27" s="1" t="e">
        <f t="shared" si="4"/>
        <v>#DIV/0!</v>
      </c>
      <c r="P27" s="62" t="e">
        <f t="shared" si="0"/>
        <v>#DIV/0!</v>
      </c>
      <c r="Q27" s="1" t="e">
        <f t="shared" si="5"/>
        <v>#DIV/0!</v>
      </c>
      <c r="R27" s="1" t="e">
        <f t="shared" si="6"/>
        <v>#DIV/0!</v>
      </c>
    </row>
    <row r="29" spans="1:18" x14ac:dyDescent="0.25">
      <c r="A29" s="11" t="s">
        <v>141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x14ac:dyDescent="0.25">
      <c r="A30" s="5" t="s">
        <v>1</v>
      </c>
      <c r="B30" s="5" t="s">
        <v>93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17</v>
      </c>
      <c r="O30" s="5" t="s">
        <v>10</v>
      </c>
      <c r="P30" s="5" t="s">
        <v>144</v>
      </c>
      <c r="Q30" s="5" t="s">
        <v>145</v>
      </c>
      <c r="R30" s="5" t="s">
        <v>66</v>
      </c>
    </row>
    <row r="31" spans="1:18" x14ac:dyDescent="0.25">
      <c r="A31" s="62">
        <f t="shared" ref="A31:B46" si="7">A8</f>
        <v>0</v>
      </c>
      <c r="B31" s="62">
        <f>B8</f>
        <v>0</v>
      </c>
      <c r="C31" s="62"/>
      <c r="D31" s="62"/>
      <c r="E31" s="62"/>
      <c r="F31" s="62"/>
      <c r="G31" s="1" t="s">
        <v>105</v>
      </c>
      <c r="H31" s="1" t="s">
        <v>105</v>
      </c>
      <c r="I31" s="62"/>
      <c r="J31" s="62"/>
      <c r="K31" s="62"/>
      <c r="L31" s="1" t="e">
        <f>AVERAGE(C31,D31)</f>
        <v>#DIV/0!</v>
      </c>
      <c r="M31" s="1" t="e">
        <f>AVERAGE(E31,F31)</f>
        <v>#DIV/0!</v>
      </c>
      <c r="N31" s="1" t="s">
        <v>105</v>
      </c>
      <c r="O31" s="1" t="e">
        <f t="shared" ref="O31:O50" si="8">AVERAGE(I31,J31)</f>
        <v>#DIV/0!</v>
      </c>
      <c r="P31" s="62" t="e">
        <f t="shared" ref="P31:P50" si="9">IF(O31&gt;10,10,O31)</f>
        <v>#DIV/0!</v>
      </c>
      <c r="Q31" s="1" t="e">
        <f t="shared" ref="Q31" si="10">10+L31+M31-P31-K31</f>
        <v>#DIV/0!</v>
      </c>
      <c r="R31" s="1" t="e">
        <f>RANK(Q31,$Q$31:$Q$50)</f>
        <v>#DIV/0!</v>
      </c>
    </row>
    <row r="32" spans="1:18" x14ac:dyDescent="0.25">
      <c r="A32" s="62">
        <f t="shared" si="7"/>
        <v>0</v>
      </c>
      <c r="B32" s="62">
        <f t="shared" si="7"/>
        <v>0</v>
      </c>
      <c r="C32" s="1"/>
      <c r="D32" s="1"/>
      <c r="E32" s="1"/>
      <c r="F32" s="1"/>
      <c r="G32" s="1" t="s">
        <v>105</v>
      </c>
      <c r="H32" s="1" t="s">
        <v>105</v>
      </c>
      <c r="I32" s="1"/>
      <c r="J32" s="1"/>
      <c r="K32" s="1"/>
      <c r="L32" s="1" t="e">
        <f t="shared" ref="L32:L50" si="11">AVERAGE(C32,D32)</f>
        <v>#DIV/0!</v>
      </c>
      <c r="M32" s="1" t="e">
        <f t="shared" ref="M32:M50" si="12">AVERAGE(E32,F32)</f>
        <v>#DIV/0!</v>
      </c>
      <c r="N32" s="1" t="s">
        <v>105</v>
      </c>
      <c r="O32" s="1" t="e">
        <f t="shared" si="8"/>
        <v>#DIV/0!</v>
      </c>
      <c r="P32" s="62" t="e">
        <f t="shared" si="9"/>
        <v>#DIV/0!</v>
      </c>
      <c r="Q32" s="1" t="e">
        <f t="shared" ref="Q32:Q50" si="13">10+L32+M32-P32-K32</f>
        <v>#DIV/0!</v>
      </c>
      <c r="R32" s="1" t="e">
        <f t="shared" ref="R32:R50" si="14">RANK(Q32,$Q$31:$Q$50)</f>
        <v>#DIV/0!</v>
      </c>
    </row>
    <row r="33" spans="1:18" x14ac:dyDescent="0.25">
      <c r="A33" s="62">
        <f t="shared" si="7"/>
        <v>0</v>
      </c>
      <c r="B33" s="62">
        <f t="shared" si="7"/>
        <v>0</v>
      </c>
      <c r="C33" s="1"/>
      <c r="D33" s="1"/>
      <c r="E33" s="1"/>
      <c r="F33" s="1"/>
      <c r="G33" s="1" t="s">
        <v>105</v>
      </c>
      <c r="H33" s="1" t="s">
        <v>105</v>
      </c>
      <c r="I33" s="1"/>
      <c r="J33" s="1"/>
      <c r="K33" s="1"/>
      <c r="L33" s="1" t="e">
        <f t="shared" si="11"/>
        <v>#DIV/0!</v>
      </c>
      <c r="M33" s="1" t="e">
        <f t="shared" si="12"/>
        <v>#DIV/0!</v>
      </c>
      <c r="N33" s="1" t="s">
        <v>105</v>
      </c>
      <c r="O33" s="1" t="e">
        <f t="shared" si="8"/>
        <v>#DIV/0!</v>
      </c>
      <c r="P33" s="62" t="e">
        <f t="shared" si="9"/>
        <v>#DIV/0!</v>
      </c>
      <c r="Q33" s="1" t="e">
        <f t="shared" si="13"/>
        <v>#DIV/0!</v>
      </c>
      <c r="R33" s="1" t="e">
        <f t="shared" si="14"/>
        <v>#DIV/0!</v>
      </c>
    </row>
    <row r="34" spans="1:18" x14ac:dyDescent="0.25">
      <c r="A34" s="62">
        <f t="shared" si="7"/>
        <v>0</v>
      </c>
      <c r="B34" s="62">
        <f t="shared" si="7"/>
        <v>0</v>
      </c>
      <c r="C34" s="1"/>
      <c r="D34" s="1"/>
      <c r="E34" s="1"/>
      <c r="F34" s="1"/>
      <c r="G34" s="1" t="s">
        <v>105</v>
      </c>
      <c r="H34" s="1" t="s">
        <v>105</v>
      </c>
      <c r="I34" s="1"/>
      <c r="J34" s="1"/>
      <c r="K34" s="1"/>
      <c r="L34" s="1" t="e">
        <f t="shared" si="11"/>
        <v>#DIV/0!</v>
      </c>
      <c r="M34" s="1" t="e">
        <f t="shared" si="12"/>
        <v>#DIV/0!</v>
      </c>
      <c r="N34" s="1" t="s">
        <v>105</v>
      </c>
      <c r="O34" s="1" t="e">
        <f t="shared" si="8"/>
        <v>#DIV/0!</v>
      </c>
      <c r="P34" s="62" t="e">
        <f t="shared" si="9"/>
        <v>#DIV/0!</v>
      </c>
      <c r="Q34" s="1" t="e">
        <f t="shared" si="13"/>
        <v>#DIV/0!</v>
      </c>
      <c r="R34" s="1" t="e">
        <f t="shared" si="14"/>
        <v>#DIV/0!</v>
      </c>
    </row>
    <row r="35" spans="1:18" x14ac:dyDescent="0.25">
      <c r="A35" s="62">
        <f t="shared" si="7"/>
        <v>0</v>
      </c>
      <c r="B35" s="62">
        <f t="shared" si="7"/>
        <v>0</v>
      </c>
      <c r="C35" s="1"/>
      <c r="D35" s="1"/>
      <c r="E35" s="1"/>
      <c r="F35" s="1"/>
      <c r="G35" s="1" t="s">
        <v>105</v>
      </c>
      <c r="H35" s="1" t="s">
        <v>105</v>
      </c>
      <c r="I35" s="1"/>
      <c r="J35" s="1"/>
      <c r="K35" s="1"/>
      <c r="L35" s="1" t="e">
        <f t="shared" si="11"/>
        <v>#DIV/0!</v>
      </c>
      <c r="M35" s="1" t="e">
        <f t="shared" si="12"/>
        <v>#DIV/0!</v>
      </c>
      <c r="N35" s="1" t="s">
        <v>105</v>
      </c>
      <c r="O35" s="1" t="e">
        <f t="shared" si="8"/>
        <v>#DIV/0!</v>
      </c>
      <c r="P35" s="62" t="e">
        <f t="shared" si="9"/>
        <v>#DIV/0!</v>
      </c>
      <c r="Q35" s="1" t="e">
        <f t="shared" si="13"/>
        <v>#DIV/0!</v>
      </c>
      <c r="R35" s="1" t="e">
        <f t="shared" si="14"/>
        <v>#DIV/0!</v>
      </c>
    </row>
    <row r="36" spans="1:18" x14ac:dyDescent="0.25">
      <c r="A36" s="62">
        <f t="shared" si="7"/>
        <v>0</v>
      </c>
      <c r="B36" s="62">
        <f t="shared" si="7"/>
        <v>0</v>
      </c>
      <c r="C36" s="1"/>
      <c r="D36" s="1"/>
      <c r="E36" s="1"/>
      <c r="F36" s="1"/>
      <c r="G36" s="1" t="s">
        <v>105</v>
      </c>
      <c r="H36" s="1" t="s">
        <v>105</v>
      </c>
      <c r="I36" s="1"/>
      <c r="J36" s="1"/>
      <c r="K36" s="1"/>
      <c r="L36" s="1" t="e">
        <f t="shared" si="11"/>
        <v>#DIV/0!</v>
      </c>
      <c r="M36" s="1" t="e">
        <f t="shared" si="12"/>
        <v>#DIV/0!</v>
      </c>
      <c r="N36" s="1" t="s">
        <v>105</v>
      </c>
      <c r="O36" s="1" t="e">
        <f t="shared" si="8"/>
        <v>#DIV/0!</v>
      </c>
      <c r="P36" s="62" t="e">
        <f t="shared" si="9"/>
        <v>#DIV/0!</v>
      </c>
      <c r="Q36" s="1" t="e">
        <f t="shared" si="13"/>
        <v>#DIV/0!</v>
      </c>
      <c r="R36" s="1" t="e">
        <f t="shared" si="14"/>
        <v>#DIV/0!</v>
      </c>
    </row>
    <row r="37" spans="1:18" x14ac:dyDescent="0.25">
      <c r="A37" s="62">
        <f t="shared" si="7"/>
        <v>0</v>
      </c>
      <c r="B37" s="62">
        <f t="shared" si="7"/>
        <v>0</v>
      </c>
      <c r="C37" s="1"/>
      <c r="D37" s="1"/>
      <c r="E37" s="1"/>
      <c r="F37" s="1"/>
      <c r="G37" s="1" t="s">
        <v>105</v>
      </c>
      <c r="H37" s="1" t="s">
        <v>105</v>
      </c>
      <c r="I37" s="1"/>
      <c r="J37" s="1"/>
      <c r="K37" s="1"/>
      <c r="L37" s="1" t="e">
        <f t="shared" si="11"/>
        <v>#DIV/0!</v>
      </c>
      <c r="M37" s="1" t="e">
        <f t="shared" si="12"/>
        <v>#DIV/0!</v>
      </c>
      <c r="N37" s="1" t="s">
        <v>105</v>
      </c>
      <c r="O37" s="1" t="e">
        <f t="shared" si="8"/>
        <v>#DIV/0!</v>
      </c>
      <c r="P37" s="62" t="e">
        <f t="shared" si="9"/>
        <v>#DIV/0!</v>
      </c>
      <c r="Q37" s="1" t="e">
        <f t="shared" si="13"/>
        <v>#DIV/0!</v>
      </c>
      <c r="R37" s="1" t="e">
        <f t="shared" si="14"/>
        <v>#DIV/0!</v>
      </c>
    </row>
    <row r="38" spans="1:18" x14ac:dyDescent="0.25">
      <c r="A38" s="62">
        <f t="shared" si="7"/>
        <v>0</v>
      </c>
      <c r="B38" s="62">
        <f t="shared" si="7"/>
        <v>0</v>
      </c>
      <c r="C38" s="1"/>
      <c r="D38" s="1"/>
      <c r="E38" s="1"/>
      <c r="F38" s="1"/>
      <c r="G38" s="1" t="s">
        <v>105</v>
      </c>
      <c r="H38" s="1" t="s">
        <v>105</v>
      </c>
      <c r="I38" s="1"/>
      <c r="J38" s="1"/>
      <c r="K38" s="1"/>
      <c r="L38" s="1" t="e">
        <f t="shared" si="11"/>
        <v>#DIV/0!</v>
      </c>
      <c r="M38" s="1" t="e">
        <f t="shared" si="12"/>
        <v>#DIV/0!</v>
      </c>
      <c r="N38" s="1" t="s">
        <v>105</v>
      </c>
      <c r="O38" s="1" t="e">
        <f t="shared" si="8"/>
        <v>#DIV/0!</v>
      </c>
      <c r="P38" s="62" t="e">
        <f t="shared" si="9"/>
        <v>#DIV/0!</v>
      </c>
      <c r="Q38" s="1" t="e">
        <f t="shared" si="13"/>
        <v>#DIV/0!</v>
      </c>
      <c r="R38" s="1" t="e">
        <f t="shared" si="14"/>
        <v>#DIV/0!</v>
      </c>
    </row>
    <row r="39" spans="1:18" x14ac:dyDescent="0.25">
      <c r="A39" s="62">
        <f t="shared" si="7"/>
        <v>0</v>
      </c>
      <c r="B39" s="62">
        <f t="shared" si="7"/>
        <v>0</v>
      </c>
      <c r="C39" s="1"/>
      <c r="D39" s="1"/>
      <c r="E39" s="1"/>
      <c r="F39" s="1"/>
      <c r="G39" s="1" t="s">
        <v>105</v>
      </c>
      <c r="H39" s="1" t="s">
        <v>105</v>
      </c>
      <c r="I39" s="1"/>
      <c r="J39" s="1"/>
      <c r="K39" s="1"/>
      <c r="L39" s="1" t="e">
        <f t="shared" si="11"/>
        <v>#DIV/0!</v>
      </c>
      <c r="M39" s="1" t="e">
        <f t="shared" si="12"/>
        <v>#DIV/0!</v>
      </c>
      <c r="N39" s="1" t="s">
        <v>105</v>
      </c>
      <c r="O39" s="1" t="e">
        <f t="shared" si="8"/>
        <v>#DIV/0!</v>
      </c>
      <c r="P39" s="62" t="e">
        <f t="shared" si="9"/>
        <v>#DIV/0!</v>
      </c>
      <c r="Q39" s="1" t="e">
        <f t="shared" si="13"/>
        <v>#DIV/0!</v>
      </c>
      <c r="R39" s="1" t="e">
        <f t="shared" si="14"/>
        <v>#DIV/0!</v>
      </c>
    </row>
    <row r="40" spans="1:18" x14ac:dyDescent="0.25">
      <c r="A40" s="62">
        <f t="shared" si="7"/>
        <v>0</v>
      </c>
      <c r="B40" s="62">
        <f t="shared" si="7"/>
        <v>0</v>
      </c>
      <c r="C40" s="1"/>
      <c r="D40" s="1"/>
      <c r="E40" s="1"/>
      <c r="F40" s="1"/>
      <c r="G40" s="1" t="s">
        <v>105</v>
      </c>
      <c r="H40" s="1" t="s">
        <v>105</v>
      </c>
      <c r="I40" s="1"/>
      <c r="J40" s="1"/>
      <c r="K40" s="1"/>
      <c r="L40" s="1" t="e">
        <f t="shared" si="11"/>
        <v>#DIV/0!</v>
      </c>
      <c r="M40" s="1" t="e">
        <f t="shared" si="12"/>
        <v>#DIV/0!</v>
      </c>
      <c r="N40" s="1" t="s">
        <v>105</v>
      </c>
      <c r="O40" s="1" t="e">
        <f t="shared" si="8"/>
        <v>#DIV/0!</v>
      </c>
      <c r="P40" s="62" t="e">
        <f t="shared" si="9"/>
        <v>#DIV/0!</v>
      </c>
      <c r="Q40" s="1" t="e">
        <f t="shared" si="13"/>
        <v>#DIV/0!</v>
      </c>
      <c r="R40" s="1" t="e">
        <f t="shared" si="14"/>
        <v>#DIV/0!</v>
      </c>
    </row>
    <row r="41" spans="1:18" x14ac:dyDescent="0.25">
      <c r="A41" s="62">
        <f t="shared" si="7"/>
        <v>0</v>
      </c>
      <c r="B41" s="62">
        <f t="shared" si="7"/>
        <v>0</v>
      </c>
      <c r="C41" s="1"/>
      <c r="D41" s="1"/>
      <c r="E41" s="1"/>
      <c r="F41" s="1"/>
      <c r="G41" s="1" t="s">
        <v>105</v>
      </c>
      <c r="H41" s="1" t="s">
        <v>105</v>
      </c>
      <c r="I41" s="1"/>
      <c r="J41" s="1"/>
      <c r="K41" s="1"/>
      <c r="L41" s="1" t="e">
        <f t="shared" si="11"/>
        <v>#DIV/0!</v>
      </c>
      <c r="M41" s="1" t="e">
        <f t="shared" si="12"/>
        <v>#DIV/0!</v>
      </c>
      <c r="N41" s="1" t="s">
        <v>105</v>
      </c>
      <c r="O41" s="1" t="e">
        <f t="shared" si="8"/>
        <v>#DIV/0!</v>
      </c>
      <c r="P41" s="62" t="e">
        <f t="shared" si="9"/>
        <v>#DIV/0!</v>
      </c>
      <c r="Q41" s="1" t="e">
        <f t="shared" si="13"/>
        <v>#DIV/0!</v>
      </c>
      <c r="R41" s="1" t="e">
        <f t="shared" si="14"/>
        <v>#DIV/0!</v>
      </c>
    </row>
    <row r="42" spans="1:18" x14ac:dyDescent="0.25">
      <c r="A42" s="62">
        <f t="shared" si="7"/>
        <v>0</v>
      </c>
      <c r="B42" s="62">
        <f t="shared" si="7"/>
        <v>0</v>
      </c>
      <c r="C42" s="1"/>
      <c r="D42" s="1"/>
      <c r="E42" s="1"/>
      <c r="F42" s="1"/>
      <c r="G42" s="1" t="s">
        <v>105</v>
      </c>
      <c r="H42" s="1" t="s">
        <v>105</v>
      </c>
      <c r="I42" s="1"/>
      <c r="J42" s="1"/>
      <c r="K42" s="1"/>
      <c r="L42" s="1" t="e">
        <f t="shared" si="11"/>
        <v>#DIV/0!</v>
      </c>
      <c r="M42" s="1" t="e">
        <f t="shared" si="12"/>
        <v>#DIV/0!</v>
      </c>
      <c r="N42" s="1" t="s">
        <v>105</v>
      </c>
      <c r="O42" s="1" t="e">
        <f t="shared" si="8"/>
        <v>#DIV/0!</v>
      </c>
      <c r="P42" s="62" t="e">
        <f t="shared" si="9"/>
        <v>#DIV/0!</v>
      </c>
      <c r="Q42" s="1" t="e">
        <f t="shared" si="13"/>
        <v>#DIV/0!</v>
      </c>
      <c r="R42" s="1" t="e">
        <f t="shared" si="14"/>
        <v>#DIV/0!</v>
      </c>
    </row>
    <row r="43" spans="1:18" x14ac:dyDescent="0.25">
      <c r="A43" s="62">
        <f t="shared" si="7"/>
        <v>0</v>
      </c>
      <c r="B43" s="62">
        <f t="shared" si="7"/>
        <v>0</v>
      </c>
      <c r="C43" s="1"/>
      <c r="D43" s="1"/>
      <c r="E43" s="1"/>
      <c r="F43" s="1"/>
      <c r="G43" s="1" t="s">
        <v>105</v>
      </c>
      <c r="H43" s="1" t="s">
        <v>105</v>
      </c>
      <c r="I43" s="1"/>
      <c r="J43" s="1"/>
      <c r="K43" s="1"/>
      <c r="L43" s="1" t="e">
        <f t="shared" si="11"/>
        <v>#DIV/0!</v>
      </c>
      <c r="M43" s="1" t="e">
        <f t="shared" si="12"/>
        <v>#DIV/0!</v>
      </c>
      <c r="N43" s="1" t="s">
        <v>105</v>
      </c>
      <c r="O43" s="1" t="e">
        <f t="shared" si="8"/>
        <v>#DIV/0!</v>
      </c>
      <c r="P43" s="62" t="e">
        <f t="shared" si="9"/>
        <v>#DIV/0!</v>
      </c>
      <c r="Q43" s="1" t="e">
        <f t="shared" si="13"/>
        <v>#DIV/0!</v>
      </c>
      <c r="R43" s="1" t="e">
        <f t="shared" si="14"/>
        <v>#DIV/0!</v>
      </c>
    </row>
    <row r="44" spans="1:18" x14ac:dyDescent="0.25">
      <c r="A44" s="62">
        <f t="shared" si="7"/>
        <v>0</v>
      </c>
      <c r="B44" s="62">
        <f t="shared" si="7"/>
        <v>0</v>
      </c>
      <c r="C44" s="1"/>
      <c r="D44" s="1"/>
      <c r="E44" s="1"/>
      <c r="F44" s="1"/>
      <c r="G44" s="1" t="s">
        <v>105</v>
      </c>
      <c r="H44" s="1" t="s">
        <v>105</v>
      </c>
      <c r="I44" s="1"/>
      <c r="J44" s="1"/>
      <c r="K44" s="1"/>
      <c r="L44" s="1" t="e">
        <f t="shared" si="11"/>
        <v>#DIV/0!</v>
      </c>
      <c r="M44" s="1" t="e">
        <f t="shared" si="12"/>
        <v>#DIV/0!</v>
      </c>
      <c r="N44" s="1" t="s">
        <v>105</v>
      </c>
      <c r="O44" s="1" t="e">
        <f t="shared" si="8"/>
        <v>#DIV/0!</v>
      </c>
      <c r="P44" s="62" t="e">
        <f t="shared" si="9"/>
        <v>#DIV/0!</v>
      </c>
      <c r="Q44" s="1" t="e">
        <f t="shared" si="13"/>
        <v>#DIV/0!</v>
      </c>
      <c r="R44" s="1" t="e">
        <f t="shared" si="14"/>
        <v>#DIV/0!</v>
      </c>
    </row>
    <row r="45" spans="1:18" x14ac:dyDescent="0.25">
      <c r="A45" s="62">
        <f t="shared" si="7"/>
        <v>0</v>
      </c>
      <c r="B45" s="62">
        <f t="shared" si="7"/>
        <v>0</v>
      </c>
      <c r="C45" s="1"/>
      <c r="D45" s="1"/>
      <c r="E45" s="1"/>
      <c r="F45" s="1"/>
      <c r="G45" s="1" t="s">
        <v>105</v>
      </c>
      <c r="H45" s="1" t="s">
        <v>105</v>
      </c>
      <c r="I45" s="1"/>
      <c r="J45" s="1"/>
      <c r="K45" s="1"/>
      <c r="L45" s="1" t="e">
        <f t="shared" si="11"/>
        <v>#DIV/0!</v>
      </c>
      <c r="M45" s="1" t="e">
        <f t="shared" si="12"/>
        <v>#DIV/0!</v>
      </c>
      <c r="N45" s="1" t="s">
        <v>105</v>
      </c>
      <c r="O45" s="1" t="e">
        <f t="shared" si="8"/>
        <v>#DIV/0!</v>
      </c>
      <c r="P45" s="62" t="e">
        <f t="shared" si="9"/>
        <v>#DIV/0!</v>
      </c>
      <c r="Q45" s="1" t="e">
        <f t="shared" si="13"/>
        <v>#DIV/0!</v>
      </c>
      <c r="R45" s="1" t="e">
        <f t="shared" si="14"/>
        <v>#DIV/0!</v>
      </c>
    </row>
    <row r="46" spans="1:18" x14ac:dyDescent="0.25">
      <c r="A46" s="62">
        <f t="shared" si="7"/>
        <v>0</v>
      </c>
      <c r="B46" s="62">
        <f t="shared" si="7"/>
        <v>0</v>
      </c>
      <c r="C46" s="1"/>
      <c r="D46" s="1"/>
      <c r="E46" s="1"/>
      <c r="F46" s="1"/>
      <c r="G46" s="1" t="s">
        <v>105</v>
      </c>
      <c r="H46" s="1" t="s">
        <v>105</v>
      </c>
      <c r="I46" s="1"/>
      <c r="J46" s="1"/>
      <c r="K46" s="1"/>
      <c r="L46" s="1" t="e">
        <f t="shared" si="11"/>
        <v>#DIV/0!</v>
      </c>
      <c r="M46" s="1" t="e">
        <f t="shared" si="12"/>
        <v>#DIV/0!</v>
      </c>
      <c r="N46" s="1" t="s">
        <v>105</v>
      </c>
      <c r="O46" s="1" t="e">
        <f t="shared" si="8"/>
        <v>#DIV/0!</v>
      </c>
      <c r="P46" s="62" t="e">
        <f t="shared" si="9"/>
        <v>#DIV/0!</v>
      </c>
      <c r="Q46" s="1" t="e">
        <f t="shared" si="13"/>
        <v>#DIV/0!</v>
      </c>
      <c r="R46" s="1" t="e">
        <f t="shared" si="14"/>
        <v>#DIV/0!</v>
      </c>
    </row>
    <row r="47" spans="1:18" x14ac:dyDescent="0.25">
      <c r="A47" s="62">
        <f t="shared" ref="A47:B50" si="15">A24</f>
        <v>0</v>
      </c>
      <c r="B47" s="62">
        <f t="shared" si="15"/>
        <v>0</v>
      </c>
      <c r="C47" s="1"/>
      <c r="D47" s="1"/>
      <c r="E47" s="1"/>
      <c r="F47" s="1"/>
      <c r="G47" s="1" t="s">
        <v>105</v>
      </c>
      <c r="H47" s="1" t="s">
        <v>105</v>
      </c>
      <c r="I47" s="1"/>
      <c r="J47" s="1"/>
      <c r="K47" s="1"/>
      <c r="L47" s="1" t="e">
        <f t="shared" si="11"/>
        <v>#DIV/0!</v>
      </c>
      <c r="M47" s="1" t="e">
        <f t="shared" si="12"/>
        <v>#DIV/0!</v>
      </c>
      <c r="N47" s="1" t="s">
        <v>105</v>
      </c>
      <c r="O47" s="1" t="e">
        <f t="shared" si="8"/>
        <v>#DIV/0!</v>
      </c>
      <c r="P47" s="62" t="e">
        <f t="shared" si="9"/>
        <v>#DIV/0!</v>
      </c>
      <c r="Q47" s="1" t="e">
        <f t="shared" si="13"/>
        <v>#DIV/0!</v>
      </c>
      <c r="R47" s="1" t="e">
        <f t="shared" si="14"/>
        <v>#DIV/0!</v>
      </c>
    </row>
    <row r="48" spans="1:18" x14ac:dyDescent="0.25">
      <c r="A48" s="62">
        <f t="shared" si="15"/>
        <v>0</v>
      </c>
      <c r="B48" s="62">
        <f t="shared" si="15"/>
        <v>0</v>
      </c>
      <c r="C48" s="1"/>
      <c r="D48" s="1"/>
      <c r="E48" s="1"/>
      <c r="F48" s="1"/>
      <c r="G48" s="1" t="s">
        <v>105</v>
      </c>
      <c r="H48" s="1" t="s">
        <v>105</v>
      </c>
      <c r="I48" s="1"/>
      <c r="J48" s="1"/>
      <c r="K48" s="1"/>
      <c r="L48" s="1" t="e">
        <f t="shared" si="11"/>
        <v>#DIV/0!</v>
      </c>
      <c r="M48" s="1" t="e">
        <f t="shared" si="12"/>
        <v>#DIV/0!</v>
      </c>
      <c r="N48" s="1" t="s">
        <v>105</v>
      </c>
      <c r="O48" s="1" t="e">
        <f t="shared" si="8"/>
        <v>#DIV/0!</v>
      </c>
      <c r="P48" s="62" t="e">
        <f t="shared" si="9"/>
        <v>#DIV/0!</v>
      </c>
      <c r="Q48" s="1" t="e">
        <f t="shared" si="13"/>
        <v>#DIV/0!</v>
      </c>
      <c r="R48" s="1" t="e">
        <f t="shared" si="14"/>
        <v>#DIV/0!</v>
      </c>
    </row>
    <row r="49" spans="1:18" x14ac:dyDescent="0.25">
      <c r="A49" s="62">
        <f t="shared" si="15"/>
        <v>0</v>
      </c>
      <c r="B49" s="62">
        <f t="shared" si="15"/>
        <v>0</v>
      </c>
      <c r="C49" s="1"/>
      <c r="D49" s="1"/>
      <c r="E49" s="1"/>
      <c r="F49" s="1"/>
      <c r="G49" s="1" t="s">
        <v>105</v>
      </c>
      <c r="H49" s="1" t="s">
        <v>105</v>
      </c>
      <c r="I49" s="1"/>
      <c r="J49" s="1"/>
      <c r="K49" s="1"/>
      <c r="L49" s="1" t="e">
        <f t="shared" si="11"/>
        <v>#DIV/0!</v>
      </c>
      <c r="M49" s="1" t="e">
        <f t="shared" si="12"/>
        <v>#DIV/0!</v>
      </c>
      <c r="N49" s="1" t="s">
        <v>105</v>
      </c>
      <c r="O49" s="1" t="e">
        <f t="shared" si="8"/>
        <v>#DIV/0!</v>
      </c>
      <c r="P49" s="62" t="e">
        <f t="shared" si="9"/>
        <v>#DIV/0!</v>
      </c>
      <c r="Q49" s="1" t="e">
        <f t="shared" si="13"/>
        <v>#DIV/0!</v>
      </c>
      <c r="R49" s="1" t="e">
        <f t="shared" si="14"/>
        <v>#DIV/0!</v>
      </c>
    </row>
    <row r="50" spans="1:18" x14ac:dyDescent="0.25">
      <c r="A50" s="62">
        <f t="shared" si="15"/>
        <v>0</v>
      </c>
      <c r="B50" s="62">
        <f t="shared" si="15"/>
        <v>0</v>
      </c>
      <c r="C50" s="1"/>
      <c r="D50" s="1"/>
      <c r="E50" s="1"/>
      <c r="F50" s="1"/>
      <c r="G50" s="1" t="s">
        <v>105</v>
      </c>
      <c r="H50" s="1" t="s">
        <v>105</v>
      </c>
      <c r="I50" s="1"/>
      <c r="J50" s="1"/>
      <c r="K50" s="1"/>
      <c r="L50" s="1" t="e">
        <f t="shared" si="11"/>
        <v>#DIV/0!</v>
      </c>
      <c r="M50" s="1" t="e">
        <f t="shared" si="12"/>
        <v>#DIV/0!</v>
      </c>
      <c r="N50" s="1" t="s">
        <v>105</v>
      </c>
      <c r="O50" s="1" t="e">
        <f t="shared" si="8"/>
        <v>#DIV/0!</v>
      </c>
      <c r="P50" s="62" t="e">
        <f t="shared" si="9"/>
        <v>#DIV/0!</v>
      </c>
      <c r="Q50" s="1" t="e">
        <f t="shared" si="13"/>
        <v>#DIV/0!</v>
      </c>
      <c r="R50" s="1" t="e">
        <f t="shared" si="14"/>
        <v>#DIV/0!</v>
      </c>
    </row>
    <row r="52" spans="1:18" x14ac:dyDescent="0.25">
      <c r="A52" s="4" t="s">
        <v>142</v>
      </c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 x14ac:dyDescent="0.25">
      <c r="A53" s="5" t="s">
        <v>1</v>
      </c>
      <c r="B53" s="5" t="s">
        <v>93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17</v>
      </c>
      <c r="O53" s="5" t="s">
        <v>10</v>
      </c>
      <c r="P53" s="5" t="s">
        <v>144</v>
      </c>
      <c r="Q53" s="5" t="s">
        <v>145</v>
      </c>
      <c r="R53" s="5" t="s">
        <v>66</v>
      </c>
    </row>
    <row r="54" spans="1:18" x14ac:dyDescent="0.25">
      <c r="A54" s="62">
        <f t="shared" ref="A54:B69" si="16">A8</f>
        <v>0</v>
      </c>
      <c r="B54" s="62">
        <f>B8</f>
        <v>0</v>
      </c>
      <c r="C54" s="62"/>
      <c r="D54" s="62"/>
      <c r="E54" s="62"/>
      <c r="F54" s="62"/>
      <c r="G54" s="1" t="s">
        <v>105</v>
      </c>
      <c r="H54" s="1" t="s">
        <v>105</v>
      </c>
      <c r="I54" s="62"/>
      <c r="J54" s="62"/>
      <c r="K54" s="62"/>
      <c r="L54" s="1" t="e">
        <f t="shared" ref="L54:L73" si="17">AVERAGE(C54,D54)</f>
        <v>#DIV/0!</v>
      </c>
      <c r="M54" s="1" t="e">
        <f t="shared" ref="M54:M73" si="18">AVERAGE(E54,F54)</f>
        <v>#DIV/0!</v>
      </c>
      <c r="N54" s="1" t="s">
        <v>105</v>
      </c>
      <c r="O54" s="1" t="e">
        <f t="shared" ref="O54:O73" si="19">AVERAGE(I54,J54)</f>
        <v>#DIV/0!</v>
      </c>
      <c r="P54" s="62" t="e">
        <f t="shared" ref="P54:P73" si="20">IF(O54&gt;10,10,O54)</f>
        <v>#DIV/0!</v>
      </c>
      <c r="Q54" s="1" t="e">
        <f t="shared" ref="Q54" si="21">10+L54+M54-P54-K54</f>
        <v>#DIV/0!</v>
      </c>
      <c r="R54" s="1" t="e">
        <f>RANK(Q54,$Q$54:$Q$73)</f>
        <v>#DIV/0!</v>
      </c>
    </row>
    <row r="55" spans="1:18" x14ac:dyDescent="0.25">
      <c r="A55" s="62">
        <f t="shared" si="16"/>
        <v>0</v>
      </c>
      <c r="B55" s="62">
        <f t="shared" si="16"/>
        <v>0</v>
      </c>
      <c r="C55" s="1"/>
      <c r="D55" s="1"/>
      <c r="E55" s="1"/>
      <c r="F55" s="1"/>
      <c r="G55" s="1" t="s">
        <v>105</v>
      </c>
      <c r="H55" s="1" t="s">
        <v>105</v>
      </c>
      <c r="I55" s="1"/>
      <c r="J55" s="1"/>
      <c r="K55" s="1"/>
      <c r="L55" s="1" t="e">
        <f t="shared" si="17"/>
        <v>#DIV/0!</v>
      </c>
      <c r="M55" s="1" t="e">
        <f t="shared" si="18"/>
        <v>#DIV/0!</v>
      </c>
      <c r="N55" s="1" t="s">
        <v>105</v>
      </c>
      <c r="O55" s="1" t="e">
        <f t="shared" si="19"/>
        <v>#DIV/0!</v>
      </c>
      <c r="P55" s="62" t="e">
        <f t="shared" si="20"/>
        <v>#DIV/0!</v>
      </c>
      <c r="Q55" s="1" t="e">
        <f t="shared" ref="Q55:Q73" si="22">10+L55+M55-P55-K55</f>
        <v>#DIV/0!</v>
      </c>
      <c r="R55" s="1" t="e">
        <f t="shared" ref="R55:R73" si="23">RANK(Q55,$Q$54:$Q$73)</f>
        <v>#DIV/0!</v>
      </c>
    </row>
    <row r="56" spans="1:18" x14ac:dyDescent="0.25">
      <c r="A56" s="62">
        <f t="shared" si="16"/>
        <v>0</v>
      </c>
      <c r="B56" s="62">
        <f t="shared" si="16"/>
        <v>0</v>
      </c>
      <c r="C56" s="1"/>
      <c r="D56" s="1"/>
      <c r="E56" s="1"/>
      <c r="F56" s="1"/>
      <c r="G56" s="1" t="s">
        <v>105</v>
      </c>
      <c r="H56" s="1" t="s">
        <v>105</v>
      </c>
      <c r="I56" s="1"/>
      <c r="J56" s="1"/>
      <c r="K56" s="1"/>
      <c r="L56" s="1" t="e">
        <f t="shared" si="17"/>
        <v>#DIV/0!</v>
      </c>
      <c r="M56" s="1" t="e">
        <f t="shared" si="18"/>
        <v>#DIV/0!</v>
      </c>
      <c r="N56" s="1" t="s">
        <v>105</v>
      </c>
      <c r="O56" s="1" t="e">
        <f t="shared" si="19"/>
        <v>#DIV/0!</v>
      </c>
      <c r="P56" s="62" t="e">
        <f t="shared" si="20"/>
        <v>#DIV/0!</v>
      </c>
      <c r="Q56" s="1" t="e">
        <f t="shared" si="22"/>
        <v>#DIV/0!</v>
      </c>
      <c r="R56" s="1" t="e">
        <f t="shared" si="23"/>
        <v>#DIV/0!</v>
      </c>
    </row>
    <row r="57" spans="1:18" x14ac:dyDescent="0.25">
      <c r="A57" s="62">
        <f t="shared" si="16"/>
        <v>0</v>
      </c>
      <c r="B57" s="62">
        <f t="shared" si="16"/>
        <v>0</v>
      </c>
      <c r="C57" s="1"/>
      <c r="D57" s="1"/>
      <c r="E57" s="1"/>
      <c r="F57" s="1"/>
      <c r="G57" s="1" t="s">
        <v>105</v>
      </c>
      <c r="H57" s="1" t="s">
        <v>105</v>
      </c>
      <c r="I57" s="1"/>
      <c r="J57" s="1"/>
      <c r="K57" s="1"/>
      <c r="L57" s="1" t="e">
        <f t="shared" si="17"/>
        <v>#DIV/0!</v>
      </c>
      <c r="M57" s="1" t="e">
        <f t="shared" si="18"/>
        <v>#DIV/0!</v>
      </c>
      <c r="N57" s="1" t="s">
        <v>105</v>
      </c>
      <c r="O57" s="1" t="e">
        <f t="shared" si="19"/>
        <v>#DIV/0!</v>
      </c>
      <c r="P57" s="62" t="e">
        <f t="shared" si="20"/>
        <v>#DIV/0!</v>
      </c>
      <c r="Q57" s="1" t="e">
        <f t="shared" si="22"/>
        <v>#DIV/0!</v>
      </c>
      <c r="R57" s="1" t="e">
        <f t="shared" si="23"/>
        <v>#DIV/0!</v>
      </c>
    </row>
    <row r="58" spans="1:18" x14ac:dyDescent="0.25">
      <c r="A58" s="62">
        <f t="shared" si="16"/>
        <v>0</v>
      </c>
      <c r="B58" s="62">
        <f t="shared" si="16"/>
        <v>0</v>
      </c>
      <c r="C58" s="1"/>
      <c r="D58" s="1"/>
      <c r="E58" s="1"/>
      <c r="F58" s="1"/>
      <c r="G58" s="1" t="s">
        <v>105</v>
      </c>
      <c r="H58" s="1" t="s">
        <v>105</v>
      </c>
      <c r="I58" s="1"/>
      <c r="J58" s="1"/>
      <c r="K58" s="1"/>
      <c r="L58" s="1" t="e">
        <f t="shared" si="17"/>
        <v>#DIV/0!</v>
      </c>
      <c r="M58" s="1" t="e">
        <f t="shared" si="18"/>
        <v>#DIV/0!</v>
      </c>
      <c r="N58" s="1" t="s">
        <v>105</v>
      </c>
      <c r="O58" s="1" t="e">
        <f t="shared" si="19"/>
        <v>#DIV/0!</v>
      </c>
      <c r="P58" s="62" t="e">
        <f t="shared" si="20"/>
        <v>#DIV/0!</v>
      </c>
      <c r="Q58" s="1" t="e">
        <f t="shared" si="22"/>
        <v>#DIV/0!</v>
      </c>
      <c r="R58" s="1" t="e">
        <f t="shared" si="23"/>
        <v>#DIV/0!</v>
      </c>
    </row>
    <row r="59" spans="1:18" x14ac:dyDescent="0.25">
      <c r="A59" s="62">
        <f t="shared" si="16"/>
        <v>0</v>
      </c>
      <c r="B59" s="62">
        <f t="shared" si="16"/>
        <v>0</v>
      </c>
      <c r="C59" s="1"/>
      <c r="D59" s="1"/>
      <c r="E59" s="1"/>
      <c r="F59" s="1"/>
      <c r="G59" s="1" t="s">
        <v>105</v>
      </c>
      <c r="H59" s="1" t="s">
        <v>105</v>
      </c>
      <c r="I59" s="1"/>
      <c r="J59" s="1"/>
      <c r="K59" s="1"/>
      <c r="L59" s="1" t="e">
        <f t="shared" si="17"/>
        <v>#DIV/0!</v>
      </c>
      <c r="M59" s="1" t="e">
        <f t="shared" si="18"/>
        <v>#DIV/0!</v>
      </c>
      <c r="N59" s="1" t="s">
        <v>105</v>
      </c>
      <c r="O59" s="1" t="e">
        <f t="shared" si="19"/>
        <v>#DIV/0!</v>
      </c>
      <c r="P59" s="62" t="e">
        <f t="shared" si="20"/>
        <v>#DIV/0!</v>
      </c>
      <c r="Q59" s="1" t="e">
        <f t="shared" si="22"/>
        <v>#DIV/0!</v>
      </c>
      <c r="R59" s="1" t="e">
        <f t="shared" si="23"/>
        <v>#DIV/0!</v>
      </c>
    </row>
    <row r="60" spans="1:18" x14ac:dyDescent="0.25">
      <c r="A60" s="62">
        <f t="shared" si="16"/>
        <v>0</v>
      </c>
      <c r="B60" s="62">
        <f t="shared" si="16"/>
        <v>0</v>
      </c>
      <c r="C60" s="1"/>
      <c r="D60" s="1"/>
      <c r="E60" s="1"/>
      <c r="F60" s="1"/>
      <c r="G60" s="1" t="s">
        <v>105</v>
      </c>
      <c r="H60" s="1" t="s">
        <v>105</v>
      </c>
      <c r="I60" s="1"/>
      <c r="J60" s="1"/>
      <c r="K60" s="1"/>
      <c r="L60" s="1" t="e">
        <f t="shared" si="17"/>
        <v>#DIV/0!</v>
      </c>
      <c r="M60" s="1" t="e">
        <f t="shared" si="18"/>
        <v>#DIV/0!</v>
      </c>
      <c r="N60" s="1" t="s">
        <v>105</v>
      </c>
      <c r="O60" s="1" t="e">
        <f t="shared" si="19"/>
        <v>#DIV/0!</v>
      </c>
      <c r="P60" s="62" t="e">
        <f t="shared" si="20"/>
        <v>#DIV/0!</v>
      </c>
      <c r="Q60" s="1" t="e">
        <f t="shared" si="22"/>
        <v>#DIV/0!</v>
      </c>
      <c r="R60" s="1" t="e">
        <f t="shared" si="23"/>
        <v>#DIV/0!</v>
      </c>
    </row>
    <row r="61" spans="1:18" x14ac:dyDescent="0.25">
      <c r="A61" s="62">
        <f t="shared" si="16"/>
        <v>0</v>
      </c>
      <c r="B61" s="62">
        <f t="shared" si="16"/>
        <v>0</v>
      </c>
      <c r="C61" s="1"/>
      <c r="D61" s="1"/>
      <c r="E61" s="1"/>
      <c r="F61" s="1"/>
      <c r="G61" s="1" t="s">
        <v>105</v>
      </c>
      <c r="H61" s="1" t="s">
        <v>105</v>
      </c>
      <c r="I61" s="1"/>
      <c r="J61" s="1"/>
      <c r="K61" s="1"/>
      <c r="L61" s="1" t="e">
        <f t="shared" si="17"/>
        <v>#DIV/0!</v>
      </c>
      <c r="M61" s="1" t="e">
        <f t="shared" si="18"/>
        <v>#DIV/0!</v>
      </c>
      <c r="N61" s="1" t="s">
        <v>105</v>
      </c>
      <c r="O61" s="1" t="e">
        <f t="shared" si="19"/>
        <v>#DIV/0!</v>
      </c>
      <c r="P61" s="62" t="e">
        <f t="shared" si="20"/>
        <v>#DIV/0!</v>
      </c>
      <c r="Q61" s="1" t="e">
        <f t="shared" si="22"/>
        <v>#DIV/0!</v>
      </c>
      <c r="R61" s="1" t="e">
        <f t="shared" si="23"/>
        <v>#DIV/0!</v>
      </c>
    </row>
    <row r="62" spans="1:18" x14ac:dyDescent="0.25">
      <c r="A62" s="62">
        <f t="shared" si="16"/>
        <v>0</v>
      </c>
      <c r="B62" s="62">
        <f t="shared" si="16"/>
        <v>0</v>
      </c>
      <c r="C62" s="1"/>
      <c r="D62" s="1"/>
      <c r="E62" s="1"/>
      <c r="F62" s="1"/>
      <c r="G62" s="1" t="s">
        <v>105</v>
      </c>
      <c r="H62" s="1" t="s">
        <v>105</v>
      </c>
      <c r="I62" s="1"/>
      <c r="J62" s="1"/>
      <c r="K62" s="1"/>
      <c r="L62" s="1" t="e">
        <f t="shared" si="17"/>
        <v>#DIV/0!</v>
      </c>
      <c r="M62" s="1" t="e">
        <f t="shared" si="18"/>
        <v>#DIV/0!</v>
      </c>
      <c r="N62" s="1" t="s">
        <v>105</v>
      </c>
      <c r="O62" s="1" t="e">
        <f t="shared" si="19"/>
        <v>#DIV/0!</v>
      </c>
      <c r="P62" s="62" t="e">
        <f t="shared" si="20"/>
        <v>#DIV/0!</v>
      </c>
      <c r="Q62" s="1" t="e">
        <f t="shared" si="22"/>
        <v>#DIV/0!</v>
      </c>
      <c r="R62" s="1" t="e">
        <f t="shared" si="23"/>
        <v>#DIV/0!</v>
      </c>
    </row>
    <row r="63" spans="1:18" x14ac:dyDescent="0.25">
      <c r="A63" s="62">
        <f t="shared" si="16"/>
        <v>0</v>
      </c>
      <c r="B63" s="62">
        <f t="shared" si="16"/>
        <v>0</v>
      </c>
      <c r="C63" s="1"/>
      <c r="D63" s="1"/>
      <c r="E63" s="1"/>
      <c r="F63" s="1"/>
      <c r="G63" s="1" t="s">
        <v>105</v>
      </c>
      <c r="H63" s="1" t="s">
        <v>105</v>
      </c>
      <c r="I63" s="1"/>
      <c r="J63" s="1"/>
      <c r="K63" s="1"/>
      <c r="L63" s="1" t="e">
        <f t="shared" si="17"/>
        <v>#DIV/0!</v>
      </c>
      <c r="M63" s="1" t="e">
        <f t="shared" si="18"/>
        <v>#DIV/0!</v>
      </c>
      <c r="N63" s="1" t="s">
        <v>105</v>
      </c>
      <c r="O63" s="1" t="e">
        <f t="shared" si="19"/>
        <v>#DIV/0!</v>
      </c>
      <c r="P63" s="62" t="e">
        <f t="shared" si="20"/>
        <v>#DIV/0!</v>
      </c>
      <c r="Q63" s="1" t="e">
        <f t="shared" si="22"/>
        <v>#DIV/0!</v>
      </c>
      <c r="R63" s="1" t="e">
        <f t="shared" si="23"/>
        <v>#DIV/0!</v>
      </c>
    </row>
    <row r="64" spans="1:18" x14ac:dyDescent="0.25">
      <c r="A64" s="62">
        <f t="shared" si="16"/>
        <v>0</v>
      </c>
      <c r="B64" s="62">
        <f t="shared" si="16"/>
        <v>0</v>
      </c>
      <c r="C64" s="1"/>
      <c r="D64" s="1"/>
      <c r="E64" s="1"/>
      <c r="F64" s="1"/>
      <c r="G64" s="1" t="s">
        <v>105</v>
      </c>
      <c r="H64" s="1" t="s">
        <v>105</v>
      </c>
      <c r="I64" s="1"/>
      <c r="J64" s="1"/>
      <c r="K64" s="1"/>
      <c r="L64" s="1" t="e">
        <f t="shared" si="17"/>
        <v>#DIV/0!</v>
      </c>
      <c r="M64" s="1" t="e">
        <f t="shared" si="18"/>
        <v>#DIV/0!</v>
      </c>
      <c r="N64" s="1" t="s">
        <v>105</v>
      </c>
      <c r="O64" s="1" t="e">
        <f t="shared" si="19"/>
        <v>#DIV/0!</v>
      </c>
      <c r="P64" s="62" t="e">
        <f t="shared" si="20"/>
        <v>#DIV/0!</v>
      </c>
      <c r="Q64" s="1" t="e">
        <f t="shared" si="22"/>
        <v>#DIV/0!</v>
      </c>
      <c r="R64" s="1" t="e">
        <f t="shared" si="23"/>
        <v>#DIV/0!</v>
      </c>
    </row>
    <row r="65" spans="1:18" x14ac:dyDescent="0.25">
      <c r="A65" s="62">
        <f t="shared" si="16"/>
        <v>0</v>
      </c>
      <c r="B65" s="62">
        <f t="shared" si="16"/>
        <v>0</v>
      </c>
      <c r="C65" s="1"/>
      <c r="D65" s="1"/>
      <c r="E65" s="1"/>
      <c r="F65" s="1"/>
      <c r="G65" s="1" t="s">
        <v>105</v>
      </c>
      <c r="H65" s="1" t="s">
        <v>105</v>
      </c>
      <c r="I65" s="1"/>
      <c r="J65" s="1"/>
      <c r="K65" s="1"/>
      <c r="L65" s="1" t="e">
        <f t="shared" si="17"/>
        <v>#DIV/0!</v>
      </c>
      <c r="M65" s="1" t="e">
        <f t="shared" si="18"/>
        <v>#DIV/0!</v>
      </c>
      <c r="N65" s="1" t="s">
        <v>105</v>
      </c>
      <c r="O65" s="1" t="e">
        <f t="shared" si="19"/>
        <v>#DIV/0!</v>
      </c>
      <c r="P65" s="62" t="e">
        <f t="shared" si="20"/>
        <v>#DIV/0!</v>
      </c>
      <c r="Q65" s="1" t="e">
        <f t="shared" si="22"/>
        <v>#DIV/0!</v>
      </c>
      <c r="R65" s="1" t="e">
        <f t="shared" si="23"/>
        <v>#DIV/0!</v>
      </c>
    </row>
    <row r="66" spans="1:18" x14ac:dyDescent="0.25">
      <c r="A66" s="62">
        <f t="shared" si="16"/>
        <v>0</v>
      </c>
      <c r="B66" s="62">
        <f t="shared" si="16"/>
        <v>0</v>
      </c>
      <c r="C66" s="1"/>
      <c r="D66" s="1"/>
      <c r="E66" s="1"/>
      <c r="F66" s="1"/>
      <c r="G66" s="1" t="s">
        <v>105</v>
      </c>
      <c r="H66" s="1" t="s">
        <v>105</v>
      </c>
      <c r="I66" s="1"/>
      <c r="J66" s="1"/>
      <c r="K66" s="1"/>
      <c r="L66" s="1" t="e">
        <f t="shared" si="17"/>
        <v>#DIV/0!</v>
      </c>
      <c r="M66" s="1" t="e">
        <f t="shared" si="18"/>
        <v>#DIV/0!</v>
      </c>
      <c r="N66" s="1" t="s">
        <v>105</v>
      </c>
      <c r="O66" s="1" t="e">
        <f t="shared" si="19"/>
        <v>#DIV/0!</v>
      </c>
      <c r="P66" s="62" t="e">
        <f t="shared" si="20"/>
        <v>#DIV/0!</v>
      </c>
      <c r="Q66" s="1" t="e">
        <f t="shared" si="22"/>
        <v>#DIV/0!</v>
      </c>
      <c r="R66" s="1" t="e">
        <f t="shared" si="23"/>
        <v>#DIV/0!</v>
      </c>
    </row>
    <row r="67" spans="1:18" x14ac:dyDescent="0.25">
      <c r="A67" s="62">
        <f t="shared" si="16"/>
        <v>0</v>
      </c>
      <c r="B67" s="62">
        <f t="shared" si="16"/>
        <v>0</v>
      </c>
      <c r="C67" s="1"/>
      <c r="D67" s="1"/>
      <c r="E67" s="1"/>
      <c r="F67" s="1"/>
      <c r="G67" s="1" t="s">
        <v>105</v>
      </c>
      <c r="H67" s="1" t="s">
        <v>105</v>
      </c>
      <c r="I67" s="1"/>
      <c r="J67" s="1"/>
      <c r="K67" s="1"/>
      <c r="L67" s="1" t="e">
        <f t="shared" si="17"/>
        <v>#DIV/0!</v>
      </c>
      <c r="M67" s="1" t="e">
        <f t="shared" si="18"/>
        <v>#DIV/0!</v>
      </c>
      <c r="N67" s="1" t="s">
        <v>105</v>
      </c>
      <c r="O67" s="1" t="e">
        <f t="shared" si="19"/>
        <v>#DIV/0!</v>
      </c>
      <c r="P67" s="62" t="e">
        <f t="shared" si="20"/>
        <v>#DIV/0!</v>
      </c>
      <c r="Q67" s="1" t="e">
        <f t="shared" si="22"/>
        <v>#DIV/0!</v>
      </c>
      <c r="R67" s="1" t="e">
        <f t="shared" si="23"/>
        <v>#DIV/0!</v>
      </c>
    </row>
    <row r="68" spans="1:18" x14ac:dyDescent="0.25">
      <c r="A68" s="62">
        <f t="shared" si="16"/>
        <v>0</v>
      </c>
      <c r="B68" s="62">
        <f t="shared" si="16"/>
        <v>0</v>
      </c>
      <c r="C68" s="1"/>
      <c r="D68" s="1"/>
      <c r="E68" s="1"/>
      <c r="F68" s="1"/>
      <c r="G68" s="1" t="s">
        <v>105</v>
      </c>
      <c r="H68" s="1" t="s">
        <v>105</v>
      </c>
      <c r="I68" s="1"/>
      <c r="J68" s="1"/>
      <c r="K68" s="1"/>
      <c r="L68" s="1" t="e">
        <f t="shared" si="17"/>
        <v>#DIV/0!</v>
      </c>
      <c r="M68" s="1" t="e">
        <f t="shared" si="18"/>
        <v>#DIV/0!</v>
      </c>
      <c r="N68" s="1" t="s">
        <v>105</v>
      </c>
      <c r="O68" s="1" t="e">
        <f t="shared" si="19"/>
        <v>#DIV/0!</v>
      </c>
      <c r="P68" s="62" t="e">
        <f t="shared" si="20"/>
        <v>#DIV/0!</v>
      </c>
      <c r="Q68" s="1" t="e">
        <f t="shared" si="22"/>
        <v>#DIV/0!</v>
      </c>
      <c r="R68" s="1" t="e">
        <f t="shared" si="23"/>
        <v>#DIV/0!</v>
      </c>
    </row>
    <row r="69" spans="1:18" x14ac:dyDescent="0.25">
      <c r="A69" s="62">
        <f t="shared" si="16"/>
        <v>0</v>
      </c>
      <c r="B69" s="62">
        <f t="shared" si="16"/>
        <v>0</v>
      </c>
      <c r="C69" s="1"/>
      <c r="D69" s="1"/>
      <c r="E69" s="1"/>
      <c r="F69" s="1"/>
      <c r="G69" s="1" t="s">
        <v>105</v>
      </c>
      <c r="H69" s="1" t="s">
        <v>105</v>
      </c>
      <c r="I69" s="1"/>
      <c r="J69" s="1"/>
      <c r="K69" s="1"/>
      <c r="L69" s="1" t="e">
        <f t="shared" si="17"/>
        <v>#DIV/0!</v>
      </c>
      <c r="M69" s="1" t="e">
        <f t="shared" si="18"/>
        <v>#DIV/0!</v>
      </c>
      <c r="N69" s="1" t="s">
        <v>105</v>
      </c>
      <c r="O69" s="1" t="e">
        <f t="shared" si="19"/>
        <v>#DIV/0!</v>
      </c>
      <c r="P69" s="62" t="e">
        <f t="shared" si="20"/>
        <v>#DIV/0!</v>
      </c>
      <c r="Q69" s="1" t="e">
        <f t="shared" si="22"/>
        <v>#DIV/0!</v>
      </c>
      <c r="R69" s="1" t="e">
        <f t="shared" si="23"/>
        <v>#DIV/0!</v>
      </c>
    </row>
    <row r="70" spans="1:18" x14ac:dyDescent="0.25">
      <c r="A70" s="62">
        <f t="shared" ref="A70:B73" si="24">A24</f>
        <v>0</v>
      </c>
      <c r="B70" s="62">
        <f t="shared" si="24"/>
        <v>0</v>
      </c>
      <c r="C70" s="1"/>
      <c r="D70" s="1"/>
      <c r="E70" s="1"/>
      <c r="F70" s="1"/>
      <c r="G70" s="1" t="s">
        <v>105</v>
      </c>
      <c r="H70" s="1" t="s">
        <v>105</v>
      </c>
      <c r="I70" s="1"/>
      <c r="J70" s="1"/>
      <c r="K70" s="1"/>
      <c r="L70" s="1" t="e">
        <f t="shared" si="17"/>
        <v>#DIV/0!</v>
      </c>
      <c r="M70" s="1" t="e">
        <f t="shared" si="18"/>
        <v>#DIV/0!</v>
      </c>
      <c r="N70" s="1" t="s">
        <v>105</v>
      </c>
      <c r="O70" s="1" t="e">
        <f t="shared" si="19"/>
        <v>#DIV/0!</v>
      </c>
      <c r="P70" s="62" t="e">
        <f t="shared" si="20"/>
        <v>#DIV/0!</v>
      </c>
      <c r="Q70" s="1" t="e">
        <f t="shared" si="22"/>
        <v>#DIV/0!</v>
      </c>
      <c r="R70" s="1" t="e">
        <f t="shared" si="23"/>
        <v>#DIV/0!</v>
      </c>
    </row>
    <row r="71" spans="1:18" x14ac:dyDescent="0.25">
      <c r="A71" s="62">
        <f t="shared" si="24"/>
        <v>0</v>
      </c>
      <c r="B71" s="62">
        <f t="shared" si="24"/>
        <v>0</v>
      </c>
      <c r="C71" s="1"/>
      <c r="D71" s="1"/>
      <c r="E71" s="1"/>
      <c r="F71" s="1"/>
      <c r="G71" s="1" t="s">
        <v>105</v>
      </c>
      <c r="H71" s="1" t="s">
        <v>105</v>
      </c>
      <c r="I71" s="1"/>
      <c r="J71" s="1"/>
      <c r="K71" s="1"/>
      <c r="L71" s="1" t="e">
        <f t="shared" si="17"/>
        <v>#DIV/0!</v>
      </c>
      <c r="M71" s="1" t="e">
        <f t="shared" si="18"/>
        <v>#DIV/0!</v>
      </c>
      <c r="N71" s="1" t="s">
        <v>105</v>
      </c>
      <c r="O71" s="1" t="e">
        <f t="shared" si="19"/>
        <v>#DIV/0!</v>
      </c>
      <c r="P71" s="62" t="e">
        <f t="shared" si="20"/>
        <v>#DIV/0!</v>
      </c>
      <c r="Q71" s="1" t="e">
        <f t="shared" si="22"/>
        <v>#DIV/0!</v>
      </c>
      <c r="R71" s="1" t="e">
        <f t="shared" si="23"/>
        <v>#DIV/0!</v>
      </c>
    </row>
    <row r="72" spans="1:18" x14ac:dyDescent="0.25">
      <c r="A72" s="62">
        <f t="shared" si="24"/>
        <v>0</v>
      </c>
      <c r="B72" s="62">
        <f t="shared" si="24"/>
        <v>0</v>
      </c>
      <c r="C72" s="1"/>
      <c r="D72" s="1"/>
      <c r="E72" s="1"/>
      <c r="F72" s="1"/>
      <c r="G72" s="1" t="s">
        <v>105</v>
      </c>
      <c r="H72" s="1" t="s">
        <v>105</v>
      </c>
      <c r="I72" s="1"/>
      <c r="J72" s="1"/>
      <c r="K72" s="1"/>
      <c r="L72" s="1" t="e">
        <f t="shared" si="17"/>
        <v>#DIV/0!</v>
      </c>
      <c r="M72" s="1" t="e">
        <f t="shared" si="18"/>
        <v>#DIV/0!</v>
      </c>
      <c r="N72" s="1" t="s">
        <v>105</v>
      </c>
      <c r="O72" s="1" t="e">
        <f t="shared" si="19"/>
        <v>#DIV/0!</v>
      </c>
      <c r="P72" s="62" t="e">
        <f t="shared" si="20"/>
        <v>#DIV/0!</v>
      </c>
      <c r="Q72" s="1" t="e">
        <f t="shared" si="22"/>
        <v>#DIV/0!</v>
      </c>
      <c r="R72" s="1" t="e">
        <f t="shared" si="23"/>
        <v>#DIV/0!</v>
      </c>
    </row>
    <row r="73" spans="1:18" x14ac:dyDescent="0.25">
      <c r="A73" s="62">
        <f t="shared" si="24"/>
        <v>0</v>
      </c>
      <c r="B73" s="62">
        <f t="shared" si="24"/>
        <v>0</v>
      </c>
      <c r="C73" s="1"/>
      <c r="D73" s="1"/>
      <c r="E73" s="1"/>
      <c r="F73" s="1"/>
      <c r="G73" s="1" t="s">
        <v>105</v>
      </c>
      <c r="H73" s="1" t="s">
        <v>105</v>
      </c>
      <c r="I73" s="1"/>
      <c r="J73" s="1"/>
      <c r="K73" s="1"/>
      <c r="L73" s="1" t="e">
        <f t="shared" si="17"/>
        <v>#DIV/0!</v>
      </c>
      <c r="M73" s="1" t="e">
        <f t="shared" si="18"/>
        <v>#DIV/0!</v>
      </c>
      <c r="N73" s="1" t="s">
        <v>105</v>
      </c>
      <c r="O73" s="1" t="e">
        <f t="shared" si="19"/>
        <v>#DIV/0!</v>
      </c>
      <c r="P73" s="62" t="e">
        <f t="shared" si="20"/>
        <v>#DIV/0!</v>
      </c>
      <c r="Q73" s="1" t="e">
        <f t="shared" si="22"/>
        <v>#DIV/0!</v>
      </c>
      <c r="R73" s="1" t="e">
        <f t="shared" si="23"/>
        <v>#DIV/0!</v>
      </c>
    </row>
    <row r="75" spans="1:18" x14ac:dyDescent="0.25">
      <c r="A75" s="4" t="s">
        <v>143</v>
      </c>
    </row>
    <row r="76" spans="1:18" x14ac:dyDescent="0.25">
      <c r="A76" s="5" t="s">
        <v>1</v>
      </c>
      <c r="B76" s="5" t="s">
        <v>93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17</v>
      </c>
      <c r="O76" s="5" t="s">
        <v>10</v>
      </c>
      <c r="P76" s="5" t="s">
        <v>144</v>
      </c>
      <c r="Q76" s="5" t="s">
        <v>145</v>
      </c>
      <c r="R76" s="5" t="s">
        <v>66</v>
      </c>
    </row>
    <row r="77" spans="1:18" x14ac:dyDescent="0.25">
      <c r="A77" s="62">
        <f>A8</f>
        <v>0</v>
      </c>
      <c r="B77" s="62">
        <f>B8</f>
        <v>0</v>
      </c>
      <c r="C77" s="62"/>
      <c r="D77" s="62"/>
      <c r="E77" s="62"/>
      <c r="F77" s="62"/>
      <c r="G77" s="1" t="s">
        <v>105</v>
      </c>
      <c r="H77" s="1" t="s">
        <v>105</v>
      </c>
      <c r="I77" s="62"/>
      <c r="J77" s="62"/>
      <c r="K77" s="62"/>
      <c r="L77" s="1" t="e">
        <f t="shared" ref="L77:L96" si="25">AVERAGE(C77,D77)</f>
        <v>#DIV/0!</v>
      </c>
      <c r="M77" s="1" t="e">
        <f t="shared" ref="M77:M96" si="26">AVERAGE(E77,F77)</f>
        <v>#DIV/0!</v>
      </c>
      <c r="N77" s="1" t="s">
        <v>105</v>
      </c>
      <c r="O77" s="1" t="e">
        <f t="shared" ref="O77:O96" si="27">AVERAGE(I77,J77)</f>
        <v>#DIV/0!</v>
      </c>
      <c r="P77" s="62" t="e">
        <f t="shared" ref="P77:P96" si="28">IF(O77&gt;10,10,O77)</f>
        <v>#DIV/0!</v>
      </c>
      <c r="Q77" s="1" t="e">
        <f t="shared" ref="Q77" si="29">10+L77+M77-P77-K77</f>
        <v>#DIV/0!</v>
      </c>
      <c r="R77" s="1" t="e">
        <f t="shared" ref="R77:R96" si="30">RANK(Q77,$Q$54:$Q$73)</f>
        <v>#DIV/0!</v>
      </c>
    </row>
    <row r="78" spans="1:18" x14ac:dyDescent="0.25">
      <c r="A78" s="62">
        <f t="shared" ref="A78:B93" si="31">A9</f>
        <v>0</v>
      </c>
      <c r="B78" s="62">
        <f t="shared" si="31"/>
        <v>0</v>
      </c>
      <c r="C78" s="1"/>
      <c r="D78" s="1"/>
      <c r="E78" s="1"/>
      <c r="F78" s="1"/>
      <c r="G78" s="1" t="s">
        <v>105</v>
      </c>
      <c r="H78" s="1" t="s">
        <v>105</v>
      </c>
      <c r="I78" s="1"/>
      <c r="J78" s="1"/>
      <c r="K78" s="1"/>
      <c r="L78" s="1" t="e">
        <f t="shared" si="25"/>
        <v>#DIV/0!</v>
      </c>
      <c r="M78" s="1" t="e">
        <f t="shared" si="26"/>
        <v>#DIV/0!</v>
      </c>
      <c r="N78" s="1" t="s">
        <v>105</v>
      </c>
      <c r="O78" s="1" t="e">
        <f t="shared" si="27"/>
        <v>#DIV/0!</v>
      </c>
      <c r="P78" s="62" t="e">
        <f t="shared" si="28"/>
        <v>#DIV/0!</v>
      </c>
      <c r="Q78" s="1" t="e">
        <f t="shared" ref="Q78:Q96" si="32">10+L78+M78-P78-K78</f>
        <v>#DIV/0!</v>
      </c>
      <c r="R78" s="1" t="e">
        <f t="shared" si="30"/>
        <v>#DIV/0!</v>
      </c>
    </row>
    <row r="79" spans="1:18" x14ac:dyDescent="0.25">
      <c r="A79" s="62">
        <f t="shared" si="31"/>
        <v>0</v>
      </c>
      <c r="B79" s="62">
        <f t="shared" si="31"/>
        <v>0</v>
      </c>
      <c r="C79" s="1"/>
      <c r="D79" s="1"/>
      <c r="E79" s="1"/>
      <c r="F79" s="1"/>
      <c r="G79" s="1" t="s">
        <v>105</v>
      </c>
      <c r="H79" s="1" t="s">
        <v>105</v>
      </c>
      <c r="I79" s="1"/>
      <c r="J79" s="1"/>
      <c r="K79" s="1"/>
      <c r="L79" s="1" t="e">
        <f t="shared" si="25"/>
        <v>#DIV/0!</v>
      </c>
      <c r="M79" s="1" t="e">
        <f t="shared" si="26"/>
        <v>#DIV/0!</v>
      </c>
      <c r="N79" s="1" t="s">
        <v>105</v>
      </c>
      <c r="O79" s="1" t="e">
        <f t="shared" si="27"/>
        <v>#DIV/0!</v>
      </c>
      <c r="P79" s="62" t="e">
        <f t="shared" si="28"/>
        <v>#DIV/0!</v>
      </c>
      <c r="Q79" s="1" t="e">
        <f t="shared" si="32"/>
        <v>#DIV/0!</v>
      </c>
      <c r="R79" s="1" t="e">
        <f t="shared" si="30"/>
        <v>#DIV/0!</v>
      </c>
    </row>
    <row r="80" spans="1:18" x14ac:dyDescent="0.25">
      <c r="A80" s="62">
        <f t="shared" si="31"/>
        <v>0</v>
      </c>
      <c r="B80" s="62">
        <f t="shared" si="31"/>
        <v>0</v>
      </c>
      <c r="C80" s="1"/>
      <c r="D80" s="1"/>
      <c r="E80" s="1"/>
      <c r="F80" s="1"/>
      <c r="G80" s="1" t="s">
        <v>105</v>
      </c>
      <c r="H80" s="1" t="s">
        <v>105</v>
      </c>
      <c r="I80" s="1"/>
      <c r="J80" s="1"/>
      <c r="K80" s="1"/>
      <c r="L80" s="1" t="e">
        <f t="shared" si="25"/>
        <v>#DIV/0!</v>
      </c>
      <c r="M80" s="1" t="e">
        <f t="shared" si="26"/>
        <v>#DIV/0!</v>
      </c>
      <c r="N80" s="1" t="s">
        <v>105</v>
      </c>
      <c r="O80" s="1" t="e">
        <f t="shared" si="27"/>
        <v>#DIV/0!</v>
      </c>
      <c r="P80" s="62" t="e">
        <f t="shared" si="28"/>
        <v>#DIV/0!</v>
      </c>
      <c r="Q80" s="1" t="e">
        <f t="shared" si="32"/>
        <v>#DIV/0!</v>
      </c>
      <c r="R80" s="1" t="e">
        <f t="shared" si="30"/>
        <v>#DIV/0!</v>
      </c>
    </row>
    <row r="81" spans="1:18" x14ac:dyDescent="0.25">
      <c r="A81" s="62">
        <f t="shared" si="31"/>
        <v>0</v>
      </c>
      <c r="B81" s="62">
        <f t="shared" si="31"/>
        <v>0</v>
      </c>
      <c r="C81" s="1"/>
      <c r="D81" s="1"/>
      <c r="E81" s="1"/>
      <c r="F81" s="1"/>
      <c r="G81" s="1" t="s">
        <v>105</v>
      </c>
      <c r="H81" s="1" t="s">
        <v>105</v>
      </c>
      <c r="I81" s="1"/>
      <c r="J81" s="1"/>
      <c r="K81" s="1"/>
      <c r="L81" s="1" t="e">
        <f t="shared" si="25"/>
        <v>#DIV/0!</v>
      </c>
      <c r="M81" s="1" t="e">
        <f t="shared" si="26"/>
        <v>#DIV/0!</v>
      </c>
      <c r="N81" s="1" t="s">
        <v>105</v>
      </c>
      <c r="O81" s="1" t="e">
        <f t="shared" si="27"/>
        <v>#DIV/0!</v>
      </c>
      <c r="P81" s="62" t="e">
        <f t="shared" si="28"/>
        <v>#DIV/0!</v>
      </c>
      <c r="Q81" s="1" t="e">
        <f t="shared" si="32"/>
        <v>#DIV/0!</v>
      </c>
      <c r="R81" s="1" t="e">
        <f t="shared" si="30"/>
        <v>#DIV/0!</v>
      </c>
    </row>
    <row r="82" spans="1:18" x14ac:dyDescent="0.25">
      <c r="A82" s="62">
        <f t="shared" si="31"/>
        <v>0</v>
      </c>
      <c r="B82" s="62">
        <f t="shared" si="31"/>
        <v>0</v>
      </c>
      <c r="C82" s="1"/>
      <c r="D82" s="1"/>
      <c r="E82" s="1"/>
      <c r="F82" s="1"/>
      <c r="G82" s="1" t="s">
        <v>105</v>
      </c>
      <c r="H82" s="1" t="s">
        <v>105</v>
      </c>
      <c r="I82" s="1"/>
      <c r="J82" s="1"/>
      <c r="K82" s="1"/>
      <c r="L82" s="1" t="e">
        <f t="shared" si="25"/>
        <v>#DIV/0!</v>
      </c>
      <c r="M82" s="1" t="e">
        <f t="shared" si="26"/>
        <v>#DIV/0!</v>
      </c>
      <c r="N82" s="1" t="s">
        <v>105</v>
      </c>
      <c r="O82" s="1" t="e">
        <f t="shared" si="27"/>
        <v>#DIV/0!</v>
      </c>
      <c r="P82" s="62" t="e">
        <f t="shared" si="28"/>
        <v>#DIV/0!</v>
      </c>
      <c r="Q82" s="1" t="e">
        <f t="shared" si="32"/>
        <v>#DIV/0!</v>
      </c>
      <c r="R82" s="1" t="e">
        <f t="shared" si="30"/>
        <v>#DIV/0!</v>
      </c>
    </row>
    <row r="83" spans="1:18" x14ac:dyDescent="0.25">
      <c r="A83" s="62">
        <f t="shared" si="31"/>
        <v>0</v>
      </c>
      <c r="B83" s="62">
        <f t="shared" si="31"/>
        <v>0</v>
      </c>
      <c r="C83" s="1"/>
      <c r="D83" s="1"/>
      <c r="E83" s="1"/>
      <c r="F83" s="1"/>
      <c r="G83" s="1" t="s">
        <v>105</v>
      </c>
      <c r="H83" s="1" t="s">
        <v>105</v>
      </c>
      <c r="I83" s="1"/>
      <c r="J83" s="1"/>
      <c r="K83" s="1"/>
      <c r="L83" s="1" t="e">
        <f t="shared" si="25"/>
        <v>#DIV/0!</v>
      </c>
      <c r="M83" s="1" t="e">
        <f t="shared" si="26"/>
        <v>#DIV/0!</v>
      </c>
      <c r="N83" s="1" t="s">
        <v>105</v>
      </c>
      <c r="O83" s="1" t="e">
        <f t="shared" si="27"/>
        <v>#DIV/0!</v>
      </c>
      <c r="P83" s="62" t="e">
        <f t="shared" si="28"/>
        <v>#DIV/0!</v>
      </c>
      <c r="Q83" s="1" t="e">
        <f t="shared" si="32"/>
        <v>#DIV/0!</v>
      </c>
      <c r="R83" s="1" t="e">
        <f t="shared" si="30"/>
        <v>#DIV/0!</v>
      </c>
    </row>
    <row r="84" spans="1:18" x14ac:dyDescent="0.25">
      <c r="A84" s="62">
        <f t="shared" si="31"/>
        <v>0</v>
      </c>
      <c r="B84" s="62">
        <f t="shared" si="31"/>
        <v>0</v>
      </c>
      <c r="C84" s="1"/>
      <c r="D84" s="1"/>
      <c r="E84" s="1"/>
      <c r="F84" s="1"/>
      <c r="G84" s="1" t="s">
        <v>105</v>
      </c>
      <c r="H84" s="1" t="s">
        <v>105</v>
      </c>
      <c r="I84" s="1"/>
      <c r="J84" s="1"/>
      <c r="K84" s="1"/>
      <c r="L84" s="1" t="e">
        <f t="shared" si="25"/>
        <v>#DIV/0!</v>
      </c>
      <c r="M84" s="1" t="e">
        <f t="shared" si="26"/>
        <v>#DIV/0!</v>
      </c>
      <c r="N84" s="1" t="s">
        <v>105</v>
      </c>
      <c r="O84" s="1" t="e">
        <f t="shared" si="27"/>
        <v>#DIV/0!</v>
      </c>
      <c r="P84" s="62" t="e">
        <f t="shared" si="28"/>
        <v>#DIV/0!</v>
      </c>
      <c r="Q84" s="1" t="e">
        <f t="shared" si="32"/>
        <v>#DIV/0!</v>
      </c>
      <c r="R84" s="1" t="e">
        <f t="shared" si="30"/>
        <v>#DIV/0!</v>
      </c>
    </row>
    <row r="85" spans="1:18" x14ac:dyDescent="0.25">
      <c r="A85" s="62">
        <f t="shared" si="31"/>
        <v>0</v>
      </c>
      <c r="B85" s="62">
        <f t="shared" si="31"/>
        <v>0</v>
      </c>
      <c r="C85" s="1"/>
      <c r="D85" s="1"/>
      <c r="E85" s="1"/>
      <c r="F85" s="1"/>
      <c r="G85" s="1" t="s">
        <v>105</v>
      </c>
      <c r="H85" s="1" t="s">
        <v>105</v>
      </c>
      <c r="I85" s="1"/>
      <c r="J85" s="1"/>
      <c r="K85" s="1"/>
      <c r="L85" s="1" t="e">
        <f t="shared" si="25"/>
        <v>#DIV/0!</v>
      </c>
      <c r="M85" s="1" t="e">
        <f t="shared" si="26"/>
        <v>#DIV/0!</v>
      </c>
      <c r="N85" s="1" t="s">
        <v>105</v>
      </c>
      <c r="O85" s="1" t="e">
        <f t="shared" si="27"/>
        <v>#DIV/0!</v>
      </c>
      <c r="P85" s="62" t="e">
        <f t="shared" si="28"/>
        <v>#DIV/0!</v>
      </c>
      <c r="Q85" s="1" t="e">
        <f t="shared" si="32"/>
        <v>#DIV/0!</v>
      </c>
      <c r="R85" s="1" t="e">
        <f t="shared" si="30"/>
        <v>#DIV/0!</v>
      </c>
    </row>
    <row r="86" spans="1:18" x14ac:dyDescent="0.25">
      <c r="A86" s="62">
        <f t="shared" si="31"/>
        <v>0</v>
      </c>
      <c r="B86" s="62">
        <f t="shared" si="31"/>
        <v>0</v>
      </c>
      <c r="C86" s="1"/>
      <c r="D86" s="1"/>
      <c r="E86" s="1"/>
      <c r="F86" s="1"/>
      <c r="G86" s="1" t="s">
        <v>105</v>
      </c>
      <c r="H86" s="1" t="s">
        <v>105</v>
      </c>
      <c r="I86" s="1"/>
      <c r="J86" s="1"/>
      <c r="K86" s="1"/>
      <c r="L86" s="1" t="e">
        <f t="shared" si="25"/>
        <v>#DIV/0!</v>
      </c>
      <c r="M86" s="1" t="e">
        <f t="shared" si="26"/>
        <v>#DIV/0!</v>
      </c>
      <c r="N86" s="1" t="s">
        <v>105</v>
      </c>
      <c r="O86" s="1" t="e">
        <f t="shared" si="27"/>
        <v>#DIV/0!</v>
      </c>
      <c r="P86" s="62" t="e">
        <f t="shared" si="28"/>
        <v>#DIV/0!</v>
      </c>
      <c r="Q86" s="1" t="e">
        <f t="shared" si="32"/>
        <v>#DIV/0!</v>
      </c>
      <c r="R86" s="1" t="e">
        <f t="shared" si="30"/>
        <v>#DIV/0!</v>
      </c>
    </row>
    <row r="87" spans="1:18" x14ac:dyDescent="0.25">
      <c r="A87" s="62">
        <f t="shared" si="31"/>
        <v>0</v>
      </c>
      <c r="B87" s="62">
        <f t="shared" si="31"/>
        <v>0</v>
      </c>
      <c r="C87" s="1"/>
      <c r="D87" s="1"/>
      <c r="E87" s="1"/>
      <c r="F87" s="1"/>
      <c r="G87" s="1" t="s">
        <v>105</v>
      </c>
      <c r="H87" s="1" t="s">
        <v>105</v>
      </c>
      <c r="I87" s="1"/>
      <c r="J87" s="1"/>
      <c r="K87" s="1"/>
      <c r="L87" s="1" t="e">
        <f t="shared" si="25"/>
        <v>#DIV/0!</v>
      </c>
      <c r="M87" s="1" t="e">
        <f t="shared" si="26"/>
        <v>#DIV/0!</v>
      </c>
      <c r="N87" s="1" t="s">
        <v>105</v>
      </c>
      <c r="O87" s="1" t="e">
        <f t="shared" si="27"/>
        <v>#DIV/0!</v>
      </c>
      <c r="P87" s="62" t="e">
        <f t="shared" si="28"/>
        <v>#DIV/0!</v>
      </c>
      <c r="Q87" s="1" t="e">
        <f t="shared" si="32"/>
        <v>#DIV/0!</v>
      </c>
      <c r="R87" s="1" t="e">
        <f t="shared" si="30"/>
        <v>#DIV/0!</v>
      </c>
    </row>
    <row r="88" spans="1:18" x14ac:dyDescent="0.25">
      <c r="A88" s="62">
        <f t="shared" si="31"/>
        <v>0</v>
      </c>
      <c r="B88" s="62">
        <f t="shared" si="31"/>
        <v>0</v>
      </c>
      <c r="C88" s="1"/>
      <c r="D88" s="1"/>
      <c r="E88" s="1"/>
      <c r="F88" s="1"/>
      <c r="G88" s="1" t="s">
        <v>105</v>
      </c>
      <c r="H88" s="1" t="s">
        <v>105</v>
      </c>
      <c r="I88" s="1"/>
      <c r="J88" s="1"/>
      <c r="K88" s="1"/>
      <c r="L88" s="1" t="e">
        <f t="shared" si="25"/>
        <v>#DIV/0!</v>
      </c>
      <c r="M88" s="1" t="e">
        <f t="shared" si="26"/>
        <v>#DIV/0!</v>
      </c>
      <c r="N88" s="1" t="s">
        <v>105</v>
      </c>
      <c r="O88" s="1" t="e">
        <f t="shared" si="27"/>
        <v>#DIV/0!</v>
      </c>
      <c r="P88" s="62" t="e">
        <f t="shared" si="28"/>
        <v>#DIV/0!</v>
      </c>
      <c r="Q88" s="1" t="e">
        <f t="shared" si="32"/>
        <v>#DIV/0!</v>
      </c>
      <c r="R88" s="1" t="e">
        <f t="shared" si="30"/>
        <v>#DIV/0!</v>
      </c>
    </row>
    <row r="89" spans="1:18" x14ac:dyDescent="0.25">
      <c r="A89" s="62">
        <f t="shared" si="31"/>
        <v>0</v>
      </c>
      <c r="B89" s="62">
        <f t="shared" si="31"/>
        <v>0</v>
      </c>
      <c r="C89" s="1"/>
      <c r="D89" s="1"/>
      <c r="E89" s="1"/>
      <c r="F89" s="1"/>
      <c r="G89" s="1" t="s">
        <v>105</v>
      </c>
      <c r="H89" s="1" t="s">
        <v>105</v>
      </c>
      <c r="I89" s="1"/>
      <c r="J89" s="1"/>
      <c r="K89" s="1"/>
      <c r="L89" s="1" t="e">
        <f t="shared" si="25"/>
        <v>#DIV/0!</v>
      </c>
      <c r="M89" s="1" t="e">
        <f t="shared" si="26"/>
        <v>#DIV/0!</v>
      </c>
      <c r="N89" s="1" t="s">
        <v>105</v>
      </c>
      <c r="O89" s="1" t="e">
        <f t="shared" si="27"/>
        <v>#DIV/0!</v>
      </c>
      <c r="P89" s="62" t="e">
        <f t="shared" si="28"/>
        <v>#DIV/0!</v>
      </c>
      <c r="Q89" s="1" t="e">
        <f t="shared" si="32"/>
        <v>#DIV/0!</v>
      </c>
      <c r="R89" s="1" t="e">
        <f t="shared" si="30"/>
        <v>#DIV/0!</v>
      </c>
    </row>
    <row r="90" spans="1:18" x14ac:dyDescent="0.25">
      <c r="A90" s="62">
        <f t="shared" si="31"/>
        <v>0</v>
      </c>
      <c r="B90" s="62">
        <f t="shared" si="31"/>
        <v>0</v>
      </c>
      <c r="C90" s="1"/>
      <c r="D90" s="1"/>
      <c r="E90" s="1"/>
      <c r="F90" s="1"/>
      <c r="G90" s="1" t="s">
        <v>105</v>
      </c>
      <c r="H90" s="1" t="s">
        <v>105</v>
      </c>
      <c r="I90" s="1"/>
      <c r="J90" s="1"/>
      <c r="K90" s="1"/>
      <c r="L90" s="1" t="e">
        <f t="shared" si="25"/>
        <v>#DIV/0!</v>
      </c>
      <c r="M90" s="1" t="e">
        <f t="shared" si="26"/>
        <v>#DIV/0!</v>
      </c>
      <c r="N90" s="1" t="s">
        <v>105</v>
      </c>
      <c r="O90" s="1" t="e">
        <f t="shared" si="27"/>
        <v>#DIV/0!</v>
      </c>
      <c r="P90" s="62" t="e">
        <f t="shared" si="28"/>
        <v>#DIV/0!</v>
      </c>
      <c r="Q90" s="1" t="e">
        <f t="shared" si="32"/>
        <v>#DIV/0!</v>
      </c>
      <c r="R90" s="1" t="e">
        <f t="shared" si="30"/>
        <v>#DIV/0!</v>
      </c>
    </row>
    <row r="91" spans="1:18" x14ac:dyDescent="0.25">
      <c r="A91" s="62">
        <f t="shared" si="31"/>
        <v>0</v>
      </c>
      <c r="B91" s="62">
        <f t="shared" si="31"/>
        <v>0</v>
      </c>
      <c r="C91" s="1"/>
      <c r="D91" s="1"/>
      <c r="E91" s="1"/>
      <c r="F91" s="1"/>
      <c r="G91" s="1" t="s">
        <v>105</v>
      </c>
      <c r="H91" s="1" t="s">
        <v>105</v>
      </c>
      <c r="I91" s="1"/>
      <c r="J91" s="1"/>
      <c r="K91" s="1"/>
      <c r="L91" s="1" t="e">
        <f t="shared" si="25"/>
        <v>#DIV/0!</v>
      </c>
      <c r="M91" s="1" t="e">
        <f t="shared" si="26"/>
        <v>#DIV/0!</v>
      </c>
      <c r="N91" s="1" t="s">
        <v>105</v>
      </c>
      <c r="O91" s="1" t="e">
        <f t="shared" si="27"/>
        <v>#DIV/0!</v>
      </c>
      <c r="P91" s="62" t="e">
        <f t="shared" si="28"/>
        <v>#DIV/0!</v>
      </c>
      <c r="Q91" s="1" t="e">
        <f t="shared" si="32"/>
        <v>#DIV/0!</v>
      </c>
      <c r="R91" s="1" t="e">
        <f t="shared" si="30"/>
        <v>#DIV/0!</v>
      </c>
    </row>
    <row r="92" spans="1:18" x14ac:dyDescent="0.25">
      <c r="A92" s="62">
        <f t="shared" si="31"/>
        <v>0</v>
      </c>
      <c r="B92" s="62">
        <f t="shared" si="31"/>
        <v>0</v>
      </c>
      <c r="C92" s="1"/>
      <c r="D92" s="1"/>
      <c r="E92" s="1"/>
      <c r="F92" s="1"/>
      <c r="G92" s="1" t="s">
        <v>105</v>
      </c>
      <c r="H92" s="1" t="s">
        <v>105</v>
      </c>
      <c r="I92" s="1"/>
      <c r="J92" s="1"/>
      <c r="K92" s="1"/>
      <c r="L92" s="1" t="e">
        <f t="shared" si="25"/>
        <v>#DIV/0!</v>
      </c>
      <c r="M92" s="1" t="e">
        <f t="shared" si="26"/>
        <v>#DIV/0!</v>
      </c>
      <c r="N92" s="1" t="s">
        <v>105</v>
      </c>
      <c r="O92" s="1" t="e">
        <f t="shared" si="27"/>
        <v>#DIV/0!</v>
      </c>
      <c r="P92" s="62" t="e">
        <f t="shared" si="28"/>
        <v>#DIV/0!</v>
      </c>
      <c r="Q92" s="1" t="e">
        <f t="shared" si="32"/>
        <v>#DIV/0!</v>
      </c>
      <c r="R92" s="1" t="e">
        <f t="shared" si="30"/>
        <v>#DIV/0!</v>
      </c>
    </row>
    <row r="93" spans="1:18" x14ac:dyDescent="0.25">
      <c r="A93" s="62">
        <f t="shared" si="31"/>
        <v>0</v>
      </c>
      <c r="B93" s="62">
        <f t="shared" si="31"/>
        <v>0</v>
      </c>
      <c r="C93" s="1"/>
      <c r="D93" s="1"/>
      <c r="E93" s="1"/>
      <c r="F93" s="1"/>
      <c r="G93" s="1" t="s">
        <v>105</v>
      </c>
      <c r="H93" s="1" t="s">
        <v>105</v>
      </c>
      <c r="I93" s="1"/>
      <c r="J93" s="1"/>
      <c r="K93" s="1"/>
      <c r="L93" s="1" t="e">
        <f t="shared" si="25"/>
        <v>#DIV/0!</v>
      </c>
      <c r="M93" s="1" t="e">
        <f t="shared" si="26"/>
        <v>#DIV/0!</v>
      </c>
      <c r="N93" s="1" t="s">
        <v>105</v>
      </c>
      <c r="O93" s="1" t="e">
        <f t="shared" si="27"/>
        <v>#DIV/0!</v>
      </c>
      <c r="P93" s="62" t="e">
        <f t="shared" si="28"/>
        <v>#DIV/0!</v>
      </c>
      <c r="Q93" s="1" t="e">
        <f t="shared" si="32"/>
        <v>#DIV/0!</v>
      </c>
      <c r="R93" s="1" t="e">
        <f t="shared" si="30"/>
        <v>#DIV/0!</v>
      </c>
    </row>
    <row r="94" spans="1:18" x14ac:dyDescent="0.25">
      <c r="A94" s="62">
        <f t="shared" ref="A94:B96" si="33">A25</f>
        <v>0</v>
      </c>
      <c r="B94" s="62">
        <f t="shared" si="33"/>
        <v>0</v>
      </c>
      <c r="C94" s="1"/>
      <c r="D94" s="1"/>
      <c r="E94" s="1"/>
      <c r="F94" s="1"/>
      <c r="G94" s="1" t="s">
        <v>105</v>
      </c>
      <c r="H94" s="1" t="s">
        <v>105</v>
      </c>
      <c r="I94" s="1"/>
      <c r="J94" s="1"/>
      <c r="K94" s="1"/>
      <c r="L94" s="1" t="e">
        <f t="shared" si="25"/>
        <v>#DIV/0!</v>
      </c>
      <c r="M94" s="1" t="e">
        <f t="shared" si="26"/>
        <v>#DIV/0!</v>
      </c>
      <c r="N94" s="1" t="s">
        <v>105</v>
      </c>
      <c r="O94" s="1" t="e">
        <f t="shared" si="27"/>
        <v>#DIV/0!</v>
      </c>
      <c r="P94" s="62" t="e">
        <f t="shared" si="28"/>
        <v>#DIV/0!</v>
      </c>
      <c r="Q94" s="1" t="e">
        <f t="shared" si="32"/>
        <v>#DIV/0!</v>
      </c>
      <c r="R94" s="1" t="e">
        <f t="shared" si="30"/>
        <v>#DIV/0!</v>
      </c>
    </row>
    <row r="95" spans="1:18" x14ac:dyDescent="0.25">
      <c r="A95" s="62">
        <f t="shared" si="33"/>
        <v>0</v>
      </c>
      <c r="B95" s="62">
        <f t="shared" si="33"/>
        <v>0</v>
      </c>
      <c r="C95" s="1"/>
      <c r="D95" s="1"/>
      <c r="E95" s="1"/>
      <c r="F95" s="1"/>
      <c r="G95" s="1" t="s">
        <v>105</v>
      </c>
      <c r="H95" s="1" t="s">
        <v>105</v>
      </c>
      <c r="I95" s="1"/>
      <c r="J95" s="1"/>
      <c r="K95" s="1"/>
      <c r="L95" s="1" t="e">
        <f t="shared" si="25"/>
        <v>#DIV/0!</v>
      </c>
      <c r="M95" s="1" t="e">
        <f t="shared" si="26"/>
        <v>#DIV/0!</v>
      </c>
      <c r="N95" s="1" t="s">
        <v>105</v>
      </c>
      <c r="O95" s="1" t="e">
        <f t="shared" si="27"/>
        <v>#DIV/0!</v>
      </c>
      <c r="P95" s="62" t="e">
        <f t="shared" si="28"/>
        <v>#DIV/0!</v>
      </c>
      <c r="Q95" s="1" t="e">
        <f t="shared" si="32"/>
        <v>#DIV/0!</v>
      </c>
      <c r="R95" s="1" t="e">
        <f t="shared" si="30"/>
        <v>#DIV/0!</v>
      </c>
    </row>
    <row r="96" spans="1:18" x14ac:dyDescent="0.25">
      <c r="A96" s="62">
        <f t="shared" si="33"/>
        <v>0</v>
      </c>
      <c r="B96" s="62">
        <f t="shared" si="33"/>
        <v>0</v>
      </c>
      <c r="C96" s="1"/>
      <c r="D96" s="1"/>
      <c r="E96" s="1"/>
      <c r="F96" s="1"/>
      <c r="G96" s="1" t="s">
        <v>105</v>
      </c>
      <c r="H96" s="1" t="s">
        <v>105</v>
      </c>
      <c r="I96" s="1"/>
      <c r="J96" s="1"/>
      <c r="K96" s="1"/>
      <c r="L96" s="1" t="e">
        <f t="shared" si="25"/>
        <v>#DIV/0!</v>
      </c>
      <c r="M96" s="1" t="e">
        <f t="shared" si="26"/>
        <v>#DIV/0!</v>
      </c>
      <c r="N96" s="1" t="s">
        <v>105</v>
      </c>
      <c r="O96" s="1" t="e">
        <f t="shared" si="27"/>
        <v>#DIV/0!</v>
      </c>
      <c r="P96" s="62" t="e">
        <f t="shared" si="28"/>
        <v>#DIV/0!</v>
      </c>
      <c r="Q96" s="1" t="e">
        <f t="shared" si="32"/>
        <v>#DIV/0!</v>
      </c>
      <c r="R96" s="1" t="e">
        <f t="shared" si="30"/>
        <v>#DIV/0!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28"/>
  <sheetViews>
    <sheetView topLeftCell="A5" workbookViewId="0">
      <selection activeCell="J28" sqref="J28"/>
    </sheetView>
  </sheetViews>
  <sheetFormatPr defaultColWidth="10.875" defaultRowHeight="15.75" x14ac:dyDescent="0.25"/>
  <cols>
    <col min="1" max="2" width="14.37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60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5" t="s">
        <v>145</v>
      </c>
      <c r="S7" s="105" t="s">
        <v>66</v>
      </c>
    </row>
    <row r="8" spans="1:19" x14ac:dyDescent="0.25">
      <c r="A8" s="83" t="s">
        <v>347</v>
      </c>
      <c r="B8" s="84" t="s">
        <v>148</v>
      </c>
      <c r="C8" s="62">
        <v>1.1000000000000001</v>
      </c>
      <c r="D8" s="62">
        <v>1.1000000000000001</v>
      </c>
      <c r="E8" s="62">
        <v>2</v>
      </c>
      <c r="F8" s="62">
        <v>2</v>
      </c>
      <c r="G8" s="62">
        <v>2.6</v>
      </c>
      <c r="H8" s="62">
        <v>2.9</v>
      </c>
      <c r="I8" s="62">
        <v>4.3</v>
      </c>
      <c r="J8" s="62">
        <v>4.5999999999999996</v>
      </c>
      <c r="K8" s="62"/>
      <c r="L8" s="62">
        <f t="shared" ref="L8" si="0">AVERAGE(C8,D8)</f>
        <v>1.1000000000000001</v>
      </c>
      <c r="M8" s="62">
        <f t="shared" ref="M8" si="1">AVERAGE(E8,F8)</f>
        <v>2</v>
      </c>
      <c r="N8" s="62">
        <f t="shared" ref="N8" si="2">L8+M8</f>
        <v>3.1</v>
      </c>
      <c r="O8" s="62">
        <f t="shared" ref="O8" si="3">AVERAGE(G8,H8)</f>
        <v>2.75</v>
      </c>
      <c r="P8" s="62">
        <f t="shared" ref="P8" si="4">AVERAGE(I8,J8)</f>
        <v>4.4499999999999993</v>
      </c>
      <c r="Q8" s="62">
        <f t="shared" ref="Q8" si="5">IF(O8+P8&gt;10,10,O8+P8)</f>
        <v>7.1999999999999993</v>
      </c>
      <c r="R8" s="62">
        <f t="shared" ref="R8" si="6">10+N8-Q8-K8</f>
        <v>5.9</v>
      </c>
      <c r="S8" s="106">
        <f>RANK(R8,$R$8:$R$10)</f>
        <v>3</v>
      </c>
    </row>
    <row r="9" spans="1:19" x14ac:dyDescent="0.25">
      <c r="A9" s="79" t="s">
        <v>348</v>
      </c>
      <c r="B9" s="84" t="s">
        <v>148</v>
      </c>
      <c r="C9" s="1">
        <v>2.4</v>
      </c>
      <c r="D9" s="1">
        <v>2.2000000000000002</v>
      </c>
      <c r="E9" s="1">
        <v>2.2999999999999998</v>
      </c>
      <c r="F9" s="1">
        <v>2.4</v>
      </c>
      <c r="G9" s="1">
        <v>2.2999999999999998</v>
      </c>
      <c r="H9" s="1">
        <v>2.2999999999999998</v>
      </c>
      <c r="I9" s="1">
        <v>2.2999999999999998</v>
      </c>
      <c r="J9" s="1">
        <v>2</v>
      </c>
      <c r="K9" s="1"/>
      <c r="L9" s="62">
        <f t="shared" ref="L9:L10" si="7">AVERAGE(C9,D9)</f>
        <v>2.2999999999999998</v>
      </c>
      <c r="M9" s="62">
        <f t="shared" ref="M9:M10" si="8">AVERAGE(E9,F9)</f>
        <v>2.3499999999999996</v>
      </c>
      <c r="N9" s="62">
        <f t="shared" ref="N9:N10" si="9">L9+M9</f>
        <v>4.6499999999999995</v>
      </c>
      <c r="O9" s="62">
        <f t="shared" ref="O9:O10" si="10">AVERAGE(G9,H9)</f>
        <v>2.2999999999999998</v>
      </c>
      <c r="P9" s="62">
        <f t="shared" ref="P9:P10" si="11">AVERAGE(I9,J9)</f>
        <v>2.15</v>
      </c>
      <c r="Q9" s="62">
        <f t="shared" ref="Q9:Q10" si="12">IF(O9+P9&gt;10,10,O9+P9)</f>
        <v>4.4499999999999993</v>
      </c>
      <c r="R9" s="62">
        <f t="shared" ref="R9:R10" si="13">10+N9-Q9-K9</f>
        <v>10.199999999999999</v>
      </c>
      <c r="S9" s="106">
        <f>RANK(R9,$R$8:$R$10)</f>
        <v>1</v>
      </c>
    </row>
    <row r="10" spans="1:19" x14ac:dyDescent="0.25">
      <c r="A10" s="79" t="s">
        <v>349</v>
      </c>
      <c r="B10" s="84" t="s">
        <v>148</v>
      </c>
      <c r="C10" s="1">
        <v>2.2999999999999998</v>
      </c>
      <c r="D10" s="1">
        <v>2.5</v>
      </c>
      <c r="E10" s="1">
        <v>1.8</v>
      </c>
      <c r="F10" s="1">
        <v>1.8</v>
      </c>
      <c r="G10" s="1">
        <v>1.7</v>
      </c>
      <c r="H10" s="1">
        <v>1.6</v>
      </c>
      <c r="I10" s="1">
        <v>3.7</v>
      </c>
      <c r="J10" s="1">
        <v>3.8</v>
      </c>
      <c r="K10" s="1">
        <v>0.6</v>
      </c>
      <c r="L10" s="62">
        <f t="shared" si="7"/>
        <v>2.4</v>
      </c>
      <c r="M10" s="62">
        <f t="shared" si="8"/>
        <v>1.8</v>
      </c>
      <c r="N10" s="62">
        <f t="shared" si="9"/>
        <v>4.2</v>
      </c>
      <c r="O10" s="62">
        <f t="shared" si="10"/>
        <v>1.65</v>
      </c>
      <c r="P10" s="62">
        <f t="shared" si="11"/>
        <v>3.75</v>
      </c>
      <c r="Q10" s="62">
        <f t="shared" si="12"/>
        <v>5.4</v>
      </c>
      <c r="R10" s="62">
        <f t="shared" si="13"/>
        <v>8.1999999999999993</v>
      </c>
      <c r="S10" s="106">
        <f>RANK(R10,$R$8:$R$10)</f>
        <v>2</v>
      </c>
    </row>
    <row r="11" spans="1:19" x14ac:dyDescent="0.25">
      <c r="S11" s="20"/>
    </row>
    <row r="12" spans="1:19" x14ac:dyDescent="0.25">
      <c r="A12" s="11" t="s">
        <v>59</v>
      </c>
      <c r="B12" s="11"/>
      <c r="C12" s="11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9" x14ac:dyDescent="0.25">
      <c r="A13" s="5" t="s">
        <v>1</v>
      </c>
      <c r="B13" s="5" t="s">
        <v>93</v>
      </c>
      <c r="C13" s="5" t="s">
        <v>2</v>
      </c>
      <c r="D13" s="5" t="s">
        <v>3</v>
      </c>
      <c r="E13" s="5" t="s">
        <v>12</v>
      </c>
      <c r="F13" s="5" t="s">
        <v>13</v>
      </c>
      <c r="G13" s="5" t="s">
        <v>14</v>
      </c>
      <c r="H13" s="5" t="s">
        <v>15</v>
      </c>
      <c r="I13" s="5" t="s">
        <v>4</v>
      </c>
      <c r="J13" s="5" t="s">
        <v>5</v>
      </c>
      <c r="K13" s="5" t="s">
        <v>8</v>
      </c>
      <c r="L13" s="5" t="s">
        <v>9</v>
      </c>
      <c r="M13" s="5" t="s">
        <v>16</v>
      </c>
      <c r="N13" s="5" t="s">
        <v>67</v>
      </c>
      <c r="O13" s="5" t="s">
        <v>17</v>
      </c>
      <c r="P13" s="5" t="s">
        <v>10</v>
      </c>
      <c r="Q13" s="5" t="s">
        <v>144</v>
      </c>
      <c r="R13" s="5" t="s">
        <v>145</v>
      </c>
      <c r="S13" s="5" t="s">
        <v>66</v>
      </c>
    </row>
    <row r="14" spans="1:19" x14ac:dyDescent="0.25">
      <c r="A14" s="62" t="str">
        <f t="shared" ref="A14:B16" si="14">A8</f>
        <v>Ella Wright</v>
      </c>
      <c r="B14" s="62" t="str">
        <f t="shared" si="14"/>
        <v>Olympia</v>
      </c>
      <c r="C14" s="62">
        <v>2.2000000000000002</v>
      </c>
      <c r="D14" s="62">
        <v>1.9</v>
      </c>
      <c r="E14" s="62">
        <v>1.2</v>
      </c>
      <c r="F14" s="62">
        <v>1.2</v>
      </c>
      <c r="G14" s="62">
        <v>2.2000000000000002</v>
      </c>
      <c r="H14" s="62">
        <v>2.5</v>
      </c>
      <c r="I14" s="62">
        <v>3.8</v>
      </c>
      <c r="J14" s="62">
        <v>3.8</v>
      </c>
      <c r="K14" s="62">
        <v>0.6</v>
      </c>
      <c r="L14" s="62">
        <f t="shared" ref="L14" si="15">AVERAGE(C14,D14)</f>
        <v>2.0499999999999998</v>
      </c>
      <c r="M14" s="62">
        <f t="shared" ref="M14" si="16">AVERAGE(E14,F14)</f>
        <v>1.2</v>
      </c>
      <c r="N14" s="62">
        <f t="shared" ref="N14" si="17">L14+M14</f>
        <v>3.25</v>
      </c>
      <c r="O14" s="62">
        <f t="shared" ref="O14" si="18">AVERAGE(G14,H14)</f>
        <v>2.35</v>
      </c>
      <c r="P14" s="62">
        <f t="shared" ref="P14" si="19">AVERAGE(I14,J14)</f>
        <v>3.8</v>
      </c>
      <c r="Q14" s="62">
        <f t="shared" ref="Q14" si="20">IF(O14+P14&gt;10,10,O14+P14)</f>
        <v>6.15</v>
      </c>
      <c r="R14" s="62">
        <f t="shared" ref="R14" si="21">10+N14-Q14-K14</f>
        <v>6.5</v>
      </c>
      <c r="S14" s="1">
        <f>RANK(R14,$R$14:$R$16)</f>
        <v>2</v>
      </c>
    </row>
    <row r="15" spans="1:19" x14ac:dyDescent="0.25">
      <c r="A15" s="62" t="str">
        <f t="shared" si="14"/>
        <v>Miyu Wadamori</v>
      </c>
      <c r="B15" s="62" t="str">
        <f t="shared" si="14"/>
        <v>Olympia</v>
      </c>
      <c r="C15" s="1">
        <v>2</v>
      </c>
      <c r="D15" s="1">
        <v>2.2000000000000002</v>
      </c>
      <c r="E15" s="1">
        <v>1.7</v>
      </c>
      <c r="F15" s="1">
        <v>1.4</v>
      </c>
      <c r="G15" s="1">
        <v>2.5</v>
      </c>
      <c r="H15" s="1">
        <v>2.7</v>
      </c>
      <c r="I15" s="1">
        <v>6.1</v>
      </c>
      <c r="J15" s="1">
        <v>5.7</v>
      </c>
      <c r="K15" s="1"/>
      <c r="L15" s="62">
        <f t="shared" ref="L15:L16" si="22">AVERAGE(C15,D15)</f>
        <v>2.1</v>
      </c>
      <c r="M15" s="62">
        <f t="shared" ref="M15:M16" si="23">AVERAGE(E15,F15)</f>
        <v>1.5499999999999998</v>
      </c>
      <c r="N15" s="62">
        <f t="shared" ref="N15:N16" si="24">L15+M15</f>
        <v>3.65</v>
      </c>
      <c r="O15" s="62">
        <f t="shared" ref="O15:O16" si="25">AVERAGE(G15,H15)</f>
        <v>2.6</v>
      </c>
      <c r="P15" s="62">
        <f t="shared" ref="P15:P16" si="26">AVERAGE(I15,J15)</f>
        <v>5.9</v>
      </c>
      <c r="Q15" s="62">
        <f t="shared" ref="Q15:Q16" si="27">IF(O15+P15&gt;10,10,O15+P15)</f>
        <v>8.5</v>
      </c>
      <c r="R15" s="62">
        <f t="shared" ref="R15:R16" si="28">10+N15-Q15-K15</f>
        <v>5.15</v>
      </c>
      <c r="S15" s="1">
        <f>RANK(R15,$R$14:$R$16)</f>
        <v>3</v>
      </c>
    </row>
    <row r="16" spans="1:19" x14ac:dyDescent="0.25">
      <c r="A16" s="62" t="str">
        <f t="shared" si="14"/>
        <v>Paris Chin</v>
      </c>
      <c r="B16" s="62" t="str">
        <f t="shared" si="14"/>
        <v>Olympia</v>
      </c>
      <c r="C16" s="1">
        <v>2</v>
      </c>
      <c r="D16" s="1">
        <v>1.6</v>
      </c>
      <c r="E16" s="1">
        <v>1.7</v>
      </c>
      <c r="F16" s="1">
        <v>1.9</v>
      </c>
      <c r="G16" s="1">
        <v>2.1</v>
      </c>
      <c r="H16" s="1">
        <v>2.2999999999999998</v>
      </c>
      <c r="I16" s="1">
        <v>3.6</v>
      </c>
      <c r="J16" s="1">
        <v>3.6</v>
      </c>
      <c r="K16" s="1">
        <v>0.6</v>
      </c>
      <c r="L16" s="62">
        <f t="shared" si="22"/>
        <v>1.8</v>
      </c>
      <c r="M16" s="62">
        <f t="shared" si="23"/>
        <v>1.7999999999999998</v>
      </c>
      <c r="N16" s="62">
        <f t="shared" si="24"/>
        <v>3.5999999999999996</v>
      </c>
      <c r="O16" s="62">
        <f t="shared" si="25"/>
        <v>2.2000000000000002</v>
      </c>
      <c r="P16" s="62">
        <f t="shared" si="26"/>
        <v>3.6</v>
      </c>
      <c r="Q16" s="62">
        <f t="shared" si="27"/>
        <v>5.8000000000000007</v>
      </c>
      <c r="R16" s="62">
        <f t="shared" si="28"/>
        <v>7.1999999999999993</v>
      </c>
      <c r="S16" s="1">
        <f>RANK(R16,$R$14:$R$16)</f>
        <v>1</v>
      </c>
    </row>
    <row r="18" spans="1:19" x14ac:dyDescent="0.25">
      <c r="A18" s="11" t="s">
        <v>58</v>
      </c>
      <c r="B18" s="11"/>
      <c r="C18" s="1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9" x14ac:dyDescent="0.25">
      <c r="A19" s="5" t="s">
        <v>1</v>
      </c>
      <c r="B19" s="5" t="s">
        <v>93</v>
      </c>
      <c r="C19" s="5" t="s">
        <v>2</v>
      </c>
      <c r="D19" s="5" t="s">
        <v>3</v>
      </c>
      <c r="E19" s="5" t="s">
        <v>12</v>
      </c>
      <c r="F19" s="5" t="s">
        <v>13</v>
      </c>
      <c r="G19" s="5" t="s">
        <v>14</v>
      </c>
      <c r="H19" s="5" t="s">
        <v>15</v>
      </c>
      <c r="I19" s="5" t="s">
        <v>4</v>
      </c>
      <c r="J19" s="5" t="s">
        <v>5</v>
      </c>
      <c r="K19" s="5" t="s">
        <v>8</v>
      </c>
      <c r="L19" s="5" t="s">
        <v>9</v>
      </c>
      <c r="M19" s="5" t="s">
        <v>16</v>
      </c>
      <c r="N19" s="5" t="s">
        <v>67</v>
      </c>
      <c r="O19" s="5" t="s">
        <v>17</v>
      </c>
      <c r="P19" s="5" t="s">
        <v>10</v>
      </c>
      <c r="Q19" s="5" t="s">
        <v>144</v>
      </c>
      <c r="R19" s="5" t="s">
        <v>145</v>
      </c>
      <c r="S19" s="5" t="s">
        <v>66</v>
      </c>
    </row>
    <row r="20" spans="1:19" x14ac:dyDescent="0.25">
      <c r="A20" s="62" t="str">
        <f>A14</f>
        <v>Ella Wright</v>
      </c>
      <c r="B20" s="62" t="str">
        <f>B8</f>
        <v>Olympia</v>
      </c>
      <c r="C20" s="62">
        <v>2.2000000000000002</v>
      </c>
      <c r="D20" s="62">
        <v>1.9</v>
      </c>
      <c r="E20" s="62">
        <v>0</v>
      </c>
      <c r="F20" s="62">
        <v>0</v>
      </c>
      <c r="G20" s="62">
        <v>2.6</v>
      </c>
      <c r="H20" s="62">
        <v>2.9</v>
      </c>
      <c r="I20" s="62">
        <v>5.8</v>
      </c>
      <c r="J20" s="62">
        <v>6.1</v>
      </c>
      <c r="K20" s="62">
        <v>0.3</v>
      </c>
      <c r="L20" s="62">
        <f t="shared" ref="L20" si="29">AVERAGE(C20,D20)</f>
        <v>2.0499999999999998</v>
      </c>
      <c r="M20" s="62">
        <f t="shared" ref="M20" si="30">AVERAGE(E20,F20)</f>
        <v>0</v>
      </c>
      <c r="N20" s="62">
        <f t="shared" ref="N20" si="31">L20+M20</f>
        <v>2.0499999999999998</v>
      </c>
      <c r="O20" s="62">
        <f t="shared" ref="O20" si="32">AVERAGE(G20,H20)</f>
        <v>2.75</v>
      </c>
      <c r="P20" s="62">
        <f t="shared" ref="P20" si="33">AVERAGE(I20,J20)</f>
        <v>5.9499999999999993</v>
      </c>
      <c r="Q20" s="62">
        <f t="shared" ref="Q20" si="34">IF(O20+P20&gt;10,10,O20+P20)</f>
        <v>8.6999999999999993</v>
      </c>
      <c r="R20" s="62">
        <f t="shared" ref="R20" si="35">10+N20-Q20-K20</f>
        <v>3.0500000000000016</v>
      </c>
      <c r="S20" s="1">
        <f>RANK(R20,$R$20:$R$22)</f>
        <v>3</v>
      </c>
    </row>
    <row r="21" spans="1:19" x14ac:dyDescent="0.25">
      <c r="A21" s="62" t="str">
        <f>A15</f>
        <v>Miyu Wadamori</v>
      </c>
      <c r="B21" s="62" t="str">
        <f>B9</f>
        <v>Olympia</v>
      </c>
      <c r="C21" s="1">
        <v>1.5</v>
      </c>
      <c r="D21" s="1">
        <v>1.3</v>
      </c>
      <c r="E21" s="1">
        <v>1.4</v>
      </c>
      <c r="F21" s="1">
        <v>1.4</v>
      </c>
      <c r="G21" s="1">
        <v>2.2999999999999998</v>
      </c>
      <c r="H21" s="1">
        <v>2.5</v>
      </c>
      <c r="I21" s="1">
        <v>5.5</v>
      </c>
      <c r="J21" s="1">
        <v>5.8</v>
      </c>
      <c r="K21" s="1"/>
      <c r="L21" s="62">
        <f t="shared" ref="L21:L22" si="36">AVERAGE(C21,D21)</f>
        <v>1.4</v>
      </c>
      <c r="M21" s="62">
        <f t="shared" ref="M21:M22" si="37">AVERAGE(E21,F21)</f>
        <v>1.4</v>
      </c>
      <c r="N21" s="62">
        <f t="shared" ref="N21:N22" si="38">L21+M21</f>
        <v>2.8</v>
      </c>
      <c r="O21" s="62">
        <f t="shared" ref="O21:O22" si="39">AVERAGE(G21,H21)</f>
        <v>2.4</v>
      </c>
      <c r="P21" s="62">
        <f t="shared" ref="P21:P22" si="40">AVERAGE(I21,J21)</f>
        <v>5.65</v>
      </c>
      <c r="Q21" s="62">
        <f t="shared" ref="Q21:Q22" si="41">IF(O21+P21&gt;10,10,O21+P21)</f>
        <v>8.0500000000000007</v>
      </c>
      <c r="R21" s="62">
        <f t="shared" ref="R21:R22" si="42">10+N21-Q21-K21</f>
        <v>4.75</v>
      </c>
      <c r="S21" s="1">
        <f>RANK(R21,$R$20:$R$22)</f>
        <v>2</v>
      </c>
    </row>
    <row r="22" spans="1:19" x14ac:dyDescent="0.25">
      <c r="A22" s="62" t="str">
        <f>A16</f>
        <v>Paris Chin</v>
      </c>
      <c r="B22" s="62" t="str">
        <f>B10</f>
        <v>Olympia</v>
      </c>
      <c r="C22" s="1">
        <v>2.2000000000000002</v>
      </c>
      <c r="D22" s="1">
        <v>2.6</v>
      </c>
      <c r="E22" s="1">
        <v>2</v>
      </c>
      <c r="F22" s="1">
        <v>1.8</v>
      </c>
      <c r="G22" s="1">
        <v>1.8</v>
      </c>
      <c r="H22" s="1">
        <v>2.1</v>
      </c>
      <c r="I22" s="1">
        <v>4.5</v>
      </c>
      <c r="J22" s="1">
        <v>4.3</v>
      </c>
      <c r="K22" s="1"/>
      <c r="L22" s="62">
        <f t="shared" si="36"/>
        <v>2.4000000000000004</v>
      </c>
      <c r="M22" s="62">
        <f t="shared" si="37"/>
        <v>1.9</v>
      </c>
      <c r="N22" s="62">
        <f t="shared" si="38"/>
        <v>4.3000000000000007</v>
      </c>
      <c r="O22" s="62">
        <f t="shared" si="39"/>
        <v>1.9500000000000002</v>
      </c>
      <c r="P22" s="62">
        <f t="shared" si="40"/>
        <v>4.4000000000000004</v>
      </c>
      <c r="Q22" s="62">
        <f t="shared" si="41"/>
        <v>6.3500000000000005</v>
      </c>
      <c r="R22" s="62">
        <f t="shared" si="42"/>
        <v>7.95</v>
      </c>
      <c r="S22" s="1">
        <f>RANK(R22,$R$20:$R$22)</f>
        <v>1</v>
      </c>
    </row>
    <row r="24" spans="1:19" x14ac:dyDescent="0.25">
      <c r="A24" s="11" t="s">
        <v>57</v>
      </c>
      <c r="B24" s="11"/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9" x14ac:dyDescent="0.25">
      <c r="A25" s="5" t="s">
        <v>1</v>
      </c>
      <c r="B25" s="5" t="s">
        <v>93</v>
      </c>
      <c r="C25" s="5" t="s">
        <v>2</v>
      </c>
      <c r="D25" s="5" t="s">
        <v>3</v>
      </c>
      <c r="E25" s="5" t="s">
        <v>12</v>
      </c>
      <c r="F25" s="5" t="s">
        <v>13</v>
      </c>
      <c r="G25" s="5" t="s">
        <v>14</v>
      </c>
      <c r="H25" s="5" t="s">
        <v>15</v>
      </c>
      <c r="I25" s="5" t="s">
        <v>4</v>
      </c>
      <c r="J25" s="5" t="s">
        <v>5</v>
      </c>
      <c r="K25" s="5" t="s">
        <v>8</v>
      </c>
      <c r="L25" s="5" t="s">
        <v>9</v>
      </c>
      <c r="M25" s="5" t="s">
        <v>16</v>
      </c>
      <c r="N25" s="5" t="s">
        <v>67</v>
      </c>
      <c r="O25" s="5" t="s">
        <v>17</v>
      </c>
      <c r="P25" s="5" t="s">
        <v>10</v>
      </c>
      <c r="Q25" s="5" t="s">
        <v>144</v>
      </c>
      <c r="R25" s="5" t="s">
        <v>145</v>
      </c>
      <c r="S25" s="5" t="s">
        <v>66</v>
      </c>
    </row>
    <row r="26" spans="1:19" x14ac:dyDescent="0.25">
      <c r="A26" s="62" t="str">
        <f>A20</f>
        <v>Ella Wright</v>
      </c>
      <c r="B26" s="62" t="str">
        <f>B8</f>
        <v>Olympia</v>
      </c>
      <c r="C26" s="62">
        <v>1.2</v>
      </c>
      <c r="D26" s="62">
        <v>1.2</v>
      </c>
      <c r="E26" s="62">
        <v>1.1000000000000001</v>
      </c>
      <c r="F26" s="62">
        <v>1.1000000000000001</v>
      </c>
      <c r="G26" s="62">
        <v>2.6</v>
      </c>
      <c r="H26" s="62">
        <v>2.9</v>
      </c>
      <c r="I26" s="62">
        <v>5</v>
      </c>
      <c r="J26" s="62">
        <v>4.7</v>
      </c>
      <c r="K26" s="62"/>
      <c r="L26" s="62">
        <f t="shared" ref="L26" si="43">AVERAGE(C26,D26)</f>
        <v>1.2</v>
      </c>
      <c r="M26" s="62">
        <f t="shared" ref="M26" si="44">AVERAGE(E26,F26)</f>
        <v>1.1000000000000001</v>
      </c>
      <c r="N26" s="62">
        <f t="shared" ref="N26" si="45">L26+M26</f>
        <v>2.2999999999999998</v>
      </c>
      <c r="O26" s="62">
        <f t="shared" ref="O26" si="46">AVERAGE(G26,H26)</f>
        <v>2.75</v>
      </c>
      <c r="P26" s="62">
        <f t="shared" ref="P26" si="47">AVERAGE(I26,J26)</f>
        <v>4.8499999999999996</v>
      </c>
      <c r="Q26" s="62">
        <f t="shared" ref="Q26" si="48">IF(O26+P26&gt;10,10,O26+P26)</f>
        <v>7.6</v>
      </c>
      <c r="R26" s="62">
        <f t="shared" ref="R26" si="49">10+N26-Q26-K26</f>
        <v>4.7000000000000011</v>
      </c>
      <c r="S26" s="1">
        <f>RANK(R26,$R$26:$R$28)</f>
        <v>2</v>
      </c>
    </row>
    <row r="27" spans="1:19" x14ac:dyDescent="0.25">
      <c r="A27" s="62" t="str">
        <f>A21</f>
        <v>Miyu Wadamori</v>
      </c>
      <c r="B27" s="62" t="str">
        <f>B9</f>
        <v>Olympia</v>
      </c>
      <c r="C27" s="1">
        <v>0.5</v>
      </c>
      <c r="D27" s="1">
        <v>0.4</v>
      </c>
      <c r="E27" s="1">
        <v>0.7</v>
      </c>
      <c r="F27" s="1">
        <v>0.8</v>
      </c>
      <c r="G27" s="1">
        <v>3.4</v>
      </c>
      <c r="H27" s="1">
        <v>3.6</v>
      </c>
      <c r="I27" s="1">
        <v>3.6</v>
      </c>
      <c r="J27" s="1">
        <v>3.9</v>
      </c>
      <c r="K27" s="1"/>
      <c r="L27" s="62">
        <f t="shared" ref="L27:L28" si="50">AVERAGE(C27,D27)</f>
        <v>0.45</v>
      </c>
      <c r="M27" s="62">
        <f t="shared" ref="M27:M28" si="51">AVERAGE(E27,F27)</f>
        <v>0.75</v>
      </c>
      <c r="N27" s="62">
        <f t="shared" ref="N27:N28" si="52">L27+M27</f>
        <v>1.2</v>
      </c>
      <c r="O27" s="62">
        <f t="shared" ref="O27:O28" si="53">AVERAGE(G27,H27)</f>
        <v>3.5</v>
      </c>
      <c r="P27" s="62">
        <f t="shared" ref="P27:P28" si="54">AVERAGE(I27,J27)</f>
        <v>3.75</v>
      </c>
      <c r="Q27" s="62">
        <f t="shared" ref="Q27:Q28" si="55">IF(O27+P27&gt;10,10,O27+P27)</f>
        <v>7.25</v>
      </c>
      <c r="R27" s="62">
        <f t="shared" ref="R27:R28" si="56">10+N27-Q27-K27</f>
        <v>3.9499999999999993</v>
      </c>
      <c r="S27" s="1">
        <f>RANK(R27,$R$26:$R$28)</f>
        <v>3</v>
      </c>
    </row>
    <row r="28" spans="1:19" x14ac:dyDescent="0.25">
      <c r="A28" s="62" t="str">
        <f>A22</f>
        <v>Paris Chin</v>
      </c>
      <c r="B28" s="62" t="str">
        <f>B10</f>
        <v>Olympia</v>
      </c>
      <c r="C28" s="1">
        <v>2.2000000000000002</v>
      </c>
      <c r="D28" s="1">
        <v>2.2000000000000002</v>
      </c>
      <c r="E28" s="1">
        <v>1.8</v>
      </c>
      <c r="F28" s="1">
        <v>2</v>
      </c>
      <c r="G28" s="1">
        <v>1.8</v>
      </c>
      <c r="H28" s="1">
        <v>1.7</v>
      </c>
      <c r="I28" s="1">
        <v>3.2</v>
      </c>
      <c r="J28" s="1">
        <v>3.5</v>
      </c>
      <c r="K28" s="1"/>
      <c r="L28" s="62">
        <f t="shared" si="50"/>
        <v>2.2000000000000002</v>
      </c>
      <c r="M28" s="62">
        <f t="shared" si="51"/>
        <v>1.9</v>
      </c>
      <c r="N28" s="62">
        <f t="shared" si="52"/>
        <v>4.0999999999999996</v>
      </c>
      <c r="O28" s="62">
        <f t="shared" si="53"/>
        <v>1.75</v>
      </c>
      <c r="P28" s="62">
        <f t="shared" si="54"/>
        <v>3.35</v>
      </c>
      <c r="Q28" s="62">
        <f t="shared" si="55"/>
        <v>5.0999999999999996</v>
      </c>
      <c r="R28" s="62">
        <f t="shared" si="56"/>
        <v>9</v>
      </c>
      <c r="S28" s="1">
        <f>RANK(R28,$R$26:$R$28)</f>
        <v>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28"/>
  <sheetViews>
    <sheetView workbookViewId="0">
      <selection activeCell="J27" sqref="J27"/>
    </sheetView>
  </sheetViews>
  <sheetFormatPr defaultColWidth="10.875" defaultRowHeight="15.75" x14ac:dyDescent="0.25"/>
  <cols>
    <col min="1" max="2" width="14.1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26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64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5" t="s">
        <v>145</v>
      </c>
      <c r="S7" s="5" t="s">
        <v>66</v>
      </c>
    </row>
    <row r="8" spans="1:19" x14ac:dyDescent="0.25">
      <c r="A8" s="84" t="s">
        <v>350</v>
      </c>
      <c r="B8" s="84" t="s">
        <v>161</v>
      </c>
      <c r="C8" s="62">
        <v>3.2</v>
      </c>
      <c r="D8" s="62">
        <v>3.2</v>
      </c>
      <c r="E8" s="62">
        <v>3.6</v>
      </c>
      <c r="F8" s="62">
        <v>3.9</v>
      </c>
      <c r="G8" s="62">
        <v>1.7</v>
      </c>
      <c r="H8" s="62">
        <v>1.9</v>
      </c>
      <c r="I8" s="62">
        <v>1.9</v>
      </c>
      <c r="J8" s="62">
        <v>1.9</v>
      </c>
      <c r="K8" s="62"/>
      <c r="L8" s="62">
        <f t="shared" ref="L8" si="0">AVERAGE(C8,D8)</f>
        <v>3.2</v>
      </c>
      <c r="M8" s="62">
        <f t="shared" ref="M8" si="1">AVERAGE(E8,F8)</f>
        <v>3.75</v>
      </c>
      <c r="N8" s="62">
        <f t="shared" ref="N8" si="2">L8+M8</f>
        <v>6.95</v>
      </c>
      <c r="O8" s="62">
        <f t="shared" ref="O8" si="3">AVERAGE(G8,H8)</f>
        <v>1.7999999999999998</v>
      </c>
      <c r="P8" s="62">
        <f t="shared" ref="P8" si="4">AVERAGE(I8,J8)</f>
        <v>1.9</v>
      </c>
      <c r="Q8" s="62">
        <f t="shared" ref="Q8" si="5">IF(O8+P8&gt;10,10,O8+P8)</f>
        <v>3.6999999999999997</v>
      </c>
      <c r="R8" s="62">
        <f t="shared" ref="R8" si="6">10+N8-Q8-K8</f>
        <v>13.25</v>
      </c>
      <c r="S8" s="1">
        <f>RANK(R8,$R$8:$R$10)</f>
        <v>1</v>
      </c>
    </row>
    <row r="9" spans="1:19" x14ac:dyDescent="0.25">
      <c r="A9" s="81" t="s">
        <v>351</v>
      </c>
      <c r="B9" s="84" t="s">
        <v>161</v>
      </c>
      <c r="C9" s="1">
        <v>3.2</v>
      </c>
      <c r="D9" s="1">
        <v>3.2</v>
      </c>
      <c r="E9" s="1">
        <v>2.4</v>
      </c>
      <c r="F9" s="1">
        <v>2.6</v>
      </c>
      <c r="G9" s="1">
        <v>2.2000000000000002</v>
      </c>
      <c r="H9" s="1">
        <v>2</v>
      </c>
      <c r="I9" s="1">
        <v>3.8</v>
      </c>
      <c r="J9" s="1">
        <v>3.9</v>
      </c>
      <c r="K9" s="1"/>
      <c r="L9" s="62">
        <f t="shared" ref="L9:L10" si="7">AVERAGE(C9,D9)</f>
        <v>3.2</v>
      </c>
      <c r="M9" s="62">
        <f t="shared" ref="M9:M10" si="8">AVERAGE(E9,F9)</f>
        <v>2.5</v>
      </c>
      <c r="N9" s="62">
        <f t="shared" ref="N9:N10" si="9">L9+M9</f>
        <v>5.7</v>
      </c>
      <c r="O9" s="62">
        <f t="shared" ref="O9:O10" si="10">AVERAGE(G9,H9)</f>
        <v>2.1</v>
      </c>
      <c r="P9" s="62">
        <f t="shared" ref="P9:P10" si="11">AVERAGE(I9,J9)</f>
        <v>3.8499999999999996</v>
      </c>
      <c r="Q9" s="62">
        <f t="shared" ref="Q9:Q10" si="12">IF(O9+P9&gt;10,10,O9+P9)</f>
        <v>5.9499999999999993</v>
      </c>
      <c r="R9" s="62">
        <f t="shared" ref="R9" si="13">10+N9-Q9-K9</f>
        <v>9.75</v>
      </c>
      <c r="S9" s="1">
        <f>RANK(R9,$R$8:$R$10)</f>
        <v>2</v>
      </c>
    </row>
    <row r="10" spans="1:19" x14ac:dyDescent="0.25">
      <c r="A10" s="84" t="s">
        <v>352</v>
      </c>
      <c r="B10" s="83" t="s">
        <v>161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/>
      <c r="L10" s="62">
        <f t="shared" si="7"/>
        <v>0</v>
      </c>
      <c r="M10" s="62">
        <f t="shared" si="8"/>
        <v>0</v>
      </c>
      <c r="N10" s="62">
        <f t="shared" si="9"/>
        <v>0</v>
      </c>
      <c r="O10" s="62">
        <f t="shared" si="10"/>
        <v>0</v>
      </c>
      <c r="P10" s="62">
        <f t="shared" si="11"/>
        <v>0</v>
      </c>
      <c r="Q10" s="62">
        <f t="shared" si="12"/>
        <v>0</v>
      </c>
      <c r="R10" s="62">
        <v>0</v>
      </c>
      <c r="S10" s="1">
        <f>RANK(R10,$R$8:$R$10)</f>
        <v>3</v>
      </c>
    </row>
    <row r="12" spans="1:19" x14ac:dyDescent="0.25">
      <c r="A12" s="11" t="s">
        <v>63</v>
      </c>
      <c r="B12" s="11"/>
      <c r="C12" s="11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9" x14ac:dyDescent="0.25">
      <c r="A13" s="5" t="s">
        <v>1</v>
      </c>
      <c r="B13" s="5" t="s">
        <v>93</v>
      </c>
      <c r="C13" s="5" t="s">
        <v>2</v>
      </c>
      <c r="D13" s="5" t="s">
        <v>3</v>
      </c>
      <c r="E13" s="5" t="s">
        <v>12</v>
      </c>
      <c r="F13" s="5" t="s">
        <v>13</v>
      </c>
      <c r="G13" s="5" t="s">
        <v>14</v>
      </c>
      <c r="H13" s="5" t="s">
        <v>15</v>
      </c>
      <c r="I13" s="5" t="s">
        <v>4</v>
      </c>
      <c r="J13" s="5" t="s">
        <v>5</v>
      </c>
      <c r="K13" s="5" t="s">
        <v>8</v>
      </c>
      <c r="L13" s="5" t="s">
        <v>9</v>
      </c>
      <c r="M13" s="5" t="s">
        <v>16</v>
      </c>
      <c r="N13" s="5" t="s">
        <v>67</v>
      </c>
      <c r="O13" s="5" t="s">
        <v>17</v>
      </c>
      <c r="P13" s="5" t="s">
        <v>10</v>
      </c>
      <c r="Q13" s="5" t="s">
        <v>144</v>
      </c>
      <c r="R13" s="5" t="s">
        <v>145</v>
      </c>
      <c r="S13" s="5" t="s">
        <v>66</v>
      </c>
    </row>
    <row r="14" spans="1:19" x14ac:dyDescent="0.25">
      <c r="A14" s="62" t="str">
        <f t="shared" ref="A14:B16" si="14">A8</f>
        <v>Sasha Schofield</v>
      </c>
      <c r="B14" s="62" t="str">
        <f t="shared" si="14"/>
        <v>Diva</v>
      </c>
      <c r="C14" s="62">
        <v>2.9</v>
      </c>
      <c r="D14" s="62">
        <v>2.9</v>
      </c>
      <c r="E14" s="62">
        <v>3</v>
      </c>
      <c r="F14" s="62">
        <v>2.8</v>
      </c>
      <c r="G14" s="62">
        <v>1.5</v>
      </c>
      <c r="H14" s="62">
        <v>1.8</v>
      </c>
      <c r="I14" s="62">
        <v>3.3</v>
      </c>
      <c r="J14" s="62">
        <v>3.5</v>
      </c>
      <c r="K14" s="62"/>
      <c r="L14" s="62">
        <f t="shared" ref="L14" si="15">AVERAGE(C14,D14)</f>
        <v>2.9</v>
      </c>
      <c r="M14" s="62">
        <f t="shared" ref="M14" si="16">AVERAGE(E14,F14)</f>
        <v>2.9</v>
      </c>
      <c r="N14" s="62">
        <f t="shared" ref="N14" si="17">L14+M14</f>
        <v>5.8</v>
      </c>
      <c r="O14" s="62">
        <f t="shared" ref="O14" si="18">AVERAGE(G14,H14)</f>
        <v>1.65</v>
      </c>
      <c r="P14" s="62">
        <f t="shared" ref="P14" si="19">AVERAGE(I14,J14)</f>
        <v>3.4</v>
      </c>
      <c r="Q14" s="62">
        <f t="shared" ref="Q14" si="20">IF(O14+P14&gt;10,10,O14+P14)</f>
        <v>5.05</v>
      </c>
      <c r="R14" s="62">
        <f t="shared" ref="R14" si="21">10+N14-Q14-K14</f>
        <v>10.75</v>
      </c>
      <c r="S14" s="1">
        <f>RANK(R14,$R$14:$R$16)</f>
        <v>1</v>
      </c>
    </row>
    <row r="15" spans="1:19" x14ac:dyDescent="0.25">
      <c r="A15" s="62" t="str">
        <f t="shared" si="14"/>
        <v>Anna Taylor</v>
      </c>
      <c r="B15" s="62" t="str">
        <f t="shared" si="14"/>
        <v>Diva</v>
      </c>
      <c r="C15" s="1">
        <v>2.7</v>
      </c>
      <c r="D15" s="1">
        <v>2.7</v>
      </c>
      <c r="E15" s="1">
        <v>2.4</v>
      </c>
      <c r="F15" s="1">
        <v>2.7</v>
      </c>
      <c r="G15" s="1">
        <v>1.9</v>
      </c>
      <c r="H15" s="1">
        <v>2</v>
      </c>
      <c r="I15" s="1">
        <v>3.8</v>
      </c>
      <c r="J15" s="1">
        <v>3.5</v>
      </c>
      <c r="K15" s="1">
        <v>0.3</v>
      </c>
      <c r="L15" s="62">
        <f t="shared" ref="L15:L16" si="22">AVERAGE(C15,D15)</f>
        <v>2.7</v>
      </c>
      <c r="M15" s="62">
        <f t="shared" ref="M15:M16" si="23">AVERAGE(E15,F15)</f>
        <v>2.5499999999999998</v>
      </c>
      <c r="N15" s="62">
        <f t="shared" ref="N15:N16" si="24">L15+M15</f>
        <v>5.25</v>
      </c>
      <c r="O15" s="62">
        <f t="shared" ref="O15:O16" si="25">AVERAGE(G15,H15)</f>
        <v>1.95</v>
      </c>
      <c r="P15" s="62">
        <f t="shared" ref="P15:P16" si="26">AVERAGE(I15,J15)</f>
        <v>3.65</v>
      </c>
      <c r="Q15" s="62">
        <f t="shared" ref="Q15:Q16" si="27">IF(O15+P15&gt;10,10,O15+P15)</f>
        <v>5.6</v>
      </c>
      <c r="R15" s="62">
        <f t="shared" ref="R15" si="28">10+N15-Q15-K15</f>
        <v>9.35</v>
      </c>
      <c r="S15" s="1">
        <f>RANK(R15,$R$14:$R$16)</f>
        <v>2</v>
      </c>
    </row>
    <row r="16" spans="1:19" x14ac:dyDescent="0.25">
      <c r="A16" s="62" t="str">
        <f t="shared" si="14"/>
        <v>Ashleigh Pont</v>
      </c>
      <c r="B16" s="62" t="str">
        <f t="shared" si="14"/>
        <v>Diva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/>
      <c r="L16" s="62">
        <f t="shared" si="22"/>
        <v>0</v>
      </c>
      <c r="M16" s="62">
        <f t="shared" si="23"/>
        <v>0</v>
      </c>
      <c r="N16" s="62">
        <f t="shared" si="24"/>
        <v>0</v>
      </c>
      <c r="O16" s="62">
        <f t="shared" si="25"/>
        <v>0</v>
      </c>
      <c r="P16" s="62">
        <f t="shared" si="26"/>
        <v>0</v>
      </c>
      <c r="Q16" s="62">
        <f t="shared" si="27"/>
        <v>0</v>
      </c>
      <c r="R16" s="62">
        <v>0</v>
      </c>
      <c r="S16" s="1">
        <f>RANK(R16,$R$14:$R$16)</f>
        <v>3</v>
      </c>
    </row>
    <row r="18" spans="1:19" x14ac:dyDescent="0.25">
      <c r="A18" s="11" t="s">
        <v>62</v>
      </c>
      <c r="B18" s="11"/>
      <c r="C18" s="1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9" x14ac:dyDescent="0.25">
      <c r="A19" s="5" t="s">
        <v>1</v>
      </c>
      <c r="B19" s="5" t="s">
        <v>93</v>
      </c>
      <c r="C19" s="5" t="s">
        <v>2</v>
      </c>
      <c r="D19" s="5" t="s">
        <v>3</v>
      </c>
      <c r="E19" s="5" t="s">
        <v>12</v>
      </c>
      <c r="F19" s="5" t="s">
        <v>13</v>
      </c>
      <c r="G19" s="5" t="s">
        <v>14</v>
      </c>
      <c r="H19" s="5" t="s">
        <v>15</v>
      </c>
      <c r="I19" s="5" t="s">
        <v>4</v>
      </c>
      <c r="J19" s="5" t="s">
        <v>5</v>
      </c>
      <c r="K19" s="5" t="s">
        <v>8</v>
      </c>
      <c r="L19" s="5" t="s">
        <v>9</v>
      </c>
      <c r="M19" s="5" t="s">
        <v>16</v>
      </c>
      <c r="N19" s="5" t="s">
        <v>67</v>
      </c>
      <c r="O19" s="5" t="s">
        <v>17</v>
      </c>
      <c r="P19" s="5" t="s">
        <v>10</v>
      </c>
      <c r="Q19" s="5" t="s">
        <v>144</v>
      </c>
      <c r="R19" s="5" t="s">
        <v>145</v>
      </c>
      <c r="S19" s="5" t="s">
        <v>66</v>
      </c>
    </row>
    <row r="20" spans="1:19" x14ac:dyDescent="0.25">
      <c r="A20" s="62" t="str">
        <f t="shared" ref="A20:B22" si="29">A8</f>
        <v>Sasha Schofield</v>
      </c>
      <c r="B20" s="62" t="str">
        <f t="shared" si="29"/>
        <v>Diva</v>
      </c>
      <c r="C20" s="62">
        <v>2.5</v>
      </c>
      <c r="D20" s="62">
        <v>2.8</v>
      </c>
      <c r="E20" s="62">
        <v>1.8</v>
      </c>
      <c r="F20" s="62">
        <v>2</v>
      </c>
      <c r="G20" s="62">
        <v>1.9</v>
      </c>
      <c r="H20" s="62">
        <v>1.8</v>
      </c>
      <c r="I20" s="62">
        <v>2.9</v>
      </c>
      <c r="J20" s="62">
        <v>3.2</v>
      </c>
      <c r="K20" s="62"/>
      <c r="L20" s="62">
        <f t="shared" ref="L20" si="30">AVERAGE(C20,D20)</f>
        <v>2.65</v>
      </c>
      <c r="M20" s="62">
        <f t="shared" ref="M20" si="31">AVERAGE(E20,F20)</f>
        <v>1.9</v>
      </c>
      <c r="N20" s="62">
        <f t="shared" ref="N20" si="32">L20+M20</f>
        <v>4.55</v>
      </c>
      <c r="O20" s="62">
        <f t="shared" ref="O20" si="33">AVERAGE(G20,H20)</f>
        <v>1.85</v>
      </c>
      <c r="P20" s="62">
        <f t="shared" ref="P20" si="34">AVERAGE(I20,J20)</f>
        <v>3.05</v>
      </c>
      <c r="Q20" s="62">
        <f t="shared" ref="Q20" si="35">IF(O20+P20&gt;10,10,O20+P20)</f>
        <v>4.9000000000000004</v>
      </c>
      <c r="R20" s="62">
        <f t="shared" ref="R20" si="36">10+N20-Q20-K20</f>
        <v>9.65</v>
      </c>
      <c r="S20" s="1">
        <f>RANK(R20,$R$20:$R$22)</f>
        <v>1</v>
      </c>
    </row>
    <row r="21" spans="1:19" x14ac:dyDescent="0.25">
      <c r="A21" s="62" t="str">
        <f t="shared" si="29"/>
        <v>Anna Taylor</v>
      </c>
      <c r="B21" s="62" t="str">
        <f t="shared" si="29"/>
        <v>Diva</v>
      </c>
      <c r="C21" s="1">
        <v>2.2000000000000002</v>
      </c>
      <c r="D21" s="1">
        <v>2.1</v>
      </c>
      <c r="E21" s="1">
        <v>2.5</v>
      </c>
      <c r="F21" s="1">
        <v>2.7</v>
      </c>
      <c r="G21" s="1">
        <v>2.7</v>
      </c>
      <c r="H21" s="1">
        <v>2.4</v>
      </c>
      <c r="I21" s="1">
        <v>3.6</v>
      </c>
      <c r="J21" s="1">
        <v>3.2</v>
      </c>
      <c r="K21" s="1"/>
      <c r="L21" s="62">
        <f t="shared" ref="L21:L22" si="37">AVERAGE(C21,D21)</f>
        <v>2.1500000000000004</v>
      </c>
      <c r="M21" s="62">
        <f t="shared" ref="M21:M22" si="38">AVERAGE(E21,F21)</f>
        <v>2.6</v>
      </c>
      <c r="N21" s="62">
        <f t="shared" ref="N21:N22" si="39">L21+M21</f>
        <v>4.75</v>
      </c>
      <c r="O21" s="62">
        <f t="shared" ref="O21:O22" si="40">AVERAGE(G21,H21)</f>
        <v>2.5499999999999998</v>
      </c>
      <c r="P21" s="62">
        <f t="shared" ref="P21:P22" si="41">AVERAGE(I21,J21)</f>
        <v>3.4000000000000004</v>
      </c>
      <c r="Q21" s="62">
        <f t="shared" ref="Q21:Q22" si="42">IF(O21+P21&gt;10,10,O21+P21)</f>
        <v>5.95</v>
      </c>
      <c r="R21" s="62">
        <f t="shared" ref="R21" si="43">10+N21-Q21-K21</f>
        <v>8.8000000000000007</v>
      </c>
      <c r="S21" s="1">
        <f>RANK(R21,$R$20:$R$22)</f>
        <v>2</v>
      </c>
    </row>
    <row r="22" spans="1:19" x14ac:dyDescent="0.25">
      <c r="A22" s="62" t="str">
        <f t="shared" si="29"/>
        <v>Ashleigh Pont</v>
      </c>
      <c r="B22" s="62" t="str">
        <f t="shared" si="29"/>
        <v>Diva</v>
      </c>
      <c r="C22" s="1">
        <v>0</v>
      </c>
      <c r="D22" s="1">
        <v>0</v>
      </c>
      <c r="E22" s="1">
        <v>0</v>
      </c>
      <c r="F22" s="1">
        <v>0</v>
      </c>
      <c r="G22" s="1"/>
      <c r="H22" s="1">
        <v>0</v>
      </c>
      <c r="I22" s="1">
        <v>0</v>
      </c>
      <c r="J22" s="1">
        <v>0</v>
      </c>
      <c r="K22" s="1"/>
      <c r="L22" s="62">
        <f t="shared" si="37"/>
        <v>0</v>
      </c>
      <c r="M22" s="62">
        <f t="shared" si="38"/>
        <v>0</v>
      </c>
      <c r="N22" s="62">
        <f t="shared" si="39"/>
        <v>0</v>
      </c>
      <c r="O22" s="62">
        <f t="shared" si="40"/>
        <v>0</v>
      </c>
      <c r="P22" s="62">
        <f t="shared" si="41"/>
        <v>0</v>
      </c>
      <c r="Q22" s="62">
        <f t="shared" si="42"/>
        <v>0</v>
      </c>
      <c r="R22" s="62">
        <v>0</v>
      </c>
      <c r="S22" s="1">
        <f>RANK(R22,$R$20:$R$22)</f>
        <v>3</v>
      </c>
    </row>
    <row r="24" spans="1:19" x14ac:dyDescent="0.25">
      <c r="A24" s="11" t="s">
        <v>61</v>
      </c>
      <c r="B24" s="11"/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9" x14ac:dyDescent="0.25">
      <c r="A25" s="5" t="s">
        <v>1</v>
      </c>
      <c r="B25" s="5" t="s">
        <v>93</v>
      </c>
      <c r="C25" s="5" t="s">
        <v>2</v>
      </c>
      <c r="D25" s="5" t="s">
        <v>3</v>
      </c>
      <c r="E25" s="5" t="s">
        <v>12</v>
      </c>
      <c r="F25" s="5" t="s">
        <v>13</v>
      </c>
      <c r="G25" s="5" t="s">
        <v>14</v>
      </c>
      <c r="H25" s="5" t="s">
        <v>15</v>
      </c>
      <c r="I25" s="5" t="s">
        <v>4</v>
      </c>
      <c r="J25" s="5" t="s">
        <v>5</v>
      </c>
      <c r="K25" s="5" t="s">
        <v>8</v>
      </c>
      <c r="L25" s="5" t="s">
        <v>9</v>
      </c>
      <c r="M25" s="5" t="s">
        <v>16</v>
      </c>
      <c r="N25" s="5" t="s">
        <v>67</v>
      </c>
      <c r="O25" s="5" t="s">
        <v>17</v>
      </c>
      <c r="P25" s="5" t="s">
        <v>10</v>
      </c>
      <c r="Q25" s="5" t="s">
        <v>144</v>
      </c>
      <c r="R25" s="5" t="s">
        <v>145</v>
      </c>
      <c r="S25" s="5" t="s">
        <v>66</v>
      </c>
    </row>
    <row r="26" spans="1:19" x14ac:dyDescent="0.25">
      <c r="A26" s="62" t="str">
        <f t="shared" ref="A26:B28" si="44">A8</f>
        <v>Sasha Schofield</v>
      </c>
      <c r="B26" s="62" t="str">
        <f t="shared" si="44"/>
        <v>Diva</v>
      </c>
      <c r="C26" s="62">
        <v>2.6</v>
      </c>
      <c r="D26" s="62">
        <v>2.6</v>
      </c>
      <c r="E26" s="62">
        <v>1.3</v>
      </c>
      <c r="F26" s="62">
        <v>1.4</v>
      </c>
      <c r="G26" s="62">
        <v>2.9</v>
      </c>
      <c r="H26" s="62">
        <v>2.7</v>
      </c>
      <c r="I26" s="62">
        <v>5.7</v>
      </c>
      <c r="J26" s="62">
        <v>6</v>
      </c>
      <c r="K26" s="62"/>
      <c r="L26" s="62">
        <f t="shared" ref="L26" si="45">AVERAGE(C26,D26)</f>
        <v>2.6</v>
      </c>
      <c r="M26" s="62">
        <f t="shared" ref="M26" si="46">AVERAGE(E26,F26)</f>
        <v>1.35</v>
      </c>
      <c r="N26" s="62">
        <f t="shared" ref="N26" si="47">L26+M26</f>
        <v>3.95</v>
      </c>
      <c r="O26" s="62">
        <f t="shared" ref="O26" si="48">AVERAGE(G26,H26)</f>
        <v>2.8</v>
      </c>
      <c r="P26" s="62">
        <f t="shared" ref="P26" si="49">AVERAGE(I26,J26)</f>
        <v>5.85</v>
      </c>
      <c r="Q26" s="62">
        <f t="shared" ref="Q26" si="50">IF(O26+P26&gt;10,10,O26+P26)</f>
        <v>8.6499999999999986</v>
      </c>
      <c r="R26" s="62">
        <f t="shared" ref="R26" si="51">10+N26-Q26-K26</f>
        <v>5.3000000000000007</v>
      </c>
      <c r="S26" s="1">
        <f>RANK(R26,$R$26:$R$28)</f>
        <v>2</v>
      </c>
    </row>
    <row r="27" spans="1:19" x14ac:dyDescent="0.25">
      <c r="A27" s="62" t="str">
        <f t="shared" si="44"/>
        <v>Anna Taylor</v>
      </c>
      <c r="B27" s="62" t="str">
        <f t="shared" si="44"/>
        <v>Diva</v>
      </c>
      <c r="C27" s="1">
        <v>2</v>
      </c>
      <c r="D27" s="1">
        <v>2</v>
      </c>
      <c r="E27" s="1">
        <v>1.8</v>
      </c>
      <c r="F27" s="1">
        <v>1.9</v>
      </c>
      <c r="G27" s="1">
        <v>2.1</v>
      </c>
      <c r="H27" s="1">
        <v>2.1</v>
      </c>
      <c r="I27" s="1">
        <v>2.6</v>
      </c>
      <c r="J27" s="1">
        <v>2.4</v>
      </c>
      <c r="K27" s="1"/>
      <c r="L27" s="62">
        <f t="shared" ref="L27:L28" si="52">AVERAGE(C27,D27)</f>
        <v>2</v>
      </c>
      <c r="M27" s="62">
        <f t="shared" ref="M27:M28" si="53">AVERAGE(E27,F27)</f>
        <v>1.85</v>
      </c>
      <c r="N27" s="62">
        <f t="shared" ref="N27:N28" si="54">L27+M27</f>
        <v>3.85</v>
      </c>
      <c r="O27" s="62">
        <f t="shared" ref="O27:O28" si="55">AVERAGE(G27,H27)</f>
        <v>2.1</v>
      </c>
      <c r="P27" s="62">
        <f t="shared" ref="P27:P28" si="56">AVERAGE(I27,J27)</f>
        <v>2.5</v>
      </c>
      <c r="Q27" s="62">
        <f t="shared" ref="Q27:Q28" si="57">IF(O27+P27&gt;10,10,O27+P27)</f>
        <v>4.5999999999999996</v>
      </c>
      <c r="R27" s="62">
        <f t="shared" ref="R27" si="58">10+N27-Q27-K27</f>
        <v>9.25</v>
      </c>
      <c r="S27" s="1">
        <f>RANK(R27,$R$26:$R$28)</f>
        <v>1</v>
      </c>
    </row>
    <row r="28" spans="1:19" x14ac:dyDescent="0.25">
      <c r="A28" s="62" t="str">
        <f t="shared" si="44"/>
        <v>Ashleigh Pont</v>
      </c>
      <c r="B28" s="62" t="str">
        <f t="shared" si="44"/>
        <v>Diva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/>
      <c r="L28" s="62">
        <f t="shared" si="52"/>
        <v>0</v>
      </c>
      <c r="M28" s="62">
        <f t="shared" si="53"/>
        <v>0</v>
      </c>
      <c r="N28" s="62">
        <f t="shared" si="54"/>
        <v>0</v>
      </c>
      <c r="O28" s="62">
        <f t="shared" si="55"/>
        <v>0</v>
      </c>
      <c r="P28" s="62">
        <f t="shared" si="56"/>
        <v>0</v>
      </c>
      <c r="Q28" s="62">
        <f t="shared" si="57"/>
        <v>0</v>
      </c>
      <c r="R28" s="62">
        <v>0</v>
      </c>
      <c r="S28" s="1">
        <f>RANK(R28,$R$26:$R$28)</f>
        <v>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F305"/>
  <sheetViews>
    <sheetView tabSelected="1" topLeftCell="A212" workbookViewId="0">
      <selection activeCell="A249" sqref="A249:B249"/>
    </sheetView>
  </sheetViews>
  <sheetFormatPr defaultColWidth="10.875" defaultRowHeight="15.75" x14ac:dyDescent="0.25"/>
  <cols>
    <col min="1" max="1" width="24.25" style="7" bestFit="1" customWidth="1"/>
    <col min="2" max="2" width="8.375" style="7" bestFit="1" customWidth="1"/>
    <col min="3" max="4" width="7.25" style="7" bestFit="1" customWidth="1"/>
    <col min="5" max="5" width="5.5" style="7" bestFit="1" customWidth="1"/>
    <col min="6" max="6" width="10.25" style="7" bestFit="1" customWidth="1"/>
    <col min="7" max="7" width="5.375" style="7" bestFit="1" customWidth="1"/>
    <col min="8" max="8" width="10.25" style="7" bestFit="1" customWidth="1"/>
    <col min="9" max="9" width="7.125" style="7" bestFit="1" customWidth="1"/>
    <col min="10" max="10" width="7.25" style="7" bestFit="1" customWidth="1"/>
    <col min="11" max="11" width="10.25" style="7" bestFit="1" customWidth="1"/>
    <col min="12" max="12" width="5.375" style="7" bestFit="1" customWidth="1"/>
    <col min="13" max="13" width="10.25" style="7" bestFit="1" customWidth="1"/>
    <col min="14" max="14" width="5.5" style="7" bestFit="1" customWidth="1"/>
    <col min="15" max="15" width="10.25" style="7" bestFit="1" customWidth="1"/>
    <col min="16" max="16" width="10.125" style="7" bestFit="1" customWidth="1"/>
    <col min="17" max="17" width="7.25" style="7" bestFit="1" customWidth="1"/>
    <col min="18" max="18" width="10.25" style="7" bestFit="1" customWidth="1"/>
    <col min="19" max="19" width="5.375" style="7" bestFit="1" customWidth="1"/>
    <col min="20" max="20" width="7.25" style="7" bestFit="1" customWidth="1"/>
    <col min="21" max="21" width="5.375" style="7" bestFit="1" customWidth="1"/>
    <col min="22" max="22" width="10.25" style="7" bestFit="1" customWidth="1"/>
    <col min="23" max="23" width="7.125" style="7" bestFit="1" customWidth="1"/>
    <col min="24" max="24" width="10.25" style="7" bestFit="1" customWidth="1"/>
    <col min="25" max="27" width="7.25" style="7" bestFit="1" customWidth="1"/>
    <col min="28" max="28" width="5.375" style="7" bestFit="1" customWidth="1"/>
    <col min="29" max="29" width="10.25" style="7" bestFit="1" customWidth="1"/>
    <col min="30" max="30" width="7.125" style="7" bestFit="1" customWidth="1"/>
    <col min="31" max="31" width="10.125" style="7" bestFit="1" customWidth="1"/>
    <col min="32" max="32" width="7.125" style="7" bestFit="1" customWidth="1"/>
    <col min="33" max="16384" width="10.875" style="7"/>
  </cols>
  <sheetData>
    <row r="1" spans="1:25" x14ac:dyDescent="0.25">
      <c r="A1" s="6" t="str">
        <f>'Level 1 unders'!A1</f>
        <v>Canterbury Championships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5" x14ac:dyDescent="0.25">
      <c r="A2" s="6" t="str">
        <f>'Level 1 unders'!A2</f>
        <v>2nd/3rd June 2018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5" x14ac:dyDescent="0.25">
      <c r="A3" s="6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hidden="1" x14ac:dyDescent="0.25">
      <c r="A4" s="65" t="str">
        <f>'Special O Level 1'!A4</f>
        <v>Special O Level 1</v>
      </c>
      <c r="B4" s="66"/>
      <c r="C4" s="125" t="s">
        <v>117</v>
      </c>
      <c r="D4" s="125"/>
      <c r="E4" s="125"/>
      <c r="F4" s="125"/>
      <c r="G4" s="125"/>
      <c r="H4" s="125"/>
      <c r="I4" s="125"/>
      <c r="J4" s="125" t="s">
        <v>120</v>
      </c>
      <c r="K4" s="125"/>
      <c r="L4" s="125"/>
      <c r="M4" s="125"/>
      <c r="N4" s="125"/>
      <c r="O4" s="125"/>
      <c r="P4" s="125"/>
      <c r="Q4" s="125" t="s">
        <v>121</v>
      </c>
      <c r="R4" s="125"/>
      <c r="S4" s="125"/>
      <c r="T4" s="125"/>
      <c r="U4" s="125"/>
      <c r="V4" s="125"/>
      <c r="W4" s="125"/>
      <c r="X4" s="125" t="s">
        <v>118</v>
      </c>
      <c r="Y4" s="125"/>
    </row>
    <row r="5" spans="1:25" hidden="1" x14ac:dyDescent="0.25">
      <c r="A5" s="2" t="s">
        <v>1</v>
      </c>
      <c r="B5" s="2" t="s">
        <v>93</v>
      </c>
      <c r="C5" s="2" t="s">
        <v>123</v>
      </c>
      <c r="D5" s="67" t="s">
        <v>124</v>
      </c>
      <c r="E5" s="67" t="s">
        <v>95</v>
      </c>
      <c r="F5" s="2" t="s">
        <v>96</v>
      </c>
      <c r="G5" s="2" t="s">
        <v>110</v>
      </c>
      <c r="H5" s="5" t="s">
        <v>145</v>
      </c>
      <c r="I5" s="2" t="s">
        <v>66</v>
      </c>
      <c r="J5" s="2" t="s">
        <v>123</v>
      </c>
      <c r="K5" s="67" t="s">
        <v>124</v>
      </c>
      <c r="L5" s="67" t="s">
        <v>95</v>
      </c>
      <c r="M5" s="2" t="s">
        <v>96</v>
      </c>
      <c r="N5" s="2" t="s">
        <v>110</v>
      </c>
      <c r="O5" s="5" t="s">
        <v>145</v>
      </c>
      <c r="P5" s="2" t="s">
        <v>66</v>
      </c>
      <c r="Q5" s="2" t="s">
        <v>123</v>
      </c>
      <c r="R5" s="67" t="s">
        <v>124</v>
      </c>
      <c r="S5" s="67" t="s">
        <v>95</v>
      </c>
      <c r="T5" s="2" t="s">
        <v>96</v>
      </c>
      <c r="U5" s="2" t="s">
        <v>110</v>
      </c>
      <c r="V5" s="5" t="s">
        <v>145</v>
      </c>
      <c r="W5" s="2" t="s">
        <v>66</v>
      </c>
      <c r="X5" s="5" t="s">
        <v>145</v>
      </c>
      <c r="Y5" s="2" t="s">
        <v>66</v>
      </c>
    </row>
    <row r="6" spans="1:25" hidden="1" x14ac:dyDescent="0.25">
      <c r="A6" s="1">
        <f>'Special O Level 1'!A8</f>
        <v>0</v>
      </c>
      <c r="B6" s="1">
        <f>'Special O Level 1'!B8</f>
        <v>0</v>
      </c>
      <c r="C6" s="1" t="e">
        <f>'Special O Level 1'!L8</f>
        <v>#DIV/0!</v>
      </c>
      <c r="D6" s="1" t="e">
        <f>'Special O Level 1'!M8</f>
        <v>#DIV/0!</v>
      </c>
      <c r="E6" s="1" t="s">
        <v>105</v>
      </c>
      <c r="F6" s="1" t="e">
        <f>'Special O Level 1'!O8</f>
        <v>#DIV/0!</v>
      </c>
      <c r="G6" s="1">
        <f>'Special O Level 1'!K8</f>
        <v>0</v>
      </c>
      <c r="H6" s="1" t="e">
        <f>'Special O Level 1'!Q8</f>
        <v>#DIV/0!</v>
      </c>
      <c r="I6" s="1" t="e">
        <f>'Special O Level 1'!R8</f>
        <v>#DIV/0!</v>
      </c>
      <c r="J6" s="1" t="e">
        <f>'Special O Level 1'!L31</f>
        <v>#DIV/0!</v>
      </c>
      <c r="K6" s="1" t="e">
        <f>'Special O Level 1'!M31</f>
        <v>#DIV/0!</v>
      </c>
      <c r="L6" s="1" t="s">
        <v>105</v>
      </c>
      <c r="M6" s="1" t="e">
        <f>'Special O Level 1'!O31</f>
        <v>#DIV/0!</v>
      </c>
      <c r="N6" s="1">
        <f>'Special O Level 1'!K31</f>
        <v>0</v>
      </c>
      <c r="O6" s="1" t="e">
        <f>'Special O Level 1'!Q31</f>
        <v>#DIV/0!</v>
      </c>
      <c r="P6" s="1" t="e">
        <f>'Special O Level 1'!R31</f>
        <v>#DIV/0!</v>
      </c>
      <c r="Q6" s="1" t="e">
        <f>'Special O Level 1'!L54</f>
        <v>#DIV/0!</v>
      </c>
      <c r="R6" s="1" t="e">
        <f>'Special O Level 1'!M54</f>
        <v>#DIV/0!</v>
      </c>
      <c r="S6" s="1" t="s">
        <v>105</v>
      </c>
      <c r="T6" s="1" t="e">
        <f>'Special O Level 1'!O54</f>
        <v>#DIV/0!</v>
      </c>
      <c r="U6" s="1">
        <f>'Special O Level 1'!K54</f>
        <v>0</v>
      </c>
      <c r="V6" s="1" t="e">
        <f>'Special O Level 1'!Q54</f>
        <v>#DIV/0!</v>
      </c>
      <c r="W6" s="1" t="e">
        <f>'Special O Level 1'!R54</f>
        <v>#DIV/0!</v>
      </c>
      <c r="X6" s="1" t="e">
        <f>H6+O6+V6</f>
        <v>#DIV/0!</v>
      </c>
      <c r="Y6" s="1" t="e">
        <f>RANK(X6,$X$6:$X$25)</f>
        <v>#DIV/0!</v>
      </c>
    </row>
    <row r="7" spans="1:25" hidden="1" x14ac:dyDescent="0.25">
      <c r="A7" s="1">
        <f>'Special O Level 1'!A9</f>
        <v>0</v>
      </c>
      <c r="B7" s="1">
        <f>'Special O Level 1'!B9</f>
        <v>0</v>
      </c>
      <c r="C7" s="1" t="e">
        <f>'Special O Level 1'!L9</f>
        <v>#DIV/0!</v>
      </c>
      <c r="D7" s="1" t="e">
        <f>'Special O Level 1'!M9</f>
        <v>#DIV/0!</v>
      </c>
      <c r="E7" s="1" t="s">
        <v>105</v>
      </c>
      <c r="F7" s="1" t="e">
        <f>'Special O Level 1'!O9</f>
        <v>#DIV/0!</v>
      </c>
      <c r="G7" s="1">
        <f>'Special O Level 1'!K9</f>
        <v>0</v>
      </c>
      <c r="H7" s="1" t="e">
        <f>'Special O Level 1'!Q9</f>
        <v>#DIV/0!</v>
      </c>
      <c r="I7" s="1" t="e">
        <f>'Special O Level 1'!R9</f>
        <v>#DIV/0!</v>
      </c>
      <c r="J7" s="1" t="e">
        <f>'Special O Level 1'!L32</f>
        <v>#DIV/0!</v>
      </c>
      <c r="K7" s="1" t="e">
        <f>'Special O Level 1'!M32</f>
        <v>#DIV/0!</v>
      </c>
      <c r="L7" s="1" t="s">
        <v>105</v>
      </c>
      <c r="M7" s="1" t="e">
        <f>'Special O Level 1'!O32</f>
        <v>#DIV/0!</v>
      </c>
      <c r="N7" s="1">
        <f>'Special O Level 1'!K32</f>
        <v>0</v>
      </c>
      <c r="O7" s="1" t="e">
        <f>'Special O Level 1'!Q32</f>
        <v>#DIV/0!</v>
      </c>
      <c r="P7" s="1" t="e">
        <f>'Special O Level 1'!R32</f>
        <v>#DIV/0!</v>
      </c>
      <c r="Q7" s="1" t="e">
        <f>'Special O Level 1'!L55</f>
        <v>#DIV/0!</v>
      </c>
      <c r="R7" s="1" t="e">
        <f>'Special O Level 1'!M55</f>
        <v>#DIV/0!</v>
      </c>
      <c r="S7" s="1" t="s">
        <v>105</v>
      </c>
      <c r="T7" s="1" t="e">
        <f>'Special O Level 1'!O55</f>
        <v>#DIV/0!</v>
      </c>
      <c r="U7" s="1">
        <f>'Special O Level 1'!K55</f>
        <v>0</v>
      </c>
      <c r="V7" s="1" t="e">
        <f>'Special O Level 1'!Q55</f>
        <v>#DIV/0!</v>
      </c>
      <c r="W7" s="1" t="e">
        <f>'Special O Level 1'!R55</f>
        <v>#DIV/0!</v>
      </c>
      <c r="X7" s="1" t="e">
        <f t="shared" ref="X7:X25" si="0">H7+O7+V7</f>
        <v>#DIV/0!</v>
      </c>
      <c r="Y7" s="1" t="e">
        <f t="shared" ref="Y7:Y25" si="1">RANK(X7,$X$6:$X$25)</f>
        <v>#DIV/0!</v>
      </c>
    </row>
    <row r="8" spans="1:25" hidden="1" x14ac:dyDescent="0.25">
      <c r="A8" s="1">
        <f>'Special O Level 1'!A10</f>
        <v>0</v>
      </c>
      <c r="B8" s="1">
        <f>'Special O Level 1'!B10</f>
        <v>0</v>
      </c>
      <c r="C8" s="1" t="e">
        <f>'Special O Level 1'!L10</f>
        <v>#DIV/0!</v>
      </c>
      <c r="D8" s="1" t="e">
        <f>'Special O Level 1'!M10</f>
        <v>#DIV/0!</v>
      </c>
      <c r="E8" s="1" t="s">
        <v>105</v>
      </c>
      <c r="F8" s="1" t="e">
        <f>'Special O Level 1'!O10</f>
        <v>#DIV/0!</v>
      </c>
      <c r="G8" s="1">
        <f>'Special O Level 1'!K10</f>
        <v>0</v>
      </c>
      <c r="H8" s="1" t="e">
        <f>'Special O Level 1'!Q10</f>
        <v>#DIV/0!</v>
      </c>
      <c r="I8" s="1" t="e">
        <f>'Special O Level 1'!R10</f>
        <v>#DIV/0!</v>
      </c>
      <c r="J8" s="1" t="e">
        <f>'Special O Level 1'!L33</f>
        <v>#DIV/0!</v>
      </c>
      <c r="K8" s="1" t="e">
        <f>'Special O Level 1'!M33</f>
        <v>#DIV/0!</v>
      </c>
      <c r="L8" s="1" t="s">
        <v>105</v>
      </c>
      <c r="M8" s="1" t="e">
        <f>'Special O Level 1'!O33</f>
        <v>#DIV/0!</v>
      </c>
      <c r="N8" s="1">
        <f>'Special O Level 1'!K33</f>
        <v>0</v>
      </c>
      <c r="O8" s="1" t="e">
        <f>'Special O Level 1'!Q33</f>
        <v>#DIV/0!</v>
      </c>
      <c r="P8" s="1" t="e">
        <f>'Special O Level 1'!R33</f>
        <v>#DIV/0!</v>
      </c>
      <c r="Q8" s="1" t="e">
        <f>'Special O Level 1'!L56</f>
        <v>#DIV/0!</v>
      </c>
      <c r="R8" s="1" t="e">
        <f>'Special O Level 1'!M56</f>
        <v>#DIV/0!</v>
      </c>
      <c r="S8" s="1" t="s">
        <v>105</v>
      </c>
      <c r="T8" s="1" t="e">
        <f>'Special O Level 1'!O56</f>
        <v>#DIV/0!</v>
      </c>
      <c r="U8" s="1">
        <f>'Special O Level 1'!K56</f>
        <v>0</v>
      </c>
      <c r="V8" s="1" t="e">
        <f>'Special O Level 1'!Q56</f>
        <v>#DIV/0!</v>
      </c>
      <c r="W8" s="1" t="e">
        <f>'Special O Level 1'!R56</f>
        <v>#DIV/0!</v>
      </c>
      <c r="X8" s="1" t="e">
        <f t="shared" si="0"/>
        <v>#DIV/0!</v>
      </c>
      <c r="Y8" s="1" t="e">
        <f t="shared" si="1"/>
        <v>#DIV/0!</v>
      </c>
    </row>
    <row r="9" spans="1:25" hidden="1" x14ac:dyDescent="0.25">
      <c r="A9" s="1">
        <f>'Special O Level 1'!A11</f>
        <v>0</v>
      </c>
      <c r="B9" s="1">
        <f>'Special O Level 1'!B11</f>
        <v>0</v>
      </c>
      <c r="C9" s="1" t="e">
        <f>'Special O Level 1'!L11</f>
        <v>#DIV/0!</v>
      </c>
      <c r="D9" s="1" t="e">
        <f>'Special O Level 1'!M11</f>
        <v>#DIV/0!</v>
      </c>
      <c r="E9" s="1" t="s">
        <v>105</v>
      </c>
      <c r="F9" s="1" t="e">
        <f>'Special O Level 1'!O11</f>
        <v>#DIV/0!</v>
      </c>
      <c r="G9" s="1">
        <f>'Special O Level 1'!K11</f>
        <v>0</v>
      </c>
      <c r="H9" s="1" t="e">
        <f>'Special O Level 1'!Q11</f>
        <v>#DIV/0!</v>
      </c>
      <c r="I9" s="1" t="e">
        <f>'Special O Level 1'!R11</f>
        <v>#DIV/0!</v>
      </c>
      <c r="J9" s="1" t="e">
        <f>'Special O Level 1'!L34</f>
        <v>#DIV/0!</v>
      </c>
      <c r="K9" s="1" t="e">
        <f>'Special O Level 1'!M34</f>
        <v>#DIV/0!</v>
      </c>
      <c r="L9" s="1" t="s">
        <v>105</v>
      </c>
      <c r="M9" s="1" t="e">
        <f>'Special O Level 1'!O34</f>
        <v>#DIV/0!</v>
      </c>
      <c r="N9" s="1">
        <f>'Special O Level 1'!K34</f>
        <v>0</v>
      </c>
      <c r="O9" s="1" t="e">
        <f>'Special O Level 1'!Q34</f>
        <v>#DIV/0!</v>
      </c>
      <c r="P9" s="1" t="e">
        <f>'Special O Level 1'!R34</f>
        <v>#DIV/0!</v>
      </c>
      <c r="Q9" s="1" t="e">
        <f>'Special O Level 1'!L57</f>
        <v>#DIV/0!</v>
      </c>
      <c r="R9" s="1" t="e">
        <f>'Special O Level 1'!M57</f>
        <v>#DIV/0!</v>
      </c>
      <c r="S9" s="1" t="s">
        <v>105</v>
      </c>
      <c r="T9" s="1" t="e">
        <f>'Special O Level 1'!O57</f>
        <v>#DIV/0!</v>
      </c>
      <c r="U9" s="1">
        <f>'Special O Level 1'!K57</f>
        <v>0</v>
      </c>
      <c r="V9" s="1" t="e">
        <f>'Special O Level 1'!Q57</f>
        <v>#DIV/0!</v>
      </c>
      <c r="W9" s="1" t="e">
        <f>'Special O Level 1'!R57</f>
        <v>#DIV/0!</v>
      </c>
      <c r="X9" s="1" t="e">
        <f t="shared" si="0"/>
        <v>#DIV/0!</v>
      </c>
      <c r="Y9" s="1" t="e">
        <f t="shared" si="1"/>
        <v>#DIV/0!</v>
      </c>
    </row>
    <row r="10" spans="1:25" hidden="1" x14ac:dyDescent="0.25">
      <c r="A10" s="1">
        <f>'Special O Level 1'!A12</f>
        <v>0</v>
      </c>
      <c r="B10" s="1">
        <f>'Special O Level 1'!B12</f>
        <v>0</v>
      </c>
      <c r="C10" s="1" t="e">
        <f>'Special O Level 1'!L12</f>
        <v>#DIV/0!</v>
      </c>
      <c r="D10" s="1" t="e">
        <f>'Special O Level 1'!M12</f>
        <v>#DIV/0!</v>
      </c>
      <c r="E10" s="1" t="s">
        <v>105</v>
      </c>
      <c r="F10" s="1" t="e">
        <f>'Special O Level 1'!O12</f>
        <v>#DIV/0!</v>
      </c>
      <c r="G10" s="1">
        <f>'Special O Level 1'!K12</f>
        <v>0</v>
      </c>
      <c r="H10" s="1" t="e">
        <f>'Special O Level 1'!Q12</f>
        <v>#DIV/0!</v>
      </c>
      <c r="I10" s="1" t="e">
        <f>'Special O Level 1'!R12</f>
        <v>#DIV/0!</v>
      </c>
      <c r="J10" s="1" t="e">
        <f>'Special O Level 1'!L35</f>
        <v>#DIV/0!</v>
      </c>
      <c r="K10" s="1" t="e">
        <f>'Special O Level 1'!M35</f>
        <v>#DIV/0!</v>
      </c>
      <c r="L10" s="1" t="s">
        <v>105</v>
      </c>
      <c r="M10" s="1" t="e">
        <f>'Special O Level 1'!O35</f>
        <v>#DIV/0!</v>
      </c>
      <c r="N10" s="1">
        <f>'Special O Level 1'!K35</f>
        <v>0</v>
      </c>
      <c r="O10" s="1" t="e">
        <f>'Special O Level 1'!Q35</f>
        <v>#DIV/0!</v>
      </c>
      <c r="P10" s="1" t="e">
        <f>'Special O Level 1'!R35</f>
        <v>#DIV/0!</v>
      </c>
      <c r="Q10" s="1" t="e">
        <f>'Special O Level 1'!L58</f>
        <v>#DIV/0!</v>
      </c>
      <c r="R10" s="1" t="e">
        <f>'Special O Level 1'!M58</f>
        <v>#DIV/0!</v>
      </c>
      <c r="S10" s="1" t="s">
        <v>105</v>
      </c>
      <c r="T10" s="1" t="e">
        <f>'Special O Level 1'!O58</f>
        <v>#DIV/0!</v>
      </c>
      <c r="U10" s="1">
        <f>'Special O Level 1'!K58</f>
        <v>0</v>
      </c>
      <c r="V10" s="1" t="e">
        <f>'Special O Level 1'!Q58</f>
        <v>#DIV/0!</v>
      </c>
      <c r="W10" s="1" t="e">
        <f>'Special O Level 1'!R58</f>
        <v>#DIV/0!</v>
      </c>
      <c r="X10" s="1" t="e">
        <f t="shared" si="0"/>
        <v>#DIV/0!</v>
      </c>
      <c r="Y10" s="1" t="e">
        <f t="shared" si="1"/>
        <v>#DIV/0!</v>
      </c>
    </row>
    <row r="11" spans="1:25" hidden="1" x14ac:dyDescent="0.25">
      <c r="A11" s="1">
        <f>'Special O Level 1'!A13</f>
        <v>0</v>
      </c>
      <c r="B11" s="1">
        <f>'Special O Level 1'!B13</f>
        <v>0</v>
      </c>
      <c r="C11" s="1" t="e">
        <f>'Special O Level 1'!L13</f>
        <v>#DIV/0!</v>
      </c>
      <c r="D11" s="1" t="e">
        <f>'Special O Level 1'!M13</f>
        <v>#DIV/0!</v>
      </c>
      <c r="E11" s="1" t="s">
        <v>105</v>
      </c>
      <c r="F11" s="1" t="e">
        <f>'Special O Level 1'!O13</f>
        <v>#DIV/0!</v>
      </c>
      <c r="G11" s="1">
        <f>'Special O Level 1'!K13</f>
        <v>0</v>
      </c>
      <c r="H11" s="1" t="e">
        <f>'Special O Level 1'!Q13</f>
        <v>#DIV/0!</v>
      </c>
      <c r="I11" s="1" t="e">
        <f>'Special O Level 1'!R13</f>
        <v>#DIV/0!</v>
      </c>
      <c r="J11" s="1" t="e">
        <f>'Special O Level 1'!L36</f>
        <v>#DIV/0!</v>
      </c>
      <c r="K11" s="1" t="e">
        <f>'Special O Level 1'!M36</f>
        <v>#DIV/0!</v>
      </c>
      <c r="L11" s="1" t="s">
        <v>105</v>
      </c>
      <c r="M11" s="1" t="e">
        <f>'Special O Level 1'!O36</f>
        <v>#DIV/0!</v>
      </c>
      <c r="N11" s="1">
        <f>'Special O Level 1'!K36</f>
        <v>0</v>
      </c>
      <c r="O11" s="1" t="e">
        <f>'Special O Level 1'!Q36</f>
        <v>#DIV/0!</v>
      </c>
      <c r="P11" s="1" t="e">
        <f>'Special O Level 1'!R36</f>
        <v>#DIV/0!</v>
      </c>
      <c r="Q11" s="1" t="e">
        <f>'Special O Level 1'!L59</f>
        <v>#DIV/0!</v>
      </c>
      <c r="R11" s="1" t="e">
        <f>'Special O Level 1'!M59</f>
        <v>#DIV/0!</v>
      </c>
      <c r="S11" s="1" t="s">
        <v>105</v>
      </c>
      <c r="T11" s="1" t="e">
        <f>'Special O Level 1'!O59</f>
        <v>#DIV/0!</v>
      </c>
      <c r="U11" s="1">
        <f>'Special O Level 1'!K59</f>
        <v>0</v>
      </c>
      <c r="V11" s="1" t="e">
        <f>'Special O Level 1'!Q59</f>
        <v>#DIV/0!</v>
      </c>
      <c r="W11" s="1" t="e">
        <f>'Special O Level 1'!R59</f>
        <v>#DIV/0!</v>
      </c>
      <c r="X11" s="1" t="e">
        <f t="shared" si="0"/>
        <v>#DIV/0!</v>
      </c>
      <c r="Y11" s="1" t="e">
        <f t="shared" si="1"/>
        <v>#DIV/0!</v>
      </c>
    </row>
    <row r="12" spans="1:25" hidden="1" x14ac:dyDescent="0.25">
      <c r="A12" s="1">
        <f>'Special O Level 1'!A14</f>
        <v>0</v>
      </c>
      <c r="B12" s="1">
        <f>'Special O Level 1'!B14</f>
        <v>0</v>
      </c>
      <c r="C12" s="1" t="e">
        <f>'Special O Level 1'!L14</f>
        <v>#DIV/0!</v>
      </c>
      <c r="D12" s="1" t="e">
        <f>'Special O Level 1'!M14</f>
        <v>#DIV/0!</v>
      </c>
      <c r="E12" s="1" t="s">
        <v>105</v>
      </c>
      <c r="F12" s="1" t="e">
        <f>'Special O Level 1'!O14</f>
        <v>#DIV/0!</v>
      </c>
      <c r="G12" s="1">
        <f>'Special O Level 1'!K14</f>
        <v>0</v>
      </c>
      <c r="H12" s="1" t="e">
        <f>'Special O Level 1'!Q14</f>
        <v>#DIV/0!</v>
      </c>
      <c r="I12" s="1" t="e">
        <f>'Special O Level 1'!R14</f>
        <v>#DIV/0!</v>
      </c>
      <c r="J12" s="1" t="e">
        <f>'Special O Level 1'!L37</f>
        <v>#DIV/0!</v>
      </c>
      <c r="K12" s="1" t="e">
        <f>'Special O Level 1'!M37</f>
        <v>#DIV/0!</v>
      </c>
      <c r="L12" s="1" t="s">
        <v>105</v>
      </c>
      <c r="M12" s="1" t="e">
        <f>'Special O Level 1'!O37</f>
        <v>#DIV/0!</v>
      </c>
      <c r="N12" s="1">
        <f>'Special O Level 1'!K37</f>
        <v>0</v>
      </c>
      <c r="O12" s="1" t="e">
        <f>'Special O Level 1'!Q37</f>
        <v>#DIV/0!</v>
      </c>
      <c r="P12" s="1" t="e">
        <f>'Special O Level 1'!R37</f>
        <v>#DIV/0!</v>
      </c>
      <c r="Q12" s="1" t="e">
        <f>'Special O Level 1'!L60</f>
        <v>#DIV/0!</v>
      </c>
      <c r="R12" s="1" t="e">
        <f>'Special O Level 1'!M60</f>
        <v>#DIV/0!</v>
      </c>
      <c r="S12" s="1" t="s">
        <v>105</v>
      </c>
      <c r="T12" s="1" t="e">
        <f>'Special O Level 1'!O60</f>
        <v>#DIV/0!</v>
      </c>
      <c r="U12" s="1">
        <f>'Special O Level 1'!K60</f>
        <v>0</v>
      </c>
      <c r="V12" s="1" t="e">
        <f>'Special O Level 1'!Q60</f>
        <v>#DIV/0!</v>
      </c>
      <c r="W12" s="1" t="e">
        <f>'Special O Level 1'!R60</f>
        <v>#DIV/0!</v>
      </c>
      <c r="X12" s="1" t="e">
        <f t="shared" si="0"/>
        <v>#DIV/0!</v>
      </c>
      <c r="Y12" s="1" t="e">
        <f t="shared" si="1"/>
        <v>#DIV/0!</v>
      </c>
    </row>
    <row r="13" spans="1:25" hidden="1" x14ac:dyDescent="0.25">
      <c r="A13" s="1">
        <f>'Special O Level 1'!A15</f>
        <v>0</v>
      </c>
      <c r="B13" s="1">
        <f>'Special O Level 1'!B15</f>
        <v>0</v>
      </c>
      <c r="C13" s="1" t="e">
        <f>'Special O Level 1'!L15</f>
        <v>#DIV/0!</v>
      </c>
      <c r="D13" s="1" t="e">
        <f>'Special O Level 1'!M15</f>
        <v>#DIV/0!</v>
      </c>
      <c r="E13" s="1" t="s">
        <v>105</v>
      </c>
      <c r="F13" s="1" t="e">
        <f>'Special O Level 1'!O15</f>
        <v>#DIV/0!</v>
      </c>
      <c r="G13" s="1">
        <f>'Special O Level 1'!K15</f>
        <v>0</v>
      </c>
      <c r="H13" s="1" t="e">
        <f>'Special O Level 1'!Q15</f>
        <v>#DIV/0!</v>
      </c>
      <c r="I13" s="1" t="e">
        <f>'Special O Level 1'!R15</f>
        <v>#DIV/0!</v>
      </c>
      <c r="J13" s="1" t="e">
        <f>'Special O Level 1'!L38</f>
        <v>#DIV/0!</v>
      </c>
      <c r="K13" s="1" t="e">
        <f>'Special O Level 1'!M38</f>
        <v>#DIV/0!</v>
      </c>
      <c r="L13" s="1" t="s">
        <v>105</v>
      </c>
      <c r="M13" s="1" t="e">
        <f>'Special O Level 1'!O38</f>
        <v>#DIV/0!</v>
      </c>
      <c r="N13" s="1">
        <f>'Special O Level 1'!K38</f>
        <v>0</v>
      </c>
      <c r="O13" s="1" t="e">
        <f>'Special O Level 1'!Q38</f>
        <v>#DIV/0!</v>
      </c>
      <c r="P13" s="1" t="e">
        <f>'Special O Level 1'!R38</f>
        <v>#DIV/0!</v>
      </c>
      <c r="Q13" s="1" t="e">
        <f>'Special O Level 1'!L61</f>
        <v>#DIV/0!</v>
      </c>
      <c r="R13" s="1" t="e">
        <f>'Special O Level 1'!M61</f>
        <v>#DIV/0!</v>
      </c>
      <c r="S13" s="1" t="s">
        <v>105</v>
      </c>
      <c r="T13" s="1" t="e">
        <f>'Special O Level 1'!O61</f>
        <v>#DIV/0!</v>
      </c>
      <c r="U13" s="1">
        <f>'Special O Level 1'!K61</f>
        <v>0</v>
      </c>
      <c r="V13" s="1" t="e">
        <f>'Special O Level 1'!Q61</f>
        <v>#DIV/0!</v>
      </c>
      <c r="W13" s="1" t="e">
        <f>'Special O Level 1'!R61</f>
        <v>#DIV/0!</v>
      </c>
      <c r="X13" s="1" t="e">
        <f t="shared" si="0"/>
        <v>#DIV/0!</v>
      </c>
      <c r="Y13" s="1" t="e">
        <f t="shared" si="1"/>
        <v>#DIV/0!</v>
      </c>
    </row>
    <row r="14" spans="1:25" hidden="1" x14ac:dyDescent="0.25">
      <c r="A14" s="1">
        <f>'Special O Level 1'!A16</f>
        <v>0</v>
      </c>
      <c r="B14" s="1">
        <f>'Special O Level 1'!B16</f>
        <v>0</v>
      </c>
      <c r="C14" s="1" t="e">
        <f>'Special O Level 1'!L16</f>
        <v>#DIV/0!</v>
      </c>
      <c r="D14" s="1" t="e">
        <f>'Special O Level 1'!M16</f>
        <v>#DIV/0!</v>
      </c>
      <c r="E14" s="1" t="s">
        <v>105</v>
      </c>
      <c r="F14" s="1" t="e">
        <f>'Special O Level 1'!O16</f>
        <v>#DIV/0!</v>
      </c>
      <c r="G14" s="1">
        <f>'Special O Level 1'!K16</f>
        <v>0</v>
      </c>
      <c r="H14" s="1" t="e">
        <f>'Special O Level 1'!Q16</f>
        <v>#DIV/0!</v>
      </c>
      <c r="I14" s="1" t="e">
        <f>'Special O Level 1'!R16</f>
        <v>#DIV/0!</v>
      </c>
      <c r="J14" s="1" t="e">
        <f>'Special O Level 1'!L39</f>
        <v>#DIV/0!</v>
      </c>
      <c r="K14" s="1" t="e">
        <f>'Special O Level 1'!M39</f>
        <v>#DIV/0!</v>
      </c>
      <c r="L14" s="1" t="s">
        <v>105</v>
      </c>
      <c r="M14" s="1" t="e">
        <f>'Special O Level 1'!O39</f>
        <v>#DIV/0!</v>
      </c>
      <c r="N14" s="1">
        <f>'Special O Level 1'!K39</f>
        <v>0</v>
      </c>
      <c r="O14" s="1" t="e">
        <f>'Special O Level 1'!Q39</f>
        <v>#DIV/0!</v>
      </c>
      <c r="P14" s="1" t="e">
        <f>'Special O Level 1'!R39</f>
        <v>#DIV/0!</v>
      </c>
      <c r="Q14" s="1" t="e">
        <f>'Special O Level 1'!L62</f>
        <v>#DIV/0!</v>
      </c>
      <c r="R14" s="1" t="e">
        <f>'Special O Level 1'!M62</f>
        <v>#DIV/0!</v>
      </c>
      <c r="S14" s="1" t="s">
        <v>105</v>
      </c>
      <c r="T14" s="1" t="e">
        <f>'Special O Level 1'!O62</f>
        <v>#DIV/0!</v>
      </c>
      <c r="U14" s="1">
        <f>'Special O Level 1'!K62</f>
        <v>0</v>
      </c>
      <c r="V14" s="1" t="e">
        <f>'Special O Level 1'!Q62</f>
        <v>#DIV/0!</v>
      </c>
      <c r="W14" s="1" t="e">
        <f>'Special O Level 1'!R62</f>
        <v>#DIV/0!</v>
      </c>
      <c r="X14" s="1" t="e">
        <f t="shared" si="0"/>
        <v>#DIV/0!</v>
      </c>
      <c r="Y14" s="1" t="e">
        <f t="shared" si="1"/>
        <v>#DIV/0!</v>
      </c>
    </row>
    <row r="15" spans="1:25" hidden="1" x14ac:dyDescent="0.25">
      <c r="A15" s="1">
        <f>'Special O Level 1'!A17</f>
        <v>0</v>
      </c>
      <c r="B15" s="1">
        <f>'Special O Level 1'!B17</f>
        <v>0</v>
      </c>
      <c r="C15" s="1" t="e">
        <f>'Special O Level 1'!L17</f>
        <v>#DIV/0!</v>
      </c>
      <c r="D15" s="1" t="e">
        <f>'Special O Level 1'!M17</f>
        <v>#DIV/0!</v>
      </c>
      <c r="E15" s="1" t="s">
        <v>105</v>
      </c>
      <c r="F15" s="1" t="e">
        <f>'Special O Level 1'!O17</f>
        <v>#DIV/0!</v>
      </c>
      <c r="G15" s="1">
        <f>'Special O Level 1'!K17</f>
        <v>0</v>
      </c>
      <c r="H15" s="1" t="e">
        <f>'Special O Level 1'!Q17</f>
        <v>#DIV/0!</v>
      </c>
      <c r="I15" s="1" t="e">
        <f>'Special O Level 1'!R17</f>
        <v>#DIV/0!</v>
      </c>
      <c r="J15" s="1" t="e">
        <f>'Special O Level 1'!L40</f>
        <v>#DIV/0!</v>
      </c>
      <c r="K15" s="1" t="e">
        <f>'Special O Level 1'!M40</f>
        <v>#DIV/0!</v>
      </c>
      <c r="L15" s="1" t="s">
        <v>105</v>
      </c>
      <c r="M15" s="1" t="e">
        <f>'Special O Level 1'!O40</f>
        <v>#DIV/0!</v>
      </c>
      <c r="N15" s="1">
        <f>'Special O Level 1'!K40</f>
        <v>0</v>
      </c>
      <c r="O15" s="1" t="e">
        <f>'Special O Level 1'!Q40</f>
        <v>#DIV/0!</v>
      </c>
      <c r="P15" s="1" t="e">
        <f>'Special O Level 1'!R40</f>
        <v>#DIV/0!</v>
      </c>
      <c r="Q15" s="1" t="e">
        <f>'Special O Level 1'!L63</f>
        <v>#DIV/0!</v>
      </c>
      <c r="R15" s="1" t="e">
        <f>'Special O Level 1'!M63</f>
        <v>#DIV/0!</v>
      </c>
      <c r="S15" s="1" t="s">
        <v>105</v>
      </c>
      <c r="T15" s="1" t="e">
        <f>'Special O Level 1'!O63</f>
        <v>#DIV/0!</v>
      </c>
      <c r="U15" s="1">
        <f>'Special O Level 1'!K63</f>
        <v>0</v>
      </c>
      <c r="V15" s="1" t="e">
        <f>'Special O Level 1'!Q63</f>
        <v>#DIV/0!</v>
      </c>
      <c r="W15" s="1" t="e">
        <f>'Special O Level 1'!R63</f>
        <v>#DIV/0!</v>
      </c>
      <c r="X15" s="1" t="e">
        <f t="shared" si="0"/>
        <v>#DIV/0!</v>
      </c>
      <c r="Y15" s="1" t="e">
        <f t="shared" si="1"/>
        <v>#DIV/0!</v>
      </c>
    </row>
    <row r="16" spans="1:25" hidden="1" x14ac:dyDescent="0.25">
      <c r="A16" s="1">
        <f>'Special O Level 1'!A18</f>
        <v>0</v>
      </c>
      <c r="B16" s="1">
        <f>'Special O Level 1'!B18</f>
        <v>0</v>
      </c>
      <c r="C16" s="1" t="e">
        <f>'Special O Level 1'!L18</f>
        <v>#DIV/0!</v>
      </c>
      <c r="D16" s="1" t="e">
        <f>'Special O Level 1'!M18</f>
        <v>#DIV/0!</v>
      </c>
      <c r="E16" s="1" t="s">
        <v>105</v>
      </c>
      <c r="F16" s="1" t="e">
        <f>'Special O Level 1'!O18</f>
        <v>#DIV/0!</v>
      </c>
      <c r="G16" s="1">
        <f>'Special O Level 1'!K18</f>
        <v>0</v>
      </c>
      <c r="H16" s="1" t="e">
        <f>'Special O Level 1'!Q18</f>
        <v>#DIV/0!</v>
      </c>
      <c r="I16" s="1" t="e">
        <f>'Special O Level 1'!R18</f>
        <v>#DIV/0!</v>
      </c>
      <c r="J16" s="1" t="e">
        <f>'Special O Level 1'!L41</f>
        <v>#DIV/0!</v>
      </c>
      <c r="K16" s="1" t="e">
        <f>'Special O Level 1'!M41</f>
        <v>#DIV/0!</v>
      </c>
      <c r="L16" s="1" t="s">
        <v>105</v>
      </c>
      <c r="M16" s="1" t="e">
        <f>'Special O Level 1'!O41</f>
        <v>#DIV/0!</v>
      </c>
      <c r="N16" s="1">
        <f>'Special O Level 1'!K41</f>
        <v>0</v>
      </c>
      <c r="O16" s="1" t="e">
        <f>'Special O Level 1'!Q41</f>
        <v>#DIV/0!</v>
      </c>
      <c r="P16" s="1" t="e">
        <f>'Special O Level 1'!R41</f>
        <v>#DIV/0!</v>
      </c>
      <c r="Q16" s="1" t="e">
        <f>'Special O Level 1'!L64</f>
        <v>#DIV/0!</v>
      </c>
      <c r="R16" s="1" t="e">
        <f>'Special O Level 1'!M64</f>
        <v>#DIV/0!</v>
      </c>
      <c r="S16" s="1" t="s">
        <v>105</v>
      </c>
      <c r="T16" s="1" t="e">
        <f>'Special O Level 1'!O64</f>
        <v>#DIV/0!</v>
      </c>
      <c r="U16" s="1">
        <f>'Special O Level 1'!K64</f>
        <v>0</v>
      </c>
      <c r="V16" s="1" t="e">
        <f>'Special O Level 1'!Q64</f>
        <v>#DIV/0!</v>
      </c>
      <c r="W16" s="1" t="e">
        <f>'Special O Level 1'!R64</f>
        <v>#DIV/0!</v>
      </c>
      <c r="X16" s="1" t="e">
        <f t="shared" si="0"/>
        <v>#DIV/0!</v>
      </c>
      <c r="Y16" s="1" t="e">
        <f t="shared" si="1"/>
        <v>#DIV/0!</v>
      </c>
    </row>
    <row r="17" spans="1:32" hidden="1" x14ac:dyDescent="0.25">
      <c r="A17" s="1">
        <f>'Special O Level 1'!A19</f>
        <v>0</v>
      </c>
      <c r="B17" s="1">
        <f>'Special O Level 1'!B19</f>
        <v>0</v>
      </c>
      <c r="C17" s="1" t="e">
        <f>'Special O Level 1'!L19</f>
        <v>#DIV/0!</v>
      </c>
      <c r="D17" s="1" t="e">
        <f>'Special O Level 1'!M19</f>
        <v>#DIV/0!</v>
      </c>
      <c r="E17" s="1" t="s">
        <v>105</v>
      </c>
      <c r="F17" s="1" t="e">
        <f>'Special O Level 1'!O19</f>
        <v>#DIV/0!</v>
      </c>
      <c r="G17" s="1">
        <f>'Special O Level 1'!K19</f>
        <v>0</v>
      </c>
      <c r="H17" s="1" t="e">
        <f>'Special O Level 1'!Q19</f>
        <v>#DIV/0!</v>
      </c>
      <c r="I17" s="1" t="e">
        <f>'Special O Level 1'!R19</f>
        <v>#DIV/0!</v>
      </c>
      <c r="J17" s="1" t="e">
        <f>'Special O Level 1'!L42</f>
        <v>#DIV/0!</v>
      </c>
      <c r="K17" s="1" t="e">
        <f>'Special O Level 1'!M42</f>
        <v>#DIV/0!</v>
      </c>
      <c r="L17" s="1" t="s">
        <v>105</v>
      </c>
      <c r="M17" s="1" t="e">
        <f>'Special O Level 1'!O42</f>
        <v>#DIV/0!</v>
      </c>
      <c r="N17" s="1">
        <f>'Special O Level 1'!K42</f>
        <v>0</v>
      </c>
      <c r="O17" s="1" t="e">
        <f>'Special O Level 1'!Q42</f>
        <v>#DIV/0!</v>
      </c>
      <c r="P17" s="1" t="e">
        <f>'Special O Level 1'!R42</f>
        <v>#DIV/0!</v>
      </c>
      <c r="Q17" s="1" t="e">
        <f>'Special O Level 1'!L65</f>
        <v>#DIV/0!</v>
      </c>
      <c r="R17" s="1" t="e">
        <f>'Special O Level 1'!M65</f>
        <v>#DIV/0!</v>
      </c>
      <c r="S17" s="1" t="s">
        <v>105</v>
      </c>
      <c r="T17" s="1" t="e">
        <f>'Special O Level 1'!O65</f>
        <v>#DIV/0!</v>
      </c>
      <c r="U17" s="1">
        <f>'Special O Level 1'!K65</f>
        <v>0</v>
      </c>
      <c r="V17" s="1" t="e">
        <f>'Special O Level 1'!Q65</f>
        <v>#DIV/0!</v>
      </c>
      <c r="W17" s="1" t="e">
        <f>'Special O Level 1'!R65</f>
        <v>#DIV/0!</v>
      </c>
      <c r="X17" s="1" t="e">
        <f t="shared" si="0"/>
        <v>#DIV/0!</v>
      </c>
      <c r="Y17" s="1" t="e">
        <f t="shared" si="1"/>
        <v>#DIV/0!</v>
      </c>
    </row>
    <row r="18" spans="1:32" hidden="1" x14ac:dyDescent="0.25">
      <c r="A18" s="1">
        <f>'Special O Level 1'!A20</f>
        <v>0</v>
      </c>
      <c r="B18" s="1">
        <f>'Special O Level 1'!B20</f>
        <v>0</v>
      </c>
      <c r="C18" s="1" t="e">
        <f>'Special O Level 1'!L20</f>
        <v>#DIV/0!</v>
      </c>
      <c r="D18" s="1" t="e">
        <f>'Special O Level 1'!M20</f>
        <v>#DIV/0!</v>
      </c>
      <c r="E18" s="1" t="s">
        <v>105</v>
      </c>
      <c r="F18" s="1" t="e">
        <f>'Special O Level 1'!O20</f>
        <v>#DIV/0!</v>
      </c>
      <c r="G18" s="1">
        <f>'Special O Level 1'!K20</f>
        <v>0</v>
      </c>
      <c r="H18" s="1" t="e">
        <f>'Special O Level 1'!Q20</f>
        <v>#DIV/0!</v>
      </c>
      <c r="I18" s="1" t="e">
        <f>'Special O Level 1'!R20</f>
        <v>#DIV/0!</v>
      </c>
      <c r="J18" s="1" t="e">
        <f>'Special O Level 1'!L43</f>
        <v>#DIV/0!</v>
      </c>
      <c r="K18" s="1" t="e">
        <f>'Special O Level 1'!M43</f>
        <v>#DIV/0!</v>
      </c>
      <c r="L18" s="1" t="s">
        <v>105</v>
      </c>
      <c r="M18" s="1" t="e">
        <f>'Special O Level 1'!O43</f>
        <v>#DIV/0!</v>
      </c>
      <c r="N18" s="1">
        <f>'Special O Level 1'!K43</f>
        <v>0</v>
      </c>
      <c r="O18" s="1" t="e">
        <f>'Special O Level 1'!Q43</f>
        <v>#DIV/0!</v>
      </c>
      <c r="P18" s="1" t="e">
        <f>'Special O Level 1'!R43</f>
        <v>#DIV/0!</v>
      </c>
      <c r="Q18" s="1" t="e">
        <f>'Special O Level 1'!L66</f>
        <v>#DIV/0!</v>
      </c>
      <c r="R18" s="1" t="e">
        <f>'Special O Level 1'!M66</f>
        <v>#DIV/0!</v>
      </c>
      <c r="S18" s="1" t="s">
        <v>105</v>
      </c>
      <c r="T18" s="1" t="e">
        <f>'Special O Level 1'!O66</f>
        <v>#DIV/0!</v>
      </c>
      <c r="U18" s="1">
        <f>'Special O Level 1'!K66</f>
        <v>0</v>
      </c>
      <c r="V18" s="1" t="e">
        <f>'Special O Level 1'!Q66</f>
        <v>#DIV/0!</v>
      </c>
      <c r="W18" s="1" t="e">
        <f>'Special O Level 1'!R66</f>
        <v>#DIV/0!</v>
      </c>
      <c r="X18" s="1" t="e">
        <f t="shared" si="0"/>
        <v>#DIV/0!</v>
      </c>
      <c r="Y18" s="1" t="e">
        <f t="shared" si="1"/>
        <v>#DIV/0!</v>
      </c>
    </row>
    <row r="19" spans="1:32" hidden="1" x14ac:dyDescent="0.25">
      <c r="A19" s="1">
        <f>'Special O Level 1'!A21</f>
        <v>0</v>
      </c>
      <c r="B19" s="1">
        <f>'Special O Level 1'!B21</f>
        <v>0</v>
      </c>
      <c r="C19" s="1" t="e">
        <f>'Special O Level 1'!L21</f>
        <v>#DIV/0!</v>
      </c>
      <c r="D19" s="1" t="e">
        <f>'Special O Level 1'!M21</f>
        <v>#DIV/0!</v>
      </c>
      <c r="E19" s="1" t="s">
        <v>105</v>
      </c>
      <c r="F19" s="1" t="e">
        <f>'Special O Level 1'!O21</f>
        <v>#DIV/0!</v>
      </c>
      <c r="G19" s="1">
        <f>'Special O Level 1'!K21</f>
        <v>0</v>
      </c>
      <c r="H19" s="1" t="e">
        <f>'Special O Level 1'!Q21</f>
        <v>#DIV/0!</v>
      </c>
      <c r="I19" s="1" t="e">
        <f>'Special O Level 1'!R21</f>
        <v>#DIV/0!</v>
      </c>
      <c r="J19" s="1" t="e">
        <f>'Special O Level 1'!L44</f>
        <v>#DIV/0!</v>
      </c>
      <c r="K19" s="1" t="e">
        <f>'Special O Level 1'!M44</f>
        <v>#DIV/0!</v>
      </c>
      <c r="L19" s="1" t="s">
        <v>105</v>
      </c>
      <c r="M19" s="1" t="e">
        <f>'Special O Level 1'!O44</f>
        <v>#DIV/0!</v>
      </c>
      <c r="N19" s="1">
        <f>'Special O Level 1'!K44</f>
        <v>0</v>
      </c>
      <c r="O19" s="1" t="e">
        <f>'Special O Level 1'!Q44</f>
        <v>#DIV/0!</v>
      </c>
      <c r="P19" s="1" t="e">
        <f>'Special O Level 1'!R44</f>
        <v>#DIV/0!</v>
      </c>
      <c r="Q19" s="1" t="e">
        <f>'Special O Level 1'!L67</f>
        <v>#DIV/0!</v>
      </c>
      <c r="R19" s="1" t="e">
        <f>'Special O Level 1'!M67</f>
        <v>#DIV/0!</v>
      </c>
      <c r="S19" s="1" t="s">
        <v>105</v>
      </c>
      <c r="T19" s="1" t="e">
        <f>'Special O Level 1'!O67</f>
        <v>#DIV/0!</v>
      </c>
      <c r="U19" s="1">
        <f>'Special O Level 1'!K67</f>
        <v>0</v>
      </c>
      <c r="V19" s="1" t="e">
        <f>'Special O Level 1'!Q67</f>
        <v>#DIV/0!</v>
      </c>
      <c r="W19" s="1" t="e">
        <f>'Special O Level 1'!R67</f>
        <v>#DIV/0!</v>
      </c>
      <c r="X19" s="1" t="e">
        <f t="shared" si="0"/>
        <v>#DIV/0!</v>
      </c>
      <c r="Y19" s="1" t="e">
        <f t="shared" si="1"/>
        <v>#DIV/0!</v>
      </c>
    </row>
    <row r="20" spans="1:32" hidden="1" x14ac:dyDescent="0.25">
      <c r="A20" s="1">
        <f>'Special O Level 1'!A22</f>
        <v>0</v>
      </c>
      <c r="B20" s="1">
        <f>'Special O Level 1'!B22</f>
        <v>0</v>
      </c>
      <c r="C20" s="1" t="e">
        <f>'Special O Level 1'!L22</f>
        <v>#DIV/0!</v>
      </c>
      <c r="D20" s="1" t="e">
        <f>'Special O Level 1'!M22</f>
        <v>#DIV/0!</v>
      </c>
      <c r="E20" s="1" t="s">
        <v>105</v>
      </c>
      <c r="F20" s="1" t="e">
        <f>'Special O Level 1'!O22</f>
        <v>#DIV/0!</v>
      </c>
      <c r="G20" s="1">
        <f>'Special O Level 1'!K22</f>
        <v>0</v>
      </c>
      <c r="H20" s="1" t="e">
        <f>'Special O Level 1'!Q22</f>
        <v>#DIV/0!</v>
      </c>
      <c r="I20" s="1" t="e">
        <f>'Special O Level 1'!R22</f>
        <v>#DIV/0!</v>
      </c>
      <c r="J20" s="1" t="e">
        <f>'Special O Level 1'!L45</f>
        <v>#DIV/0!</v>
      </c>
      <c r="K20" s="1" t="e">
        <f>'Special O Level 1'!M45</f>
        <v>#DIV/0!</v>
      </c>
      <c r="L20" s="1" t="s">
        <v>105</v>
      </c>
      <c r="M20" s="1" t="e">
        <f>'Special O Level 1'!O45</f>
        <v>#DIV/0!</v>
      </c>
      <c r="N20" s="1">
        <f>'Special O Level 1'!K45</f>
        <v>0</v>
      </c>
      <c r="O20" s="1" t="e">
        <f>'Special O Level 1'!Q45</f>
        <v>#DIV/0!</v>
      </c>
      <c r="P20" s="1" t="e">
        <f>'Special O Level 1'!R45</f>
        <v>#DIV/0!</v>
      </c>
      <c r="Q20" s="1" t="e">
        <f>'Special O Level 1'!L68</f>
        <v>#DIV/0!</v>
      </c>
      <c r="R20" s="1" t="e">
        <f>'Special O Level 1'!M68</f>
        <v>#DIV/0!</v>
      </c>
      <c r="S20" s="1" t="s">
        <v>105</v>
      </c>
      <c r="T20" s="1" t="e">
        <f>'Special O Level 1'!O68</f>
        <v>#DIV/0!</v>
      </c>
      <c r="U20" s="1">
        <f>'Special O Level 1'!K68</f>
        <v>0</v>
      </c>
      <c r="V20" s="1" t="e">
        <f>'Special O Level 1'!Q68</f>
        <v>#DIV/0!</v>
      </c>
      <c r="W20" s="1" t="e">
        <f>'Special O Level 1'!R68</f>
        <v>#DIV/0!</v>
      </c>
      <c r="X20" s="1" t="e">
        <f t="shared" si="0"/>
        <v>#DIV/0!</v>
      </c>
      <c r="Y20" s="1" t="e">
        <f t="shared" si="1"/>
        <v>#DIV/0!</v>
      </c>
    </row>
    <row r="21" spans="1:32" hidden="1" x14ac:dyDescent="0.25">
      <c r="A21" s="1">
        <f>'Special O Level 1'!A23</f>
        <v>0</v>
      </c>
      <c r="B21" s="1">
        <f>'Special O Level 1'!B23</f>
        <v>0</v>
      </c>
      <c r="C21" s="1" t="e">
        <f>'Special O Level 1'!L23</f>
        <v>#DIV/0!</v>
      </c>
      <c r="D21" s="1" t="e">
        <f>'Special O Level 1'!M23</f>
        <v>#DIV/0!</v>
      </c>
      <c r="E21" s="1" t="s">
        <v>105</v>
      </c>
      <c r="F21" s="1" t="e">
        <f>'Special O Level 1'!O23</f>
        <v>#DIV/0!</v>
      </c>
      <c r="G21" s="1">
        <f>'Special O Level 1'!K23</f>
        <v>0</v>
      </c>
      <c r="H21" s="1" t="e">
        <f>'Special O Level 1'!Q23</f>
        <v>#DIV/0!</v>
      </c>
      <c r="I21" s="1" t="e">
        <f>'Special O Level 1'!R23</f>
        <v>#DIV/0!</v>
      </c>
      <c r="J21" s="1" t="e">
        <f>'Special O Level 1'!L46</f>
        <v>#DIV/0!</v>
      </c>
      <c r="K21" s="1" t="e">
        <f>'Special O Level 1'!M46</f>
        <v>#DIV/0!</v>
      </c>
      <c r="L21" s="1" t="s">
        <v>105</v>
      </c>
      <c r="M21" s="1" t="e">
        <f>'Special O Level 1'!O46</f>
        <v>#DIV/0!</v>
      </c>
      <c r="N21" s="1">
        <f>'Special O Level 1'!K46</f>
        <v>0</v>
      </c>
      <c r="O21" s="1" t="e">
        <f>'Special O Level 1'!Q46</f>
        <v>#DIV/0!</v>
      </c>
      <c r="P21" s="1" t="e">
        <f>'Special O Level 1'!R46</f>
        <v>#DIV/0!</v>
      </c>
      <c r="Q21" s="1" t="e">
        <f>'Special O Level 1'!L69</f>
        <v>#DIV/0!</v>
      </c>
      <c r="R21" s="1" t="e">
        <f>'Special O Level 1'!M69</f>
        <v>#DIV/0!</v>
      </c>
      <c r="S21" s="1" t="s">
        <v>105</v>
      </c>
      <c r="T21" s="1" t="e">
        <f>'Special O Level 1'!O69</f>
        <v>#DIV/0!</v>
      </c>
      <c r="U21" s="1">
        <f>'Special O Level 1'!K69</f>
        <v>0</v>
      </c>
      <c r="V21" s="1" t="e">
        <f>'Special O Level 1'!Q69</f>
        <v>#DIV/0!</v>
      </c>
      <c r="W21" s="1" t="e">
        <f>'Special O Level 1'!R69</f>
        <v>#DIV/0!</v>
      </c>
      <c r="X21" s="1" t="e">
        <f t="shared" si="0"/>
        <v>#DIV/0!</v>
      </c>
      <c r="Y21" s="1" t="e">
        <f t="shared" si="1"/>
        <v>#DIV/0!</v>
      </c>
    </row>
    <row r="22" spans="1:32" hidden="1" x14ac:dyDescent="0.25">
      <c r="A22" s="1">
        <f>'Special O Level 1'!A24</f>
        <v>0</v>
      </c>
      <c r="B22" s="1">
        <f>'Special O Level 1'!B24</f>
        <v>0</v>
      </c>
      <c r="C22" s="1" t="e">
        <f>'Special O Level 1'!L24</f>
        <v>#DIV/0!</v>
      </c>
      <c r="D22" s="1" t="e">
        <f>'Special O Level 1'!M24</f>
        <v>#DIV/0!</v>
      </c>
      <c r="E22" s="1" t="s">
        <v>105</v>
      </c>
      <c r="F22" s="1" t="e">
        <f>'Special O Level 1'!O24</f>
        <v>#DIV/0!</v>
      </c>
      <c r="G22" s="1">
        <f>'Special O Level 1'!K24</f>
        <v>0</v>
      </c>
      <c r="H22" s="1" t="e">
        <f>'Special O Level 1'!Q24</f>
        <v>#DIV/0!</v>
      </c>
      <c r="I22" s="1" t="e">
        <f>'Special O Level 1'!R24</f>
        <v>#DIV/0!</v>
      </c>
      <c r="J22" s="1" t="e">
        <f>'Special O Level 1'!L47</f>
        <v>#DIV/0!</v>
      </c>
      <c r="K22" s="1" t="e">
        <f>'Special O Level 1'!M47</f>
        <v>#DIV/0!</v>
      </c>
      <c r="L22" s="1" t="s">
        <v>105</v>
      </c>
      <c r="M22" s="1" t="e">
        <f>'Special O Level 1'!O47</f>
        <v>#DIV/0!</v>
      </c>
      <c r="N22" s="1">
        <f>'Special O Level 1'!K47</f>
        <v>0</v>
      </c>
      <c r="O22" s="1" t="e">
        <f>'Special O Level 1'!Q47</f>
        <v>#DIV/0!</v>
      </c>
      <c r="P22" s="1" t="e">
        <f>'Special O Level 1'!R47</f>
        <v>#DIV/0!</v>
      </c>
      <c r="Q22" s="1" t="e">
        <f>'Special O Level 1'!L70</f>
        <v>#DIV/0!</v>
      </c>
      <c r="R22" s="1" t="e">
        <f>'Special O Level 1'!M70</f>
        <v>#DIV/0!</v>
      </c>
      <c r="S22" s="1" t="s">
        <v>105</v>
      </c>
      <c r="T22" s="1" t="e">
        <f>'Special O Level 1'!O70</f>
        <v>#DIV/0!</v>
      </c>
      <c r="U22" s="1">
        <f>'Special O Level 1'!K70</f>
        <v>0</v>
      </c>
      <c r="V22" s="1" t="e">
        <f>'Special O Level 1'!Q70</f>
        <v>#DIV/0!</v>
      </c>
      <c r="W22" s="1" t="e">
        <f>'Special O Level 1'!R70</f>
        <v>#DIV/0!</v>
      </c>
      <c r="X22" s="1" t="e">
        <f t="shared" si="0"/>
        <v>#DIV/0!</v>
      </c>
      <c r="Y22" s="1" t="e">
        <f t="shared" si="1"/>
        <v>#DIV/0!</v>
      </c>
    </row>
    <row r="23" spans="1:32" hidden="1" x14ac:dyDescent="0.25">
      <c r="A23" s="1">
        <f>'Special O Level 1'!A25</f>
        <v>0</v>
      </c>
      <c r="B23" s="1">
        <f>'Special O Level 1'!B25</f>
        <v>0</v>
      </c>
      <c r="C23" s="1" t="e">
        <f>'Special O Level 1'!L25</f>
        <v>#DIV/0!</v>
      </c>
      <c r="D23" s="1" t="e">
        <f>'Special O Level 1'!M25</f>
        <v>#DIV/0!</v>
      </c>
      <c r="E23" s="1" t="s">
        <v>105</v>
      </c>
      <c r="F23" s="1" t="e">
        <f>'Special O Level 1'!O25</f>
        <v>#DIV/0!</v>
      </c>
      <c r="G23" s="1">
        <f>'Special O Level 1'!K25</f>
        <v>0</v>
      </c>
      <c r="H23" s="1" t="e">
        <f>'Special O Level 1'!Q25</f>
        <v>#DIV/0!</v>
      </c>
      <c r="I23" s="1" t="e">
        <f>'Special O Level 1'!R25</f>
        <v>#DIV/0!</v>
      </c>
      <c r="J23" s="1" t="e">
        <f>'Special O Level 1'!L48</f>
        <v>#DIV/0!</v>
      </c>
      <c r="K23" s="1" t="e">
        <f>'Special O Level 1'!M48</f>
        <v>#DIV/0!</v>
      </c>
      <c r="L23" s="1" t="s">
        <v>105</v>
      </c>
      <c r="M23" s="1" t="e">
        <f>'Special O Level 1'!O48</f>
        <v>#DIV/0!</v>
      </c>
      <c r="N23" s="1">
        <f>'Special O Level 1'!K48</f>
        <v>0</v>
      </c>
      <c r="O23" s="1" t="e">
        <f>'Special O Level 1'!Q48</f>
        <v>#DIV/0!</v>
      </c>
      <c r="P23" s="1" t="e">
        <f>'Special O Level 1'!R48</f>
        <v>#DIV/0!</v>
      </c>
      <c r="Q23" s="1" t="e">
        <f>'Special O Level 1'!L71</f>
        <v>#DIV/0!</v>
      </c>
      <c r="R23" s="1" t="e">
        <f>'Special O Level 1'!M71</f>
        <v>#DIV/0!</v>
      </c>
      <c r="S23" s="1" t="s">
        <v>105</v>
      </c>
      <c r="T23" s="1" t="e">
        <f>'Special O Level 1'!O71</f>
        <v>#DIV/0!</v>
      </c>
      <c r="U23" s="1">
        <f>'Special O Level 1'!K71</f>
        <v>0</v>
      </c>
      <c r="V23" s="1" t="e">
        <f>'Special O Level 1'!Q71</f>
        <v>#DIV/0!</v>
      </c>
      <c r="W23" s="1" t="e">
        <f>'Special O Level 1'!R71</f>
        <v>#DIV/0!</v>
      </c>
      <c r="X23" s="1" t="e">
        <f t="shared" si="0"/>
        <v>#DIV/0!</v>
      </c>
      <c r="Y23" s="1" t="e">
        <f t="shared" si="1"/>
        <v>#DIV/0!</v>
      </c>
    </row>
    <row r="24" spans="1:32" hidden="1" x14ac:dyDescent="0.25">
      <c r="A24" s="1">
        <f>'Special O Level 1'!A26</f>
        <v>0</v>
      </c>
      <c r="B24" s="1">
        <f>'Special O Level 1'!B26</f>
        <v>0</v>
      </c>
      <c r="C24" s="1" t="e">
        <f>'Special O Level 1'!L26</f>
        <v>#DIV/0!</v>
      </c>
      <c r="D24" s="1" t="e">
        <f>'Special O Level 1'!M26</f>
        <v>#DIV/0!</v>
      </c>
      <c r="E24" s="1" t="s">
        <v>105</v>
      </c>
      <c r="F24" s="1" t="e">
        <f>'Special O Level 1'!O26</f>
        <v>#DIV/0!</v>
      </c>
      <c r="G24" s="1">
        <f>'Special O Level 1'!K26</f>
        <v>0</v>
      </c>
      <c r="H24" s="1" t="e">
        <f>'Special O Level 1'!Q26</f>
        <v>#DIV/0!</v>
      </c>
      <c r="I24" s="1" t="e">
        <f>'Special O Level 1'!R26</f>
        <v>#DIV/0!</v>
      </c>
      <c r="J24" s="1" t="e">
        <f>'Special O Level 1'!L49</f>
        <v>#DIV/0!</v>
      </c>
      <c r="K24" s="1" t="e">
        <f>'Special O Level 1'!M49</f>
        <v>#DIV/0!</v>
      </c>
      <c r="L24" s="1" t="s">
        <v>105</v>
      </c>
      <c r="M24" s="1" t="e">
        <f>'Special O Level 1'!O49</f>
        <v>#DIV/0!</v>
      </c>
      <c r="N24" s="1">
        <f>'Special O Level 1'!K49</f>
        <v>0</v>
      </c>
      <c r="O24" s="1" t="e">
        <f>'Special O Level 1'!Q49</f>
        <v>#DIV/0!</v>
      </c>
      <c r="P24" s="1" t="e">
        <f>'Special O Level 1'!R49</f>
        <v>#DIV/0!</v>
      </c>
      <c r="Q24" s="1" t="e">
        <f>'Special O Level 1'!L72</f>
        <v>#DIV/0!</v>
      </c>
      <c r="R24" s="1" t="e">
        <f>'Special O Level 1'!M72</f>
        <v>#DIV/0!</v>
      </c>
      <c r="S24" s="1" t="s">
        <v>105</v>
      </c>
      <c r="T24" s="1" t="e">
        <f>'Special O Level 1'!O72</f>
        <v>#DIV/0!</v>
      </c>
      <c r="U24" s="1">
        <f>'Special O Level 1'!K72</f>
        <v>0</v>
      </c>
      <c r="V24" s="1" t="e">
        <f>'Special O Level 1'!Q72</f>
        <v>#DIV/0!</v>
      </c>
      <c r="W24" s="1" t="e">
        <f>'Special O Level 1'!R72</f>
        <v>#DIV/0!</v>
      </c>
      <c r="X24" s="1" t="e">
        <f t="shared" si="0"/>
        <v>#DIV/0!</v>
      </c>
      <c r="Y24" s="1" t="e">
        <f t="shared" si="1"/>
        <v>#DIV/0!</v>
      </c>
    </row>
    <row r="25" spans="1:32" hidden="1" x14ac:dyDescent="0.25">
      <c r="A25" s="1">
        <f>'Special O Level 1'!A27</f>
        <v>0</v>
      </c>
      <c r="B25" s="1">
        <f>'Special O Level 1'!B27</f>
        <v>0</v>
      </c>
      <c r="C25" s="1" t="e">
        <f>'Special O Level 1'!L27</f>
        <v>#DIV/0!</v>
      </c>
      <c r="D25" s="1" t="e">
        <f>'Special O Level 1'!M27</f>
        <v>#DIV/0!</v>
      </c>
      <c r="E25" s="1" t="s">
        <v>105</v>
      </c>
      <c r="F25" s="1" t="e">
        <f>'Special O Level 1'!O27</f>
        <v>#DIV/0!</v>
      </c>
      <c r="G25" s="1">
        <f>'Special O Level 1'!K27</f>
        <v>0</v>
      </c>
      <c r="H25" s="1" t="e">
        <f>'Special O Level 1'!Q27</f>
        <v>#DIV/0!</v>
      </c>
      <c r="I25" s="1" t="e">
        <f>'Special O Level 1'!R27</f>
        <v>#DIV/0!</v>
      </c>
      <c r="J25" s="1" t="e">
        <f>'Special O Level 1'!L50</f>
        <v>#DIV/0!</v>
      </c>
      <c r="K25" s="1" t="e">
        <f>'Special O Level 1'!M50</f>
        <v>#DIV/0!</v>
      </c>
      <c r="L25" s="1" t="s">
        <v>105</v>
      </c>
      <c r="M25" s="1" t="e">
        <f>'Special O Level 1'!O50</f>
        <v>#DIV/0!</v>
      </c>
      <c r="N25" s="1">
        <f>'Special O Level 1'!K50</f>
        <v>0</v>
      </c>
      <c r="O25" s="1" t="e">
        <f>'Special O Level 1'!Q50</f>
        <v>#DIV/0!</v>
      </c>
      <c r="P25" s="1" t="e">
        <f>'Special O Level 1'!R50</f>
        <v>#DIV/0!</v>
      </c>
      <c r="Q25" s="1" t="e">
        <f>'Special O Level 1'!L73</f>
        <v>#DIV/0!</v>
      </c>
      <c r="R25" s="1" t="e">
        <f>'Special O Level 1'!M73</f>
        <v>#DIV/0!</v>
      </c>
      <c r="S25" s="1" t="s">
        <v>105</v>
      </c>
      <c r="T25" s="1" t="e">
        <f>'Special O Level 1'!O73</f>
        <v>#DIV/0!</v>
      </c>
      <c r="U25" s="1">
        <f>'Special O Level 1'!K73</f>
        <v>0</v>
      </c>
      <c r="V25" s="1" t="e">
        <f>'Special O Level 1'!Q73</f>
        <v>#DIV/0!</v>
      </c>
      <c r="W25" s="1" t="e">
        <f>'Special O Level 1'!R73</f>
        <v>#DIV/0!</v>
      </c>
      <c r="X25" s="1" t="e">
        <f t="shared" si="0"/>
        <v>#DIV/0!</v>
      </c>
      <c r="Y25" s="1" t="e">
        <f t="shared" si="1"/>
        <v>#DIV/0!</v>
      </c>
    </row>
    <row r="26" spans="1:32" hidden="1" x14ac:dyDescent="0.25">
      <c r="A26" s="6"/>
      <c r="B26" s="9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32" hidden="1" x14ac:dyDescent="0.25">
      <c r="A27" s="6"/>
      <c r="B27" s="9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32" hidden="1" x14ac:dyDescent="0.25">
      <c r="A28" s="65" t="str">
        <f>'Special O Level 3'!A4</f>
        <v>Special O Level 3</v>
      </c>
      <c r="B28" s="66"/>
      <c r="C28" s="125" t="s">
        <v>117</v>
      </c>
      <c r="D28" s="125"/>
      <c r="E28" s="125"/>
      <c r="F28" s="125"/>
      <c r="G28" s="125"/>
      <c r="H28" s="125"/>
      <c r="I28" s="125"/>
      <c r="J28" s="125" t="s">
        <v>120</v>
      </c>
      <c r="K28" s="125"/>
      <c r="L28" s="125"/>
      <c r="M28" s="125"/>
      <c r="N28" s="125"/>
      <c r="O28" s="125"/>
      <c r="P28" s="125"/>
      <c r="Q28" s="125" t="s">
        <v>122</v>
      </c>
      <c r="R28" s="125"/>
      <c r="S28" s="125"/>
      <c r="T28" s="125"/>
      <c r="U28" s="125"/>
      <c r="V28" s="125"/>
      <c r="W28" s="125"/>
      <c r="X28" s="125" t="s">
        <v>121</v>
      </c>
      <c r="Y28" s="125"/>
      <c r="Z28" s="125"/>
      <c r="AA28" s="125"/>
      <c r="AB28" s="125"/>
      <c r="AC28" s="125"/>
      <c r="AD28" s="125"/>
      <c r="AE28" s="125" t="s">
        <v>118</v>
      </c>
      <c r="AF28" s="125"/>
    </row>
    <row r="29" spans="1:32" hidden="1" x14ac:dyDescent="0.25">
      <c r="A29" s="2" t="s">
        <v>1</v>
      </c>
      <c r="B29" s="2" t="s">
        <v>93</v>
      </c>
      <c r="C29" s="2" t="s">
        <v>123</v>
      </c>
      <c r="D29" s="67" t="s">
        <v>124</v>
      </c>
      <c r="E29" s="67" t="s">
        <v>95</v>
      </c>
      <c r="F29" s="2" t="s">
        <v>96</v>
      </c>
      <c r="G29" s="2" t="s">
        <v>110</v>
      </c>
      <c r="H29" s="5" t="s">
        <v>145</v>
      </c>
      <c r="I29" s="2" t="s">
        <v>66</v>
      </c>
      <c r="J29" s="2" t="s">
        <v>123</v>
      </c>
      <c r="K29" s="67" t="s">
        <v>124</v>
      </c>
      <c r="L29" s="67" t="s">
        <v>95</v>
      </c>
      <c r="M29" s="2" t="s">
        <v>96</v>
      </c>
      <c r="N29" s="2" t="s">
        <v>110</v>
      </c>
      <c r="O29" s="5" t="s">
        <v>145</v>
      </c>
      <c r="P29" s="2" t="s">
        <v>66</v>
      </c>
      <c r="Q29" s="2" t="s">
        <v>123</v>
      </c>
      <c r="R29" s="67" t="s">
        <v>124</v>
      </c>
      <c r="S29" s="67" t="s">
        <v>95</v>
      </c>
      <c r="T29" s="2" t="s">
        <v>96</v>
      </c>
      <c r="U29" s="2" t="s">
        <v>110</v>
      </c>
      <c r="V29" s="5" t="s">
        <v>145</v>
      </c>
      <c r="W29" s="2" t="s">
        <v>66</v>
      </c>
      <c r="X29" s="2" t="s">
        <v>123</v>
      </c>
      <c r="Y29" s="67" t="s">
        <v>124</v>
      </c>
      <c r="Z29" s="67" t="s">
        <v>95</v>
      </c>
      <c r="AA29" s="2" t="s">
        <v>96</v>
      </c>
      <c r="AB29" s="2" t="s">
        <v>110</v>
      </c>
      <c r="AC29" s="5" t="s">
        <v>145</v>
      </c>
      <c r="AD29" s="2" t="s">
        <v>66</v>
      </c>
      <c r="AE29" s="5" t="s">
        <v>145</v>
      </c>
      <c r="AF29" s="2" t="s">
        <v>66</v>
      </c>
    </row>
    <row r="30" spans="1:32" hidden="1" x14ac:dyDescent="0.25">
      <c r="A30" s="1">
        <f>'Special O Level 3'!A8</f>
        <v>0</v>
      </c>
      <c r="B30" s="1">
        <f>'Special O Level 3'!B8</f>
        <v>0</v>
      </c>
      <c r="C30" s="1" t="e">
        <f>'Special O Level 3'!L8</f>
        <v>#DIV/0!</v>
      </c>
      <c r="D30" s="1" t="e">
        <f>'Special O Level 3'!M8</f>
        <v>#DIV/0!</v>
      </c>
      <c r="E30" s="1" t="s">
        <v>105</v>
      </c>
      <c r="F30" s="1" t="e">
        <f>'Special O Level 3'!O8</f>
        <v>#DIV/0!</v>
      </c>
      <c r="G30" s="1">
        <f>'Special O Level 3'!K8</f>
        <v>0</v>
      </c>
      <c r="H30" s="1" t="e">
        <f>'Special O Level 3'!Q8</f>
        <v>#DIV/0!</v>
      </c>
      <c r="I30" s="1" t="e">
        <f>'Special O Level 3'!R8</f>
        <v>#DIV/0!</v>
      </c>
      <c r="J30" s="1" t="e">
        <f>'Special O Level 3'!L31</f>
        <v>#DIV/0!</v>
      </c>
      <c r="K30" s="1" t="e">
        <f>'Special O Level 3'!M31</f>
        <v>#DIV/0!</v>
      </c>
      <c r="L30" s="1" t="s">
        <v>105</v>
      </c>
      <c r="M30" s="1" t="e">
        <f>'Special O Level 3'!O31</f>
        <v>#DIV/0!</v>
      </c>
      <c r="N30" s="1">
        <f>'Special O Level 3'!K31</f>
        <v>0</v>
      </c>
      <c r="O30" s="1" t="e">
        <f>'Special O Level 3'!Q31</f>
        <v>#DIV/0!</v>
      </c>
      <c r="P30" s="1" t="e">
        <f>'Special O Level 3'!R31</f>
        <v>#DIV/0!</v>
      </c>
      <c r="Q30" s="1" t="e">
        <f>'Special O Level 3'!L54</f>
        <v>#DIV/0!</v>
      </c>
      <c r="R30" s="1" t="e">
        <f>'Special O Level 3'!M54</f>
        <v>#DIV/0!</v>
      </c>
      <c r="S30" s="1" t="s">
        <v>105</v>
      </c>
      <c r="T30" s="1" t="e">
        <f>'Special O Level 3'!O54</f>
        <v>#DIV/0!</v>
      </c>
      <c r="U30" s="1">
        <f>'Special O Level 3'!K54</f>
        <v>0</v>
      </c>
      <c r="V30" s="1" t="e">
        <f>'Special O Level 3'!Q54</f>
        <v>#DIV/0!</v>
      </c>
      <c r="W30" s="1" t="e">
        <f>'Special O Level 3'!R54</f>
        <v>#DIV/0!</v>
      </c>
      <c r="X30" s="1" t="e">
        <f>'Special O Level 3'!L77</f>
        <v>#DIV/0!</v>
      </c>
      <c r="Y30" s="1" t="e">
        <f>'Special O Level 3'!M77</f>
        <v>#DIV/0!</v>
      </c>
      <c r="Z30" s="1" t="s">
        <v>105</v>
      </c>
      <c r="AA30" s="1" t="e">
        <f>'Special O Level 3'!O77</f>
        <v>#DIV/0!</v>
      </c>
      <c r="AB30" s="1">
        <f>'Special O Level 3'!K77</f>
        <v>0</v>
      </c>
      <c r="AC30" s="1" t="e">
        <f>'Special O Level 3'!Q77</f>
        <v>#DIV/0!</v>
      </c>
      <c r="AD30" s="1" t="e">
        <f>'Special O Level 3'!R77</f>
        <v>#DIV/0!</v>
      </c>
      <c r="AE30" s="1" t="e">
        <f>H30+O30+V30+AC30</f>
        <v>#DIV/0!</v>
      </c>
      <c r="AF30" s="1" t="e">
        <f>RANK(AE30,$AE$30:$AE$49)</f>
        <v>#DIV/0!</v>
      </c>
    </row>
    <row r="31" spans="1:32" hidden="1" x14ac:dyDescent="0.25">
      <c r="A31" s="1">
        <f>'Special O Level 3'!A9</f>
        <v>0</v>
      </c>
      <c r="B31" s="1">
        <f>'Special O Level 3'!B9</f>
        <v>0</v>
      </c>
      <c r="C31" s="1" t="e">
        <f>'Special O Level 3'!L9</f>
        <v>#DIV/0!</v>
      </c>
      <c r="D31" s="1" t="e">
        <f>'Special O Level 3'!M9</f>
        <v>#DIV/0!</v>
      </c>
      <c r="E31" s="1" t="s">
        <v>105</v>
      </c>
      <c r="F31" s="1" t="e">
        <f>'Special O Level 3'!O9</f>
        <v>#DIV/0!</v>
      </c>
      <c r="G31" s="1">
        <f>'Special O Level 3'!K9</f>
        <v>0</v>
      </c>
      <c r="H31" s="1" t="e">
        <f>'Special O Level 3'!Q9</f>
        <v>#DIV/0!</v>
      </c>
      <c r="I31" s="1" t="e">
        <f>'Special O Level 3'!R9</f>
        <v>#DIV/0!</v>
      </c>
      <c r="J31" s="1" t="e">
        <f>'Special O Level 3'!L32</f>
        <v>#DIV/0!</v>
      </c>
      <c r="K31" s="1" t="e">
        <f>'Special O Level 3'!M32</f>
        <v>#DIV/0!</v>
      </c>
      <c r="L31" s="1" t="s">
        <v>105</v>
      </c>
      <c r="M31" s="1" t="e">
        <f>'Special O Level 3'!O32</f>
        <v>#DIV/0!</v>
      </c>
      <c r="N31" s="1">
        <f>'Special O Level 3'!K32</f>
        <v>0</v>
      </c>
      <c r="O31" s="1" t="e">
        <f>'Special O Level 3'!Q32</f>
        <v>#DIV/0!</v>
      </c>
      <c r="P31" s="1" t="e">
        <f>'Special O Level 3'!R32</f>
        <v>#DIV/0!</v>
      </c>
      <c r="Q31" s="1" t="e">
        <f>'Special O Level 3'!L55</f>
        <v>#DIV/0!</v>
      </c>
      <c r="R31" s="1" t="e">
        <f>'Special O Level 3'!M55</f>
        <v>#DIV/0!</v>
      </c>
      <c r="S31" s="1" t="s">
        <v>105</v>
      </c>
      <c r="T31" s="1" t="e">
        <f>'Special O Level 3'!O55</f>
        <v>#DIV/0!</v>
      </c>
      <c r="U31" s="1">
        <f>'Special O Level 3'!K55</f>
        <v>0</v>
      </c>
      <c r="V31" s="1" t="e">
        <f>'Special O Level 3'!Q55</f>
        <v>#DIV/0!</v>
      </c>
      <c r="W31" s="1" t="e">
        <f>'Special O Level 3'!R55</f>
        <v>#DIV/0!</v>
      </c>
      <c r="X31" s="1" t="e">
        <f>'Special O Level 3'!L78</f>
        <v>#DIV/0!</v>
      </c>
      <c r="Y31" s="1" t="e">
        <f>'Special O Level 3'!M78</f>
        <v>#DIV/0!</v>
      </c>
      <c r="Z31" s="1" t="s">
        <v>105</v>
      </c>
      <c r="AA31" s="1" t="e">
        <f>'Special O Level 3'!O78</f>
        <v>#DIV/0!</v>
      </c>
      <c r="AB31" s="1">
        <f>'Special O Level 3'!K78</f>
        <v>0</v>
      </c>
      <c r="AC31" s="1" t="e">
        <f>'Special O Level 3'!Q78</f>
        <v>#DIV/0!</v>
      </c>
      <c r="AD31" s="1" t="e">
        <f>'Special O Level 3'!R78</f>
        <v>#DIV/0!</v>
      </c>
      <c r="AE31" s="1" t="e">
        <f t="shared" ref="AE31:AE49" si="2">H31+O31+V31+AC31</f>
        <v>#DIV/0!</v>
      </c>
      <c r="AF31" s="1" t="e">
        <f t="shared" ref="AF31:AF49" si="3">RANK(AE31,$AE$30:$AE$49)</f>
        <v>#DIV/0!</v>
      </c>
    </row>
    <row r="32" spans="1:32" hidden="1" x14ac:dyDescent="0.25">
      <c r="A32" s="1">
        <f>'Special O Level 3'!A10</f>
        <v>0</v>
      </c>
      <c r="B32" s="1">
        <f>'Special O Level 3'!B10</f>
        <v>0</v>
      </c>
      <c r="C32" s="1" t="e">
        <f>'Special O Level 3'!L10</f>
        <v>#DIV/0!</v>
      </c>
      <c r="D32" s="1" t="e">
        <f>'Special O Level 3'!M10</f>
        <v>#DIV/0!</v>
      </c>
      <c r="E32" s="1" t="s">
        <v>105</v>
      </c>
      <c r="F32" s="1" t="e">
        <f>'Special O Level 3'!O10</f>
        <v>#DIV/0!</v>
      </c>
      <c r="G32" s="1">
        <f>'Special O Level 3'!K10</f>
        <v>0</v>
      </c>
      <c r="H32" s="1" t="e">
        <f>'Special O Level 3'!Q10</f>
        <v>#DIV/0!</v>
      </c>
      <c r="I32" s="1" t="e">
        <f>'Special O Level 3'!R10</f>
        <v>#DIV/0!</v>
      </c>
      <c r="J32" s="1" t="e">
        <f>'Special O Level 3'!L33</f>
        <v>#DIV/0!</v>
      </c>
      <c r="K32" s="1" t="e">
        <f>'Special O Level 3'!M33</f>
        <v>#DIV/0!</v>
      </c>
      <c r="L32" s="1" t="s">
        <v>105</v>
      </c>
      <c r="M32" s="1" t="e">
        <f>'Special O Level 3'!O33</f>
        <v>#DIV/0!</v>
      </c>
      <c r="N32" s="1">
        <f>'Special O Level 3'!K33</f>
        <v>0</v>
      </c>
      <c r="O32" s="1" t="e">
        <f>'Special O Level 3'!Q33</f>
        <v>#DIV/0!</v>
      </c>
      <c r="P32" s="1" t="e">
        <f>'Special O Level 3'!R33</f>
        <v>#DIV/0!</v>
      </c>
      <c r="Q32" s="1" t="e">
        <f>'Special O Level 3'!L56</f>
        <v>#DIV/0!</v>
      </c>
      <c r="R32" s="1" t="e">
        <f>'Special O Level 3'!M56</f>
        <v>#DIV/0!</v>
      </c>
      <c r="S32" s="1" t="s">
        <v>105</v>
      </c>
      <c r="T32" s="1" t="e">
        <f>'Special O Level 3'!O56</f>
        <v>#DIV/0!</v>
      </c>
      <c r="U32" s="1">
        <f>'Special O Level 3'!K56</f>
        <v>0</v>
      </c>
      <c r="V32" s="1" t="e">
        <f>'Special O Level 3'!Q56</f>
        <v>#DIV/0!</v>
      </c>
      <c r="W32" s="1" t="e">
        <f>'Special O Level 3'!R56</f>
        <v>#DIV/0!</v>
      </c>
      <c r="X32" s="1" t="e">
        <f>'Special O Level 3'!L79</f>
        <v>#DIV/0!</v>
      </c>
      <c r="Y32" s="1" t="e">
        <f>'Special O Level 3'!M79</f>
        <v>#DIV/0!</v>
      </c>
      <c r="Z32" s="1" t="s">
        <v>105</v>
      </c>
      <c r="AA32" s="1" t="e">
        <f>'Special O Level 3'!O79</f>
        <v>#DIV/0!</v>
      </c>
      <c r="AB32" s="1">
        <f>'Special O Level 3'!K79</f>
        <v>0</v>
      </c>
      <c r="AC32" s="1" t="e">
        <f>'Special O Level 3'!Q79</f>
        <v>#DIV/0!</v>
      </c>
      <c r="AD32" s="1" t="e">
        <f>'Special O Level 3'!R79</f>
        <v>#DIV/0!</v>
      </c>
      <c r="AE32" s="1" t="e">
        <f t="shared" si="2"/>
        <v>#DIV/0!</v>
      </c>
      <c r="AF32" s="1" t="e">
        <f t="shared" si="3"/>
        <v>#DIV/0!</v>
      </c>
    </row>
    <row r="33" spans="1:32" hidden="1" x14ac:dyDescent="0.25">
      <c r="A33" s="1">
        <f>'Special O Level 3'!A11</f>
        <v>0</v>
      </c>
      <c r="B33" s="1">
        <f>'Special O Level 3'!B11</f>
        <v>0</v>
      </c>
      <c r="C33" s="1" t="e">
        <f>'Special O Level 3'!L11</f>
        <v>#DIV/0!</v>
      </c>
      <c r="D33" s="1" t="e">
        <f>'Special O Level 3'!M11</f>
        <v>#DIV/0!</v>
      </c>
      <c r="E33" s="1" t="s">
        <v>105</v>
      </c>
      <c r="F33" s="1" t="e">
        <f>'Special O Level 3'!O11</f>
        <v>#DIV/0!</v>
      </c>
      <c r="G33" s="1">
        <f>'Special O Level 3'!K11</f>
        <v>0</v>
      </c>
      <c r="H33" s="1" t="e">
        <f>'Special O Level 3'!Q11</f>
        <v>#DIV/0!</v>
      </c>
      <c r="I33" s="1" t="e">
        <f>'Special O Level 3'!R11</f>
        <v>#DIV/0!</v>
      </c>
      <c r="J33" s="1" t="e">
        <f>'Special O Level 3'!L34</f>
        <v>#DIV/0!</v>
      </c>
      <c r="K33" s="1" t="e">
        <f>'Special O Level 3'!M34</f>
        <v>#DIV/0!</v>
      </c>
      <c r="L33" s="1" t="s">
        <v>105</v>
      </c>
      <c r="M33" s="1" t="e">
        <f>'Special O Level 3'!O34</f>
        <v>#DIV/0!</v>
      </c>
      <c r="N33" s="1">
        <f>'Special O Level 3'!K34</f>
        <v>0</v>
      </c>
      <c r="O33" s="1" t="e">
        <f>'Special O Level 3'!Q34</f>
        <v>#DIV/0!</v>
      </c>
      <c r="P33" s="1" t="e">
        <f>'Special O Level 3'!R34</f>
        <v>#DIV/0!</v>
      </c>
      <c r="Q33" s="1" t="e">
        <f>'Special O Level 3'!L57</f>
        <v>#DIV/0!</v>
      </c>
      <c r="R33" s="1" t="e">
        <f>'Special O Level 3'!M57</f>
        <v>#DIV/0!</v>
      </c>
      <c r="S33" s="1" t="s">
        <v>105</v>
      </c>
      <c r="T33" s="1" t="e">
        <f>'Special O Level 3'!O57</f>
        <v>#DIV/0!</v>
      </c>
      <c r="U33" s="1">
        <f>'Special O Level 3'!K57</f>
        <v>0</v>
      </c>
      <c r="V33" s="1" t="e">
        <f>'Special O Level 3'!Q57</f>
        <v>#DIV/0!</v>
      </c>
      <c r="W33" s="1" t="e">
        <f>'Special O Level 3'!R57</f>
        <v>#DIV/0!</v>
      </c>
      <c r="X33" s="1" t="e">
        <f>'Special O Level 3'!L80</f>
        <v>#DIV/0!</v>
      </c>
      <c r="Y33" s="1" t="e">
        <f>'Special O Level 3'!M80</f>
        <v>#DIV/0!</v>
      </c>
      <c r="Z33" s="1" t="s">
        <v>105</v>
      </c>
      <c r="AA33" s="1" t="e">
        <f>'Special O Level 3'!O80</f>
        <v>#DIV/0!</v>
      </c>
      <c r="AB33" s="1">
        <f>'Special O Level 3'!K80</f>
        <v>0</v>
      </c>
      <c r="AC33" s="1" t="e">
        <f>'Special O Level 3'!Q80</f>
        <v>#DIV/0!</v>
      </c>
      <c r="AD33" s="1" t="e">
        <f>'Special O Level 3'!R80</f>
        <v>#DIV/0!</v>
      </c>
      <c r="AE33" s="1" t="e">
        <f t="shared" si="2"/>
        <v>#DIV/0!</v>
      </c>
      <c r="AF33" s="1" t="e">
        <f t="shared" si="3"/>
        <v>#DIV/0!</v>
      </c>
    </row>
    <row r="34" spans="1:32" hidden="1" x14ac:dyDescent="0.25">
      <c r="A34" s="1">
        <f>'Special O Level 3'!A12</f>
        <v>0</v>
      </c>
      <c r="B34" s="1">
        <f>'Special O Level 3'!B12</f>
        <v>0</v>
      </c>
      <c r="C34" s="1" t="e">
        <f>'Special O Level 3'!L12</f>
        <v>#DIV/0!</v>
      </c>
      <c r="D34" s="1" t="e">
        <f>'Special O Level 3'!M12</f>
        <v>#DIV/0!</v>
      </c>
      <c r="E34" s="1" t="s">
        <v>105</v>
      </c>
      <c r="F34" s="1" t="e">
        <f>'Special O Level 3'!O12</f>
        <v>#DIV/0!</v>
      </c>
      <c r="G34" s="1">
        <f>'Special O Level 3'!K12</f>
        <v>0</v>
      </c>
      <c r="H34" s="1" t="e">
        <f>'Special O Level 3'!Q12</f>
        <v>#DIV/0!</v>
      </c>
      <c r="I34" s="1" t="e">
        <f>'Special O Level 3'!R12</f>
        <v>#DIV/0!</v>
      </c>
      <c r="J34" s="1" t="e">
        <f>'Special O Level 3'!L35</f>
        <v>#DIV/0!</v>
      </c>
      <c r="K34" s="1" t="e">
        <f>'Special O Level 3'!M35</f>
        <v>#DIV/0!</v>
      </c>
      <c r="L34" s="1" t="s">
        <v>105</v>
      </c>
      <c r="M34" s="1" t="e">
        <f>'Special O Level 3'!O35</f>
        <v>#DIV/0!</v>
      </c>
      <c r="N34" s="1">
        <f>'Special O Level 3'!K35</f>
        <v>0</v>
      </c>
      <c r="O34" s="1" t="e">
        <f>'Special O Level 3'!Q35</f>
        <v>#DIV/0!</v>
      </c>
      <c r="P34" s="1" t="e">
        <f>'Special O Level 3'!R35</f>
        <v>#DIV/0!</v>
      </c>
      <c r="Q34" s="1" t="e">
        <f>'Special O Level 3'!L58</f>
        <v>#DIV/0!</v>
      </c>
      <c r="R34" s="1" t="e">
        <f>'Special O Level 3'!M58</f>
        <v>#DIV/0!</v>
      </c>
      <c r="S34" s="1" t="s">
        <v>105</v>
      </c>
      <c r="T34" s="1" t="e">
        <f>'Special O Level 3'!O58</f>
        <v>#DIV/0!</v>
      </c>
      <c r="U34" s="1">
        <f>'Special O Level 3'!K58</f>
        <v>0</v>
      </c>
      <c r="V34" s="1" t="e">
        <f>'Special O Level 3'!Q58</f>
        <v>#DIV/0!</v>
      </c>
      <c r="W34" s="1" t="e">
        <f>'Special O Level 3'!R58</f>
        <v>#DIV/0!</v>
      </c>
      <c r="X34" s="1" t="e">
        <f>'Special O Level 3'!L81</f>
        <v>#DIV/0!</v>
      </c>
      <c r="Y34" s="1" t="e">
        <f>'Special O Level 3'!M81</f>
        <v>#DIV/0!</v>
      </c>
      <c r="Z34" s="1" t="s">
        <v>105</v>
      </c>
      <c r="AA34" s="1" t="e">
        <f>'Special O Level 3'!O81</f>
        <v>#DIV/0!</v>
      </c>
      <c r="AB34" s="1">
        <f>'Special O Level 3'!K81</f>
        <v>0</v>
      </c>
      <c r="AC34" s="1" t="e">
        <f>'Special O Level 3'!Q81</f>
        <v>#DIV/0!</v>
      </c>
      <c r="AD34" s="1" t="e">
        <f>'Special O Level 3'!R81</f>
        <v>#DIV/0!</v>
      </c>
      <c r="AE34" s="1" t="e">
        <f t="shared" si="2"/>
        <v>#DIV/0!</v>
      </c>
      <c r="AF34" s="1" t="e">
        <f t="shared" si="3"/>
        <v>#DIV/0!</v>
      </c>
    </row>
    <row r="35" spans="1:32" hidden="1" x14ac:dyDescent="0.25">
      <c r="A35" s="1">
        <f>'Special O Level 3'!A13</f>
        <v>0</v>
      </c>
      <c r="B35" s="1">
        <f>'Special O Level 3'!B13</f>
        <v>0</v>
      </c>
      <c r="C35" s="1" t="e">
        <f>'Special O Level 3'!L13</f>
        <v>#DIV/0!</v>
      </c>
      <c r="D35" s="1" t="e">
        <f>'Special O Level 3'!M13</f>
        <v>#DIV/0!</v>
      </c>
      <c r="E35" s="1" t="s">
        <v>105</v>
      </c>
      <c r="F35" s="1" t="e">
        <f>'Special O Level 3'!O13</f>
        <v>#DIV/0!</v>
      </c>
      <c r="G35" s="1">
        <f>'Special O Level 3'!K13</f>
        <v>0</v>
      </c>
      <c r="H35" s="1" t="e">
        <f>'Special O Level 3'!Q13</f>
        <v>#DIV/0!</v>
      </c>
      <c r="I35" s="1" t="e">
        <f>'Special O Level 3'!R13</f>
        <v>#DIV/0!</v>
      </c>
      <c r="J35" s="1" t="e">
        <f>'Special O Level 3'!L36</f>
        <v>#DIV/0!</v>
      </c>
      <c r="K35" s="1" t="e">
        <f>'Special O Level 3'!M36</f>
        <v>#DIV/0!</v>
      </c>
      <c r="L35" s="1" t="s">
        <v>105</v>
      </c>
      <c r="M35" s="1" t="e">
        <f>'Special O Level 3'!O36</f>
        <v>#DIV/0!</v>
      </c>
      <c r="N35" s="1">
        <f>'Special O Level 3'!K36</f>
        <v>0</v>
      </c>
      <c r="O35" s="1" t="e">
        <f>'Special O Level 3'!Q36</f>
        <v>#DIV/0!</v>
      </c>
      <c r="P35" s="1" t="e">
        <f>'Special O Level 3'!R36</f>
        <v>#DIV/0!</v>
      </c>
      <c r="Q35" s="1" t="e">
        <f>'Special O Level 3'!L59</f>
        <v>#DIV/0!</v>
      </c>
      <c r="R35" s="1" t="e">
        <f>'Special O Level 3'!M59</f>
        <v>#DIV/0!</v>
      </c>
      <c r="S35" s="1" t="s">
        <v>105</v>
      </c>
      <c r="T35" s="1" t="e">
        <f>'Special O Level 3'!O59</f>
        <v>#DIV/0!</v>
      </c>
      <c r="U35" s="1">
        <f>'Special O Level 3'!K59</f>
        <v>0</v>
      </c>
      <c r="V35" s="1" t="e">
        <f>'Special O Level 3'!Q59</f>
        <v>#DIV/0!</v>
      </c>
      <c r="W35" s="1" t="e">
        <f>'Special O Level 3'!R59</f>
        <v>#DIV/0!</v>
      </c>
      <c r="X35" s="1" t="e">
        <f>'Special O Level 3'!L82</f>
        <v>#DIV/0!</v>
      </c>
      <c r="Y35" s="1" t="e">
        <f>'Special O Level 3'!M82</f>
        <v>#DIV/0!</v>
      </c>
      <c r="Z35" s="1" t="s">
        <v>105</v>
      </c>
      <c r="AA35" s="1" t="e">
        <f>'Special O Level 3'!O82</f>
        <v>#DIV/0!</v>
      </c>
      <c r="AB35" s="1">
        <f>'Special O Level 3'!K82</f>
        <v>0</v>
      </c>
      <c r="AC35" s="1" t="e">
        <f>'Special O Level 3'!Q82</f>
        <v>#DIV/0!</v>
      </c>
      <c r="AD35" s="1" t="e">
        <f>'Special O Level 3'!R82</f>
        <v>#DIV/0!</v>
      </c>
      <c r="AE35" s="1" t="e">
        <f t="shared" si="2"/>
        <v>#DIV/0!</v>
      </c>
      <c r="AF35" s="1" t="e">
        <f t="shared" si="3"/>
        <v>#DIV/0!</v>
      </c>
    </row>
    <row r="36" spans="1:32" hidden="1" x14ac:dyDescent="0.25">
      <c r="A36" s="1">
        <f>'Special O Level 3'!A14</f>
        <v>0</v>
      </c>
      <c r="B36" s="1">
        <f>'Special O Level 3'!B14</f>
        <v>0</v>
      </c>
      <c r="C36" s="1" t="e">
        <f>'Special O Level 3'!L14</f>
        <v>#DIV/0!</v>
      </c>
      <c r="D36" s="1" t="e">
        <f>'Special O Level 3'!M14</f>
        <v>#DIV/0!</v>
      </c>
      <c r="E36" s="1" t="s">
        <v>105</v>
      </c>
      <c r="F36" s="1" t="e">
        <f>'Special O Level 3'!O14</f>
        <v>#DIV/0!</v>
      </c>
      <c r="G36" s="1">
        <f>'Special O Level 3'!K14</f>
        <v>0</v>
      </c>
      <c r="H36" s="1" t="e">
        <f>'Special O Level 3'!Q14</f>
        <v>#DIV/0!</v>
      </c>
      <c r="I36" s="1" t="e">
        <f>'Special O Level 3'!R14</f>
        <v>#DIV/0!</v>
      </c>
      <c r="J36" s="1" t="e">
        <f>'Special O Level 3'!L37</f>
        <v>#DIV/0!</v>
      </c>
      <c r="K36" s="1" t="e">
        <f>'Special O Level 3'!M37</f>
        <v>#DIV/0!</v>
      </c>
      <c r="L36" s="1" t="s">
        <v>105</v>
      </c>
      <c r="M36" s="1" t="e">
        <f>'Special O Level 3'!O37</f>
        <v>#DIV/0!</v>
      </c>
      <c r="N36" s="1">
        <f>'Special O Level 3'!K37</f>
        <v>0</v>
      </c>
      <c r="O36" s="1" t="e">
        <f>'Special O Level 3'!Q37</f>
        <v>#DIV/0!</v>
      </c>
      <c r="P36" s="1" t="e">
        <f>'Special O Level 3'!R37</f>
        <v>#DIV/0!</v>
      </c>
      <c r="Q36" s="1" t="e">
        <f>'Special O Level 3'!L60</f>
        <v>#DIV/0!</v>
      </c>
      <c r="R36" s="1" t="e">
        <f>'Special O Level 3'!M60</f>
        <v>#DIV/0!</v>
      </c>
      <c r="S36" s="1" t="s">
        <v>105</v>
      </c>
      <c r="T36" s="1" t="e">
        <f>'Special O Level 3'!O60</f>
        <v>#DIV/0!</v>
      </c>
      <c r="U36" s="1">
        <f>'Special O Level 3'!K60</f>
        <v>0</v>
      </c>
      <c r="V36" s="1" t="e">
        <f>'Special O Level 3'!Q60</f>
        <v>#DIV/0!</v>
      </c>
      <c r="W36" s="1" t="e">
        <f>'Special O Level 3'!R60</f>
        <v>#DIV/0!</v>
      </c>
      <c r="X36" s="1" t="e">
        <f>'Special O Level 3'!L83</f>
        <v>#DIV/0!</v>
      </c>
      <c r="Y36" s="1" t="e">
        <f>'Special O Level 3'!M83</f>
        <v>#DIV/0!</v>
      </c>
      <c r="Z36" s="1" t="s">
        <v>105</v>
      </c>
      <c r="AA36" s="1" t="e">
        <f>'Special O Level 3'!O83</f>
        <v>#DIV/0!</v>
      </c>
      <c r="AB36" s="1">
        <f>'Special O Level 3'!K83</f>
        <v>0</v>
      </c>
      <c r="AC36" s="1" t="e">
        <f>'Special O Level 3'!Q83</f>
        <v>#DIV/0!</v>
      </c>
      <c r="AD36" s="1" t="e">
        <f>'Special O Level 3'!R83</f>
        <v>#DIV/0!</v>
      </c>
      <c r="AE36" s="1" t="e">
        <f t="shared" si="2"/>
        <v>#DIV/0!</v>
      </c>
      <c r="AF36" s="1" t="e">
        <f t="shared" si="3"/>
        <v>#DIV/0!</v>
      </c>
    </row>
    <row r="37" spans="1:32" hidden="1" x14ac:dyDescent="0.25">
      <c r="A37" s="1">
        <f>'Special O Level 3'!A15</f>
        <v>0</v>
      </c>
      <c r="B37" s="1">
        <f>'Special O Level 3'!B15</f>
        <v>0</v>
      </c>
      <c r="C37" s="1" t="e">
        <f>'Special O Level 3'!L15</f>
        <v>#DIV/0!</v>
      </c>
      <c r="D37" s="1" t="e">
        <f>'Special O Level 3'!M15</f>
        <v>#DIV/0!</v>
      </c>
      <c r="E37" s="1" t="s">
        <v>105</v>
      </c>
      <c r="F37" s="1" t="e">
        <f>'Special O Level 3'!O15</f>
        <v>#DIV/0!</v>
      </c>
      <c r="G37" s="1">
        <f>'Special O Level 3'!K15</f>
        <v>0</v>
      </c>
      <c r="H37" s="1" t="e">
        <f>'Special O Level 3'!Q15</f>
        <v>#DIV/0!</v>
      </c>
      <c r="I37" s="1" t="e">
        <f>'Special O Level 3'!R15</f>
        <v>#DIV/0!</v>
      </c>
      <c r="J37" s="1" t="e">
        <f>'Special O Level 3'!L38</f>
        <v>#DIV/0!</v>
      </c>
      <c r="K37" s="1" t="e">
        <f>'Special O Level 3'!M38</f>
        <v>#DIV/0!</v>
      </c>
      <c r="L37" s="1" t="s">
        <v>105</v>
      </c>
      <c r="M37" s="1" t="e">
        <f>'Special O Level 3'!O38</f>
        <v>#DIV/0!</v>
      </c>
      <c r="N37" s="1">
        <f>'Special O Level 3'!K38</f>
        <v>0</v>
      </c>
      <c r="O37" s="1" t="e">
        <f>'Special O Level 3'!Q38</f>
        <v>#DIV/0!</v>
      </c>
      <c r="P37" s="1" t="e">
        <f>'Special O Level 3'!R38</f>
        <v>#DIV/0!</v>
      </c>
      <c r="Q37" s="1" t="e">
        <f>'Special O Level 3'!L61</f>
        <v>#DIV/0!</v>
      </c>
      <c r="R37" s="1" t="e">
        <f>'Special O Level 3'!M61</f>
        <v>#DIV/0!</v>
      </c>
      <c r="S37" s="1" t="s">
        <v>105</v>
      </c>
      <c r="T37" s="1" t="e">
        <f>'Special O Level 3'!O61</f>
        <v>#DIV/0!</v>
      </c>
      <c r="U37" s="1">
        <f>'Special O Level 3'!K61</f>
        <v>0</v>
      </c>
      <c r="V37" s="1" t="e">
        <f>'Special O Level 3'!Q61</f>
        <v>#DIV/0!</v>
      </c>
      <c r="W37" s="1" t="e">
        <f>'Special O Level 3'!R61</f>
        <v>#DIV/0!</v>
      </c>
      <c r="X37" s="1" t="e">
        <f>'Special O Level 3'!L84</f>
        <v>#DIV/0!</v>
      </c>
      <c r="Y37" s="1" t="e">
        <f>'Special O Level 3'!M84</f>
        <v>#DIV/0!</v>
      </c>
      <c r="Z37" s="1" t="s">
        <v>105</v>
      </c>
      <c r="AA37" s="1" t="e">
        <f>'Special O Level 3'!O84</f>
        <v>#DIV/0!</v>
      </c>
      <c r="AB37" s="1">
        <f>'Special O Level 3'!K84</f>
        <v>0</v>
      </c>
      <c r="AC37" s="1" t="e">
        <f>'Special O Level 3'!Q84</f>
        <v>#DIV/0!</v>
      </c>
      <c r="AD37" s="1" t="e">
        <f>'Special O Level 3'!R84</f>
        <v>#DIV/0!</v>
      </c>
      <c r="AE37" s="1" t="e">
        <f t="shared" si="2"/>
        <v>#DIV/0!</v>
      </c>
      <c r="AF37" s="1" t="e">
        <f t="shared" si="3"/>
        <v>#DIV/0!</v>
      </c>
    </row>
    <row r="38" spans="1:32" hidden="1" x14ac:dyDescent="0.25">
      <c r="A38" s="1">
        <f>'Special O Level 3'!A16</f>
        <v>0</v>
      </c>
      <c r="B38" s="1">
        <f>'Special O Level 3'!B16</f>
        <v>0</v>
      </c>
      <c r="C38" s="1" t="e">
        <f>'Special O Level 3'!L16</f>
        <v>#DIV/0!</v>
      </c>
      <c r="D38" s="1" t="e">
        <f>'Special O Level 3'!M16</f>
        <v>#DIV/0!</v>
      </c>
      <c r="E38" s="1" t="s">
        <v>105</v>
      </c>
      <c r="F38" s="1" t="e">
        <f>'Special O Level 3'!O16</f>
        <v>#DIV/0!</v>
      </c>
      <c r="G38" s="1">
        <f>'Special O Level 3'!K16</f>
        <v>0</v>
      </c>
      <c r="H38" s="1" t="e">
        <f>'Special O Level 3'!Q16</f>
        <v>#DIV/0!</v>
      </c>
      <c r="I38" s="1" t="e">
        <f>'Special O Level 3'!R16</f>
        <v>#DIV/0!</v>
      </c>
      <c r="J38" s="1" t="e">
        <f>'Special O Level 3'!L39</f>
        <v>#DIV/0!</v>
      </c>
      <c r="K38" s="1" t="e">
        <f>'Special O Level 3'!M39</f>
        <v>#DIV/0!</v>
      </c>
      <c r="L38" s="1" t="s">
        <v>105</v>
      </c>
      <c r="M38" s="1" t="e">
        <f>'Special O Level 3'!O39</f>
        <v>#DIV/0!</v>
      </c>
      <c r="N38" s="1">
        <f>'Special O Level 3'!K39</f>
        <v>0</v>
      </c>
      <c r="O38" s="1" t="e">
        <f>'Special O Level 3'!Q39</f>
        <v>#DIV/0!</v>
      </c>
      <c r="P38" s="1" t="e">
        <f>'Special O Level 3'!R39</f>
        <v>#DIV/0!</v>
      </c>
      <c r="Q38" s="1" t="e">
        <f>'Special O Level 3'!L62</f>
        <v>#DIV/0!</v>
      </c>
      <c r="R38" s="1" t="e">
        <f>'Special O Level 3'!M62</f>
        <v>#DIV/0!</v>
      </c>
      <c r="S38" s="1" t="s">
        <v>105</v>
      </c>
      <c r="T38" s="1" t="e">
        <f>'Special O Level 3'!O62</f>
        <v>#DIV/0!</v>
      </c>
      <c r="U38" s="1">
        <f>'Special O Level 3'!K62</f>
        <v>0</v>
      </c>
      <c r="V38" s="1" t="e">
        <f>'Special O Level 3'!Q62</f>
        <v>#DIV/0!</v>
      </c>
      <c r="W38" s="1" t="e">
        <f>'Special O Level 3'!R62</f>
        <v>#DIV/0!</v>
      </c>
      <c r="X38" s="1" t="e">
        <f>'Special O Level 3'!L85</f>
        <v>#DIV/0!</v>
      </c>
      <c r="Y38" s="1" t="e">
        <f>'Special O Level 3'!M85</f>
        <v>#DIV/0!</v>
      </c>
      <c r="Z38" s="1" t="s">
        <v>105</v>
      </c>
      <c r="AA38" s="1" t="e">
        <f>'Special O Level 3'!O85</f>
        <v>#DIV/0!</v>
      </c>
      <c r="AB38" s="1">
        <f>'Special O Level 3'!K85</f>
        <v>0</v>
      </c>
      <c r="AC38" s="1" t="e">
        <f>'Special O Level 3'!Q85</f>
        <v>#DIV/0!</v>
      </c>
      <c r="AD38" s="1" t="e">
        <f>'Special O Level 3'!R85</f>
        <v>#DIV/0!</v>
      </c>
      <c r="AE38" s="1" t="e">
        <f t="shared" si="2"/>
        <v>#DIV/0!</v>
      </c>
      <c r="AF38" s="1" t="e">
        <f t="shared" si="3"/>
        <v>#DIV/0!</v>
      </c>
    </row>
    <row r="39" spans="1:32" hidden="1" x14ac:dyDescent="0.25">
      <c r="A39" s="1">
        <f>'Special O Level 3'!A17</f>
        <v>0</v>
      </c>
      <c r="B39" s="1">
        <f>'Special O Level 3'!B17</f>
        <v>0</v>
      </c>
      <c r="C39" s="1" t="e">
        <f>'Special O Level 3'!L17</f>
        <v>#DIV/0!</v>
      </c>
      <c r="D39" s="1" t="e">
        <f>'Special O Level 3'!M17</f>
        <v>#DIV/0!</v>
      </c>
      <c r="E39" s="1" t="s">
        <v>105</v>
      </c>
      <c r="F39" s="1" t="e">
        <f>'Special O Level 3'!O17</f>
        <v>#DIV/0!</v>
      </c>
      <c r="G39" s="1">
        <f>'Special O Level 3'!K17</f>
        <v>0</v>
      </c>
      <c r="H39" s="1" t="e">
        <f>'Special O Level 3'!Q17</f>
        <v>#DIV/0!</v>
      </c>
      <c r="I39" s="1" t="e">
        <f>'Special O Level 3'!R17</f>
        <v>#DIV/0!</v>
      </c>
      <c r="J39" s="1" t="e">
        <f>'Special O Level 3'!L40</f>
        <v>#DIV/0!</v>
      </c>
      <c r="K39" s="1" t="e">
        <f>'Special O Level 3'!M40</f>
        <v>#DIV/0!</v>
      </c>
      <c r="L39" s="1" t="s">
        <v>105</v>
      </c>
      <c r="M39" s="1" t="e">
        <f>'Special O Level 3'!O40</f>
        <v>#DIV/0!</v>
      </c>
      <c r="N39" s="1">
        <f>'Special O Level 3'!K40</f>
        <v>0</v>
      </c>
      <c r="O39" s="1" t="e">
        <f>'Special O Level 3'!Q40</f>
        <v>#DIV/0!</v>
      </c>
      <c r="P39" s="1" t="e">
        <f>'Special O Level 3'!R40</f>
        <v>#DIV/0!</v>
      </c>
      <c r="Q39" s="1" t="e">
        <f>'Special O Level 3'!L63</f>
        <v>#DIV/0!</v>
      </c>
      <c r="R39" s="1" t="e">
        <f>'Special O Level 3'!M63</f>
        <v>#DIV/0!</v>
      </c>
      <c r="S39" s="1" t="s">
        <v>105</v>
      </c>
      <c r="T39" s="1" t="e">
        <f>'Special O Level 3'!O63</f>
        <v>#DIV/0!</v>
      </c>
      <c r="U39" s="1">
        <f>'Special O Level 3'!K63</f>
        <v>0</v>
      </c>
      <c r="V39" s="1" t="e">
        <f>'Special O Level 3'!Q63</f>
        <v>#DIV/0!</v>
      </c>
      <c r="W39" s="1" t="e">
        <f>'Special O Level 3'!R63</f>
        <v>#DIV/0!</v>
      </c>
      <c r="X39" s="1" t="e">
        <f>'Special O Level 3'!L86</f>
        <v>#DIV/0!</v>
      </c>
      <c r="Y39" s="1" t="e">
        <f>'Special O Level 3'!M86</f>
        <v>#DIV/0!</v>
      </c>
      <c r="Z39" s="1" t="s">
        <v>105</v>
      </c>
      <c r="AA39" s="1" t="e">
        <f>'Special O Level 3'!O86</f>
        <v>#DIV/0!</v>
      </c>
      <c r="AB39" s="1">
        <f>'Special O Level 3'!K86</f>
        <v>0</v>
      </c>
      <c r="AC39" s="1" t="e">
        <f>'Special O Level 3'!Q86</f>
        <v>#DIV/0!</v>
      </c>
      <c r="AD39" s="1" t="e">
        <f>'Special O Level 3'!R86</f>
        <v>#DIV/0!</v>
      </c>
      <c r="AE39" s="1" t="e">
        <f t="shared" si="2"/>
        <v>#DIV/0!</v>
      </c>
      <c r="AF39" s="1" t="e">
        <f t="shared" si="3"/>
        <v>#DIV/0!</v>
      </c>
    </row>
    <row r="40" spans="1:32" hidden="1" x14ac:dyDescent="0.25">
      <c r="A40" s="1">
        <f>'Special O Level 3'!A18</f>
        <v>0</v>
      </c>
      <c r="B40" s="1">
        <f>'Special O Level 3'!B18</f>
        <v>0</v>
      </c>
      <c r="C40" s="1" t="e">
        <f>'Special O Level 3'!L18</f>
        <v>#DIV/0!</v>
      </c>
      <c r="D40" s="1" t="e">
        <f>'Special O Level 3'!M18</f>
        <v>#DIV/0!</v>
      </c>
      <c r="E40" s="1" t="s">
        <v>105</v>
      </c>
      <c r="F40" s="1" t="e">
        <f>'Special O Level 3'!O18</f>
        <v>#DIV/0!</v>
      </c>
      <c r="G40" s="1">
        <f>'Special O Level 3'!K18</f>
        <v>0</v>
      </c>
      <c r="H40" s="1" t="e">
        <f>'Special O Level 3'!Q18</f>
        <v>#DIV/0!</v>
      </c>
      <c r="I40" s="1" t="e">
        <f>'Special O Level 3'!R18</f>
        <v>#DIV/0!</v>
      </c>
      <c r="J40" s="1" t="e">
        <f>'Special O Level 3'!L41</f>
        <v>#DIV/0!</v>
      </c>
      <c r="K40" s="1" t="e">
        <f>'Special O Level 3'!M41</f>
        <v>#DIV/0!</v>
      </c>
      <c r="L40" s="1" t="s">
        <v>105</v>
      </c>
      <c r="M40" s="1" t="e">
        <f>'Special O Level 3'!O41</f>
        <v>#DIV/0!</v>
      </c>
      <c r="N40" s="1">
        <f>'Special O Level 3'!K41</f>
        <v>0</v>
      </c>
      <c r="O40" s="1" t="e">
        <f>'Special O Level 3'!Q41</f>
        <v>#DIV/0!</v>
      </c>
      <c r="P40" s="1" t="e">
        <f>'Special O Level 3'!R41</f>
        <v>#DIV/0!</v>
      </c>
      <c r="Q40" s="1" t="e">
        <f>'Special O Level 3'!L64</f>
        <v>#DIV/0!</v>
      </c>
      <c r="R40" s="1" t="e">
        <f>'Special O Level 3'!M64</f>
        <v>#DIV/0!</v>
      </c>
      <c r="S40" s="1" t="s">
        <v>105</v>
      </c>
      <c r="T40" s="1" t="e">
        <f>'Special O Level 3'!O64</f>
        <v>#DIV/0!</v>
      </c>
      <c r="U40" s="1">
        <f>'Special O Level 3'!K64</f>
        <v>0</v>
      </c>
      <c r="V40" s="1" t="e">
        <f>'Special O Level 3'!Q64</f>
        <v>#DIV/0!</v>
      </c>
      <c r="W40" s="1" t="e">
        <f>'Special O Level 3'!R64</f>
        <v>#DIV/0!</v>
      </c>
      <c r="X40" s="1" t="e">
        <f>'Special O Level 3'!L87</f>
        <v>#DIV/0!</v>
      </c>
      <c r="Y40" s="1" t="e">
        <f>'Special O Level 3'!M87</f>
        <v>#DIV/0!</v>
      </c>
      <c r="Z40" s="1" t="s">
        <v>105</v>
      </c>
      <c r="AA40" s="1" t="e">
        <f>'Special O Level 3'!O87</f>
        <v>#DIV/0!</v>
      </c>
      <c r="AB40" s="1">
        <f>'Special O Level 3'!K87</f>
        <v>0</v>
      </c>
      <c r="AC40" s="1" t="e">
        <f>'Special O Level 3'!Q87</f>
        <v>#DIV/0!</v>
      </c>
      <c r="AD40" s="1" t="e">
        <f>'Special O Level 3'!R87</f>
        <v>#DIV/0!</v>
      </c>
      <c r="AE40" s="1" t="e">
        <f t="shared" si="2"/>
        <v>#DIV/0!</v>
      </c>
      <c r="AF40" s="1" t="e">
        <f t="shared" si="3"/>
        <v>#DIV/0!</v>
      </c>
    </row>
    <row r="41" spans="1:32" hidden="1" x14ac:dyDescent="0.25">
      <c r="A41" s="1">
        <f>'Special O Level 3'!A19</f>
        <v>0</v>
      </c>
      <c r="B41" s="1">
        <f>'Special O Level 3'!B19</f>
        <v>0</v>
      </c>
      <c r="C41" s="1" t="e">
        <f>'Special O Level 3'!L19</f>
        <v>#DIV/0!</v>
      </c>
      <c r="D41" s="1" t="e">
        <f>'Special O Level 3'!M19</f>
        <v>#DIV/0!</v>
      </c>
      <c r="E41" s="1" t="s">
        <v>105</v>
      </c>
      <c r="F41" s="1" t="e">
        <f>'Special O Level 3'!O19</f>
        <v>#DIV/0!</v>
      </c>
      <c r="G41" s="1">
        <f>'Special O Level 3'!K19</f>
        <v>0</v>
      </c>
      <c r="H41" s="1" t="e">
        <f>'Special O Level 3'!Q19</f>
        <v>#DIV/0!</v>
      </c>
      <c r="I41" s="1" t="e">
        <f>'Special O Level 3'!R19</f>
        <v>#DIV/0!</v>
      </c>
      <c r="J41" s="1" t="e">
        <f>'Special O Level 3'!L42</f>
        <v>#DIV/0!</v>
      </c>
      <c r="K41" s="1" t="e">
        <f>'Special O Level 3'!M42</f>
        <v>#DIV/0!</v>
      </c>
      <c r="L41" s="1" t="s">
        <v>105</v>
      </c>
      <c r="M41" s="1" t="e">
        <f>'Special O Level 3'!O42</f>
        <v>#DIV/0!</v>
      </c>
      <c r="N41" s="1">
        <f>'Special O Level 3'!K42</f>
        <v>0</v>
      </c>
      <c r="O41" s="1" t="e">
        <f>'Special O Level 3'!Q42</f>
        <v>#DIV/0!</v>
      </c>
      <c r="P41" s="1" t="e">
        <f>'Special O Level 3'!R42</f>
        <v>#DIV/0!</v>
      </c>
      <c r="Q41" s="1" t="e">
        <f>'Special O Level 3'!L65</f>
        <v>#DIV/0!</v>
      </c>
      <c r="R41" s="1" t="e">
        <f>'Special O Level 3'!M65</f>
        <v>#DIV/0!</v>
      </c>
      <c r="S41" s="1" t="s">
        <v>105</v>
      </c>
      <c r="T41" s="1" t="e">
        <f>'Special O Level 3'!O65</f>
        <v>#DIV/0!</v>
      </c>
      <c r="U41" s="1">
        <f>'Special O Level 3'!K65</f>
        <v>0</v>
      </c>
      <c r="V41" s="1" t="e">
        <f>'Special O Level 3'!Q65</f>
        <v>#DIV/0!</v>
      </c>
      <c r="W41" s="1" t="e">
        <f>'Special O Level 3'!R65</f>
        <v>#DIV/0!</v>
      </c>
      <c r="X41" s="1" t="e">
        <f>'Special O Level 3'!L88</f>
        <v>#DIV/0!</v>
      </c>
      <c r="Y41" s="1" t="e">
        <f>'Special O Level 3'!M88</f>
        <v>#DIV/0!</v>
      </c>
      <c r="Z41" s="1" t="s">
        <v>105</v>
      </c>
      <c r="AA41" s="1" t="e">
        <f>'Special O Level 3'!O88</f>
        <v>#DIV/0!</v>
      </c>
      <c r="AB41" s="1">
        <f>'Special O Level 3'!K88</f>
        <v>0</v>
      </c>
      <c r="AC41" s="1" t="e">
        <f>'Special O Level 3'!Q88</f>
        <v>#DIV/0!</v>
      </c>
      <c r="AD41" s="1" t="e">
        <f>'Special O Level 3'!R88</f>
        <v>#DIV/0!</v>
      </c>
      <c r="AE41" s="1" t="e">
        <f t="shared" si="2"/>
        <v>#DIV/0!</v>
      </c>
      <c r="AF41" s="1" t="e">
        <f t="shared" si="3"/>
        <v>#DIV/0!</v>
      </c>
    </row>
    <row r="42" spans="1:32" hidden="1" x14ac:dyDescent="0.25">
      <c r="A42" s="1">
        <f>'Special O Level 3'!A20</f>
        <v>0</v>
      </c>
      <c r="B42" s="1">
        <f>'Special O Level 3'!B20</f>
        <v>0</v>
      </c>
      <c r="C42" s="1" t="e">
        <f>'Special O Level 3'!L20</f>
        <v>#DIV/0!</v>
      </c>
      <c r="D42" s="1" t="e">
        <f>'Special O Level 3'!M20</f>
        <v>#DIV/0!</v>
      </c>
      <c r="E42" s="1" t="s">
        <v>105</v>
      </c>
      <c r="F42" s="1" t="e">
        <f>'Special O Level 3'!O20</f>
        <v>#DIV/0!</v>
      </c>
      <c r="G42" s="1">
        <f>'Special O Level 3'!K20</f>
        <v>0</v>
      </c>
      <c r="H42" s="1" t="e">
        <f>'Special O Level 3'!Q20</f>
        <v>#DIV/0!</v>
      </c>
      <c r="I42" s="1" t="e">
        <f>'Special O Level 3'!R20</f>
        <v>#DIV/0!</v>
      </c>
      <c r="J42" s="1" t="e">
        <f>'Special O Level 3'!L43</f>
        <v>#DIV/0!</v>
      </c>
      <c r="K42" s="1" t="e">
        <f>'Special O Level 3'!M43</f>
        <v>#DIV/0!</v>
      </c>
      <c r="L42" s="1" t="s">
        <v>105</v>
      </c>
      <c r="M42" s="1" t="e">
        <f>'Special O Level 3'!O43</f>
        <v>#DIV/0!</v>
      </c>
      <c r="N42" s="1">
        <f>'Special O Level 3'!K43</f>
        <v>0</v>
      </c>
      <c r="O42" s="1" t="e">
        <f>'Special O Level 3'!Q43</f>
        <v>#DIV/0!</v>
      </c>
      <c r="P42" s="1" t="e">
        <f>'Special O Level 3'!R43</f>
        <v>#DIV/0!</v>
      </c>
      <c r="Q42" s="1" t="e">
        <f>'Special O Level 3'!L66</f>
        <v>#DIV/0!</v>
      </c>
      <c r="R42" s="1" t="e">
        <f>'Special O Level 3'!M66</f>
        <v>#DIV/0!</v>
      </c>
      <c r="S42" s="1" t="s">
        <v>105</v>
      </c>
      <c r="T42" s="1" t="e">
        <f>'Special O Level 3'!O66</f>
        <v>#DIV/0!</v>
      </c>
      <c r="U42" s="1">
        <f>'Special O Level 3'!K66</f>
        <v>0</v>
      </c>
      <c r="V42" s="1" t="e">
        <f>'Special O Level 3'!Q66</f>
        <v>#DIV/0!</v>
      </c>
      <c r="W42" s="1" t="e">
        <f>'Special O Level 3'!R66</f>
        <v>#DIV/0!</v>
      </c>
      <c r="X42" s="1" t="e">
        <f>'Special O Level 3'!L89</f>
        <v>#DIV/0!</v>
      </c>
      <c r="Y42" s="1" t="e">
        <f>'Special O Level 3'!M89</f>
        <v>#DIV/0!</v>
      </c>
      <c r="Z42" s="1" t="s">
        <v>105</v>
      </c>
      <c r="AA42" s="1" t="e">
        <f>'Special O Level 3'!O89</f>
        <v>#DIV/0!</v>
      </c>
      <c r="AB42" s="1">
        <f>'Special O Level 3'!K89</f>
        <v>0</v>
      </c>
      <c r="AC42" s="1" t="e">
        <f>'Special O Level 3'!Q89</f>
        <v>#DIV/0!</v>
      </c>
      <c r="AD42" s="1" t="e">
        <f>'Special O Level 3'!R89</f>
        <v>#DIV/0!</v>
      </c>
      <c r="AE42" s="1" t="e">
        <f t="shared" si="2"/>
        <v>#DIV/0!</v>
      </c>
      <c r="AF42" s="1" t="e">
        <f t="shared" si="3"/>
        <v>#DIV/0!</v>
      </c>
    </row>
    <row r="43" spans="1:32" hidden="1" x14ac:dyDescent="0.25">
      <c r="A43" s="1">
        <f>'Special O Level 3'!A21</f>
        <v>0</v>
      </c>
      <c r="B43" s="1">
        <f>'Special O Level 3'!B21</f>
        <v>0</v>
      </c>
      <c r="C43" s="1" t="e">
        <f>'Special O Level 3'!L21</f>
        <v>#DIV/0!</v>
      </c>
      <c r="D43" s="1" t="e">
        <f>'Special O Level 3'!M21</f>
        <v>#DIV/0!</v>
      </c>
      <c r="E43" s="1" t="s">
        <v>105</v>
      </c>
      <c r="F43" s="1" t="e">
        <f>'Special O Level 3'!O21</f>
        <v>#DIV/0!</v>
      </c>
      <c r="G43" s="1">
        <f>'Special O Level 3'!K21</f>
        <v>0</v>
      </c>
      <c r="H43" s="1" t="e">
        <f>'Special O Level 3'!Q21</f>
        <v>#DIV/0!</v>
      </c>
      <c r="I43" s="1" t="e">
        <f>'Special O Level 3'!R21</f>
        <v>#DIV/0!</v>
      </c>
      <c r="J43" s="1" t="e">
        <f>'Special O Level 3'!L44</f>
        <v>#DIV/0!</v>
      </c>
      <c r="K43" s="1" t="e">
        <f>'Special O Level 3'!M44</f>
        <v>#DIV/0!</v>
      </c>
      <c r="L43" s="1" t="s">
        <v>105</v>
      </c>
      <c r="M43" s="1" t="e">
        <f>'Special O Level 3'!O44</f>
        <v>#DIV/0!</v>
      </c>
      <c r="N43" s="1">
        <f>'Special O Level 3'!K44</f>
        <v>0</v>
      </c>
      <c r="O43" s="1" t="e">
        <f>'Special O Level 3'!Q44</f>
        <v>#DIV/0!</v>
      </c>
      <c r="P43" s="1" t="e">
        <f>'Special O Level 3'!R44</f>
        <v>#DIV/0!</v>
      </c>
      <c r="Q43" s="1" t="e">
        <f>'Special O Level 3'!L67</f>
        <v>#DIV/0!</v>
      </c>
      <c r="R43" s="1" t="e">
        <f>'Special O Level 3'!M67</f>
        <v>#DIV/0!</v>
      </c>
      <c r="S43" s="1" t="s">
        <v>105</v>
      </c>
      <c r="T43" s="1" t="e">
        <f>'Special O Level 3'!O67</f>
        <v>#DIV/0!</v>
      </c>
      <c r="U43" s="1">
        <f>'Special O Level 3'!K67</f>
        <v>0</v>
      </c>
      <c r="V43" s="1" t="e">
        <f>'Special O Level 3'!Q67</f>
        <v>#DIV/0!</v>
      </c>
      <c r="W43" s="1" t="e">
        <f>'Special O Level 3'!R67</f>
        <v>#DIV/0!</v>
      </c>
      <c r="X43" s="1" t="e">
        <f>'Special O Level 3'!L90</f>
        <v>#DIV/0!</v>
      </c>
      <c r="Y43" s="1" t="e">
        <f>'Special O Level 3'!M90</f>
        <v>#DIV/0!</v>
      </c>
      <c r="Z43" s="1" t="s">
        <v>105</v>
      </c>
      <c r="AA43" s="1" t="e">
        <f>'Special O Level 3'!O90</f>
        <v>#DIV/0!</v>
      </c>
      <c r="AB43" s="1">
        <f>'Special O Level 3'!K90</f>
        <v>0</v>
      </c>
      <c r="AC43" s="1" t="e">
        <f>'Special O Level 3'!Q90</f>
        <v>#DIV/0!</v>
      </c>
      <c r="AD43" s="1" t="e">
        <f>'Special O Level 3'!R90</f>
        <v>#DIV/0!</v>
      </c>
      <c r="AE43" s="1" t="e">
        <f t="shared" si="2"/>
        <v>#DIV/0!</v>
      </c>
      <c r="AF43" s="1" t="e">
        <f t="shared" si="3"/>
        <v>#DIV/0!</v>
      </c>
    </row>
    <row r="44" spans="1:32" hidden="1" x14ac:dyDescent="0.25">
      <c r="A44" s="1">
        <f>'Special O Level 3'!A22</f>
        <v>0</v>
      </c>
      <c r="B44" s="1">
        <f>'Special O Level 3'!B22</f>
        <v>0</v>
      </c>
      <c r="C44" s="1" t="e">
        <f>'Special O Level 3'!L22</f>
        <v>#DIV/0!</v>
      </c>
      <c r="D44" s="1" t="e">
        <f>'Special O Level 3'!M22</f>
        <v>#DIV/0!</v>
      </c>
      <c r="E44" s="1" t="s">
        <v>105</v>
      </c>
      <c r="F44" s="1" t="e">
        <f>'Special O Level 3'!O22</f>
        <v>#DIV/0!</v>
      </c>
      <c r="G44" s="1">
        <f>'Special O Level 3'!K22</f>
        <v>0</v>
      </c>
      <c r="H44" s="1" t="e">
        <f>'Special O Level 3'!Q22</f>
        <v>#DIV/0!</v>
      </c>
      <c r="I44" s="1" t="e">
        <f>'Special O Level 3'!R22</f>
        <v>#DIV/0!</v>
      </c>
      <c r="J44" s="1" t="e">
        <f>'Special O Level 3'!L45</f>
        <v>#DIV/0!</v>
      </c>
      <c r="K44" s="1" t="e">
        <f>'Special O Level 3'!M45</f>
        <v>#DIV/0!</v>
      </c>
      <c r="L44" s="1" t="s">
        <v>105</v>
      </c>
      <c r="M44" s="1" t="e">
        <f>'Special O Level 3'!O45</f>
        <v>#DIV/0!</v>
      </c>
      <c r="N44" s="1">
        <f>'Special O Level 3'!K45</f>
        <v>0</v>
      </c>
      <c r="O44" s="1" t="e">
        <f>'Special O Level 3'!Q45</f>
        <v>#DIV/0!</v>
      </c>
      <c r="P44" s="1" t="e">
        <f>'Special O Level 3'!R45</f>
        <v>#DIV/0!</v>
      </c>
      <c r="Q44" s="1" t="e">
        <f>'Special O Level 3'!L68</f>
        <v>#DIV/0!</v>
      </c>
      <c r="R44" s="1" t="e">
        <f>'Special O Level 3'!M68</f>
        <v>#DIV/0!</v>
      </c>
      <c r="S44" s="1" t="s">
        <v>105</v>
      </c>
      <c r="T44" s="1" t="e">
        <f>'Special O Level 3'!O68</f>
        <v>#DIV/0!</v>
      </c>
      <c r="U44" s="1">
        <f>'Special O Level 3'!K68</f>
        <v>0</v>
      </c>
      <c r="V44" s="1" t="e">
        <f>'Special O Level 3'!Q68</f>
        <v>#DIV/0!</v>
      </c>
      <c r="W44" s="1" t="e">
        <f>'Special O Level 3'!R68</f>
        <v>#DIV/0!</v>
      </c>
      <c r="X44" s="1" t="e">
        <f>'Special O Level 3'!L91</f>
        <v>#DIV/0!</v>
      </c>
      <c r="Y44" s="1" t="e">
        <f>'Special O Level 3'!M91</f>
        <v>#DIV/0!</v>
      </c>
      <c r="Z44" s="1" t="s">
        <v>105</v>
      </c>
      <c r="AA44" s="1" t="e">
        <f>'Special O Level 3'!O91</f>
        <v>#DIV/0!</v>
      </c>
      <c r="AB44" s="1">
        <f>'Special O Level 3'!K91</f>
        <v>0</v>
      </c>
      <c r="AC44" s="1" t="e">
        <f>'Special O Level 3'!Q91</f>
        <v>#DIV/0!</v>
      </c>
      <c r="AD44" s="1" t="e">
        <f>'Special O Level 3'!R91</f>
        <v>#DIV/0!</v>
      </c>
      <c r="AE44" s="1" t="e">
        <f t="shared" si="2"/>
        <v>#DIV/0!</v>
      </c>
      <c r="AF44" s="1" t="e">
        <f t="shared" si="3"/>
        <v>#DIV/0!</v>
      </c>
    </row>
    <row r="45" spans="1:32" hidden="1" x14ac:dyDescent="0.25">
      <c r="A45" s="1">
        <f>'Special O Level 3'!A23</f>
        <v>0</v>
      </c>
      <c r="B45" s="1">
        <f>'Special O Level 3'!B23</f>
        <v>0</v>
      </c>
      <c r="C45" s="1" t="e">
        <f>'Special O Level 3'!L23</f>
        <v>#DIV/0!</v>
      </c>
      <c r="D45" s="1" t="e">
        <f>'Special O Level 3'!M23</f>
        <v>#DIV/0!</v>
      </c>
      <c r="E45" s="1" t="s">
        <v>105</v>
      </c>
      <c r="F45" s="1" t="e">
        <f>'Special O Level 3'!O23</f>
        <v>#DIV/0!</v>
      </c>
      <c r="G45" s="1">
        <f>'Special O Level 3'!K23</f>
        <v>0</v>
      </c>
      <c r="H45" s="1" t="e">
        <f>'Special O Level 3'!Q23</f>
        <v>#DIV/0!</v>
      </c>
      <c r="I45" s="1" t="e">
        <f>'Special O Level 3'!R23</f>
        <v>#DIV/0!</v>
      </c>
      <c r="J45" s="1" t="e">
        <f>'Special O Level 3'!L46</f>
        <v>#DIV/0!</v>
      </c>
      <c r="K45" s="1" t="e">
        <f>'Special O Level 3'!M46</f>
        <v>#DIV/0!</v>
      </c>
      <c r="L45" s="1" t="s">
        <v>105</v>
      </c>
      <c r="M45" s="1" t="e">
        <f>'Special O Level 3'!O46</f>
        <v>#DIV/0!</v>
      </c>
      <c r="N45" s="1">
        <f>'Special O Level 3'!K46</f>
        <v>0</v>
      </c>
      <c r="O45" s="1" t="e">
        <f>'Special O Level 3'!Q46</f>
        <v>#DIV/0!</v>
      </c>
      <c r="P45" s="1" t="e">
        <f>'Special O Level 3'!R46</f>
        <v>#DIV/0!</v>
      </c>
      <c r="Q45" s="1" t="e">
        <f>'Special O Level 3'!L69</f>
        <v>#DIV/0!</v>
      </c>
      <c r="R45" s="1" t="e">
        <f>'Special O Level 3'!M69</f>
        <v>#DIV/0!</v>
      </c>
      <c r="S45" s="1" t="s">
        <v>105</v>
      </c>
      <c r="T45" s="1" t="e">
        <f>'Special O Level 3'!O69</f>
        <v>#DIV/0!</v>
      </c>
      <c r="U45" s="1">
        <f>'Special O Level 3'!K69</f>
        <v>0</v>
      </c>
      <c r="V45" s="1" t="e">
        <f>'Special O Level 3'!Q69</f>
        <v>#DIV/0!</v>
      </c>
      <c r="W45" s="1" t="e">
        <f>'Special O Level 3'!R69</f>
        <v>#DIV/0!</v>
      </c>
      <c r="X45" s="1" t="e">
        <f>'Special O Level 3'!L92</f>
        <v>#DIV/0!</v>
      </c>
      <c r="Y45" s="1" t="e">
        <f>'Special O Level 3'!M92</f>
        <v>#DIV/0!</v>
      </c>
      <c r="Z45" s="1" t="s">
        <v>105</v>
      </c>
      <c r="AA45" s="1" t="e">
        <f>'Special O Level 3'!O92</f>
        <v>#DIV/0!</v>
      </c>
      <c r="AB45" s="1">
        <f>'Special O Level 3'!K92</f>
        <v>0</v>
      </c>
      <c r="AC45" s="1" t="e">
        <f>'Special O Level 3'!Q92</f>
        <v>#DIV/0!</v>
      </c>
      <c r="AD45" s="1" t="e">
        <f>'Special O Level 3'!R92</f>
        <v>#DIV/0!</v>
      </c>
      <c r="AE45" s="1" t="e">
        <f t="shared" si="2"/>
        <v>#DIV/0!</v>
      </c>
      <c r="AF45" s="1" t="e">
        <f t="shared" si="3"/>
        <v>#DIV/0!</v>
      </c>
    </row>
    <row r="46" spans="1:32" hidden="1" x14ac:dyDescent="0.25">
      <c r="A46" s="1">
        <f>'Special O Level 3'!A24</f>
        <v>0</v>
      </c>
      <c r="B46" s="1">
        <f>'Special O Level 3'!B24</f>
        <v>0</v>
      </c>
      <c r="C46" s="1" t="e">
        <f>'Special O Level 3'!L24</f>
        <v>#DIV/0!</v>
      </c>
      <c r="D46" s="1" t="e">
        <f>'Special O Level 3'!M24</f>
        <v>#DIV/0!</v>
      </c>
      <c r="E46" s="1" t="s">
        <v>105</v>
      </c>
      <c r="F46" s="1" t="e">
        <f>'Special O Level 3'!O24</f>
        <v>#DIV/0!</v>
      </c>
      <c r="G46" s="1">
        <f>'Special O Level 3'!K24</f>
        <v>0</v>
      </c>
      <c r="H46" s="1" t="e">
        <f>'Special O Level 3'!Q24</f>
        <v>#DIV/0!</v>
      </c>
      <c r="I46" s="1" t="e">
        <f>'Special O Level 3'!R24</f>
        <v>#DIV/0!</v>
      </c>
      <c r="J46" s="1" t="e">
        <f>'Special O Level 3'!L47</f>
        <v>#DIV/0!</v>
      </c>
      <c r="K46" s="1" t="e">
        <f>'Special O Level 3'!M47</f>
        <v>#DIV/0!</v>
      </c>
      <c r="L46" s="1" t="s">
        <v>105</v>
      </c>
      <c r="M46" s="1" t="e">
        <f>'Special O Level 3'!O47</f>
        <v>#DIV/0!</v>
      </c>
      <c r="N46" s="1">
        <f>'Special O Level 3'!K47</f>
        <v>0</v>
      </c>
      <c r="O46" s="1" t="e">
        <f>'Special O Level 3'!Q47</f>
        <v>#DIV/0!</v>
      </c>
      <c r="P46" s="1" t="e">
        <f>'Special O Level 3'!R47</f>
        <v>#DIV/0!</v>
      </c>
      <c r="Q46" s="1" t="e">
        <f>'Special O Level 3'!L70</f>
        <v>#DIV/0!</v>
      </c>
      <c r="R46" s="1" t="e">
        <f>'Special O Level 3'!M70</f>
        <v>#DIV/0!</v>
      </c>
      <c r="S46" s="1" t="s">
        <v>105</v>
      </c>
      <c r="T46" s="1" t="e">
        <f>'Special O Level 3'!O70</f>
        <v>#DIV/0!</v>
      </c>
      <c r="U46" s="1">
        <f>'Special O Level 3'!K70</f>
        <v>0</v>
      </c>
      <c r="V46" s="1" t="e">
        <f>'Special O Level 3'!Q70</f>
        <v>#DIV/0!</v>
      </c>
      <c r="W46" s="1" t="e">
        <f>'Special O Level 3'!R70</f>
        <v>#DIV/0!</v>
      </c>
      <c r="X46" s="1" t="e">
        <f>'Special O Level 3'!L93</f>
        <v>#DIV/0!</v>
      </c>
      <c r="Y46" s="1" t="e">
        <f>'Special O Level 3'!M93</f>
        <v>#DIV/0!</v>
      </c>
      <c r="Z46" s="1" t="s">
        <v>105</v>
      </c>
      <c r="AA46" s="1" t="e">
        <f>'Special O Level 3'!O93</f>
        <v>#DIV/0!</v>
      </c>
      <c r="AB46" s="1">
        <f>'Special O Level 3'!K93</f>
        <v>0</v>
      </c>
      <c r="AC46" s="1" t="e">
        <f>'Special O Level 3'!Q93</f>
        <v>#DIV/0!</v>
      </c>
      <c r="AD46" s="1" t="e">
        <f>'Special O Level 3'!R93</f>
        <v>#DIV/0!</v>
      </c>
      <c r="AE46" s="1" t="e">
        <f t="shared" si="2"/>
        <v>#DIV/0!</v>
      </c>
      <c r="AF46" s="1" t="e">
        <f t="shared" si="3"/>
        <v>#DIV/0!</v>
      </c>
    </row>
    <row r="47" spans="1:32" hidden="1" x14ac:dyDescent="0.25">
      <c r="A47" s="1">
        <f>'Special O Level 3'!A25</f>
        <v>0</v>
      </c>
      <c r="B47" s="1">
        <f>'Special O Level 3'!B25</f>
        <v>0</v>
      </c>
      <c r="C47" s="1" t="e">
        <f>'Special O Level 3'!L25</f>
        <v>#DIV/0!</v>
      </c>
      <c r="D47" s="1" t="e">
        <f>'Special O Level 3'!M25</f>
        <v>#DIV/0!</v>
      </c>
      <c r="E47" s="1" t="s">
        <v>105</v>
      </c>
      <c r="F47" s="1" t="e">
        <f>'Special O Level 3'!O25</f>
        <v>#DIV/0!</v>
      </c>
      <c r="G47" s="1">
        <f>'Special O Level 3'!K25</f>
        <v>0</v>
      </c>
      <c r="H47" s="1" t="e">
        <f>'Special O Level 3'!Q25</f>
        <v>#DIV/0!</v>
      </c>
      <c r="I47" s="1" t="e">
        <f>'Special O Level 3'!R25</f>
        <v>#DIV/0!</v>
      </c>
      <c r="J47" s="1" t="e">
        <f>'Special O Level 3'!L48</f>
        <v>#DIV/0!</v>
      </c>
      <c r="K47" s="1" t="e">
        <f>'Special O Level 3'!M48</f>
        <v>#DIV/0!</v>
      </c>
      <c r="L47" s="1" t="s">
        <v>105</v>
      </c>
      <c r="M47" s="1" t="e">
        <f>'Special O Level 3'!O48</f>
        <v>#DIV/0!</v>
      </c>
      <c r="N47" s="1">
        <f>'Special O Level 3'!K48</f>
        <v>0</v>
      </c>
      <c r="O47" s="1" t="e">
        <f>'Special O Level 3'!Q48</f>
        <v>#DIV/0!</v>
      </c>
      <c r="P47" s="1" t="e">
        <f>'Special O Level 3'!R48</f>
        <v>#DIV/0!</v>
      </c>
      <c r="Q47" s="1" t="e">
        <f>'Special O Level 3'!L71</f>
        <v>#DIV/0!</v>
      </c>
      <c r="R47" s="1" t="e">
        <f>'Special O Level 3'!M71</f>
        <v>#DIV/0!</v>
      </c>
      <c r="S47" s="1" t="s">
        <v>105</v>
      </c>
      <c r="T47" s="1" t="e">
        <f>'Special O Level 3'!O71</f>
        <v>#DIV/0!</v>
      </c>
      <c r="U47" s="1">
        <f>'Special O Level 3'!K71</f>
        <v>0</v>
      </c>
      <c r="V47" s="1" t="e">
        <f>'Special O Level 3'!Q71</f>
        <v>#DIV/0!</v>
      </c>
      <c r="W47" s="1" t="e">
        <f>'Special O Level 3'!R71</f>
        <v>#DIV/0!</v>
      </c>
      <c r="X47" s="1" t="e">
        <f>'Special O Level 3'!L94</f>
        <v>#DIV/0!</v>
      </c>
      <c r="Y47" s="1" t="e">
        <f>'Special O Level 3'!M94</f>
        <v>#DIV/0!</v>
      </c>
      <c r="Z47" s="1" t="s">
        <v>105</v>
      </c>
      <c r="AA47" s="1" t="e">
        <f>'Special O Level 3'!O94</f>
        <v>#DIV/0!</v>
      </c>
      <c r="AB47" s="1">
        <f>'Special O Level 3'!K94</f>
        <v>0</v>
      </c>
      <c r="AC47" s="1" t="e">
        <f>'Special O Level 3'!Q94</f>
        <v>#DIV/0!</v>
      </c>
      <c r="AD47" s="1" t="e">
        <f>'Special O Level 3'!R94</f>
        <v>#DIV/0!</v>
      </c>
      <c r="AE47" s="1" t="e">
        <f t="shared" si="2"/>
        <v>#DIV/0!</v>
      </c>
      <c r="AF47" s="1" t="e">
        <f t="shared" si="3"/>
        <v>#DIV/0!</v>
      </c>
    </row>
    <row r="48" spans="1:32" hidden="1" x14ac:dyDescent="0.25">
      <c r="A48" s="1">
        <f>'Special O Level 3'!A26</f>
        <v>0</v>
      </c>
      <c r="B48" s="1">
        <f>'Special O Level 3'!B26</f>
        <v>0</v>
      </c>
      <c r="C48" s="1" t="e">
        <f>'Special O Level 3'!L26</f>
        <v>#DIV/0!</v>
      </c>
      <c r="D48" s="1" t="e">
        <f>'Special O Level 3'!M26</f>
        <v>#DIV/0!</v>
      </c>
      <c r="E48" s="1" t="s">
        <v>105</v>
      </c>
      <c r="F48" s="1" t="e">
        <f>'Special O Level 3'!O26</f>
        <v>#DIV/0!</v>
      </c>
      <c r="G48" s="1">
        <f>'Special O Level 3'!K26</f>
        <v>0</v>
      </c>
      <c r="H48" s="1" t="e">
        <f>'Special O Level 3'!Q26</f>
        <v>#DIV/0!</v>
      </c>
      <c r="I48" s="1" t="e">
        <f>'Special O Level 3'!R26</f>
        <v>#DIV/0!</v>
      </c>
      <c r="J48" s="1" t="e">
        <f>'Special O Level 3'!L49</f>
        <v>#DIV/0!</v>
      </c>
      <c r="K48" s="1" t="e">
        <f>'Special O Level 3'!M49</f>
        <v>#DIV/0!</v>
      </c>
      <c r="L48" s="1" t="s">
        <v>105</v>
      </c>
      <c r="M48" s="1" t="e">
        <f>'Special O Level 3'!O49</f>
        <v>#DIV/0!</v>
      </c>
      <c r="N48" s="1">
        <f>'Special O Level 3'!K49</f>
        <v>0</v>
      </c>
      <c r="O48" s="1" t="e">
        <f>'Special O Level 3'!Q49</f>
        <v>#DIV/0!</v>
      </c>
      <c r="P48" s="1" t="e">
        <f>'Special O Level 3'!R49</f>
        <v>#DIV/0!</v>
      </c>
      <c r="Q48" s="1" t="e">
        <f>'Special O Level 3'!L72</f>
        <v>#DIV/0!</v>
      </c>
      <c r="R48" s="1" t="e">
        <f>'Special O Level 3'!M72</f>
        <v>#DIV/0!</v>
      </c>
      <c r="S48" s="1" t="s">
        <v>105</v>
      </c>
      <c r="T48" s="1" t="e">
        <f>'Special O Level 3'!O72</f>
        <v>#DIV/0!</v>
      </c>
      <c r="U48" s="1">
        <f>'Special O Level 3'!K72</f>
        <v>0</v>
      </c>
      <c r="V48" s="1" t="e">
        <f>'Special O Level 3'!Q72</f>
        <v>#DIV/0!</v>
      </c>
      <c r="W48" s="1" t="e">
        <f>'Special O Level 3'!R72</f>
        <v>#DIV/0!</v>
      </c>
      <c r="X48" s="1" t="e">
        <f>'Special O Level 3'!L95</f>
        <v>#DIV/0!</v>
      </c>
      <c r="Y48" s="1" t="e">
        <f>'Special O Level 3'!M95</f>
        <v>#DIV/0!</v>
      </c>
      <c r="Z48" s="1" t="s">
        <v>105</v>
      </c>
      <c r="AA48" s="1" t="e">
        <f>'Special O Level 3'!O95</f>
        <v>#DIV/0!</v>
      </c>
      <c r="AB48" s="1">
        <f>'Special O Level 3'!K95</f>
        <v>0</v>
      </c>
      <c r="AC48" s="1" t="e">
        <f>'Special O Level 3'!Q95</f>
        <v>#DIV/0!</v>
      </c>
      <c r="AD48" s="1" t="e">
        <f>'Special O Level 3'!R95</f>
        <v>#DIV/0!</v>
      </c>
      <c r="AE48" s="1" t="e">
        <f t="shared" si="2"/>
        <v>#DIV/0!</v>
      </c>
      <c r="AF48" s="1" t="e">
        <f t="shared" si="3"/>
        <v>#DIV/0!</v>
      </c>
    </row>
    <row r="49" spans="1:32" hidden="1" x14ac:dyDescent="0.25">
      <c r="A49" s="1">
        <f>'Special O Level 3'!A27</f>
        <v>0</v>
      </c>
      <c r="B49" s="1">
        <f>'Special O Level 3'!B27</f>
        <v>0</v>
      </c>
      <c r="C49" s="1" t="e">
        <f>'Special O Level 3'!L27</f>
        <v>#DIV/0!</v>
      </c>
      <c r="D49" s="1" t="e">
        <f>'Special O Level 3'!M27</f>
        <v>#DIV/0!</v>
      </c>
      <c r="E49" s="1" t="s">
        <v>105</v>
      </c>
      <c r="F49" s="1" t="e">
        <f>'Special O Level 3'!O27</f>
        <v>#DIV/0!</v>
      </c>
      <c r="G49" s="1">
        <f>'Special O Level 3'!K27</f>
        <v>0</v>
      </c>
      <c r="H49" s="1" t="e">
        <f>'Special O Level 3'!Q27</f>
        <v>#DIV/0!</v>
      </c>
      <c r="I49" s="1" t="e">
        <f>'Special O Level 3'!R27</f>
        <v>#DIV/0!</v>
      </c>
      <c r="J49" s="1" t="e">
        <f>'Special O Level 3'!L50</f>
        <v>#DIV/0!</v>
      </c>
      <c r="K49" s="1" t="e">
        <f>'Special O Level 3'!M50</f>
        <v>#DIV/0!</v>
      </c>
      <c r="L49" s="1" t="s">
        <v>105</v>
      </c>
      <c r="M49" s="1" t="e">
        <f>'Special O Level 3'!O50</f>
        <v>#DIV/0!</v>
      </c>
      <c r="N49" s="1">
        <f>'Special O Level 3'!K50</f>
        <v>0</v>
      </c>
      <c r="O49" s="1" t="e">
        <f>'Special O Level 3'!Q50</f>
        <v>#DIV/0!</v>
      </c>
      <c r="P49" s="1" t="e">
        <f>'Special O Level 3'!R50</f>
        <v>#DIV/0!</v>
      </c>
      <c r="Q49" s="1" t="e">
        <f>'Special O Level 3'!L73</f>
        <v>#DIV/0!</v>
      </c>
      <c r="R49" s="1" t="e">
        <f>'Special O Level 3'!M73</f>
        <v>#DIV/0!</v>
      </c>
      <c r="S49" s="1" t="s">
        <v>105</v>
      </c>
      <c r="T49" s="1" t="e">
        <f>'Special O Level 3'!O73</f>
        <v>#DIV/0!</v>
      </c>
      <c r="U49" s="1">
        <f>'Special O Level 3'!K73</f>
        <v>0</v>
      </c>
      <c r="V49" s="1" t="e">
        <f>'Special O Level 3'!Q73</f>
        <v>#DIV/0!</v>
      </c>
      <c r="W49" s="1" t="e">
        <f>'Special O Level 3'!R73</f>
        <v>#DIV/0!</v>
      </c>
      <c r="X49" s="1" t="e">
        <f>'Special O Level 3'!L96</f>
        <v>#DIV/0!</v>
      </c>
      <c r="Y49" s="1" t="e">
        <f>'Special O Level 3'!M96</f>
        <v>#DIV/0!</v>
      </c>
      <c r="Z49" s="1" t="s">
        <v>105</v>
      </c>
      <c r="AA49" s="1" t="e">
        <f>'Special O Level 3'!O96</f>
        <v>#DIV/0!</v>
      </c>
      <c r="AB49" s="1">
        <f>'Special O Level 3'!K96</f>
        <v>0</v>
      </c>
      <c r="AC49" s="1" t="e">
        <f>'Special O Level 3'!Q96</f>
        <v>#DIV/0!</v>
      </c>
      <c r="AD49" s="1" t="e">
        <f>'Special O Level 3'!R96</f>
        <v>#DIV/0!</v>
      </c>
      <c r="AE49" s="1" t="e">
        <f t="shared" si="2"/>
        <v>#DIV/0!</v>
      </c>
      <c r="AF49" s="1" t="e">
        <f t="shared" si="3"/>
        <v>#DIV/0!</v>
      </c>
    </row>
    <row r="50" spans="1:32" hidden="1" x14ac:dyDescent="0.25">
      <c r="A50" s="6"/>
      <c r="B50" s="9"/>
      <c r="C50" s="9"/>
      <c r="D50" s="9"/>
      <c r="E50" s="9"/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32" hidden="1" x14ac:dyDescent="0.25">
      <c r="A51" s="9"/>
      <c r="B51" s="9"/>
      <c r="C51" s="9"/>
      <c r="D51" s="9"/>
      <c r="E51" s="9"/>
      <c r="F51" s="9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32" x14ac:dyDescent="0.25">
      <c r="A52" s="65" t="str">
        <f>'Level 1 unders'!A4</f>
        <v>Level 1 Unders</v>
      </c>
      <c r="B52" s="66"/>
      <c r="C52" s="117" t="s">
        <v>65</v>
      </c>
      <c r="D52" s="118"/>
      <c r="E52" s="118"/>
      <c r="F52" s="118"/>
      <c r="G52" s="124"/>
      <c r="H52" s="117" t="s">
        <v>117</v>
      </c>
      <c r="I52" s="118"/>
      <c r="J52" s="118"/>
      <c r="K52" s="118"/>
      <c r="L52" s="124"/>
      <c r="M52" s="123" t="s">
        <v>118</v>
      </c>
      <c r="N52" s="126"/>
    </row>
    <row r="53" spans="1:32" x14ac:dyDescent="0.25">
      <c r="A53" s="2" t="s">
        <v>1</v>
      </c>
      <c r="B53" s="2" t="s">
        <v>93</v>
      </c>
      <c r="C53" s="2" t="s">
        <v>123</v>
      </c>
      <c r="D53" s="2" t="s">
        <v>96</v>
      </c>
      <c r="E53" s="2" t="s">
        <v>110</v>
      </c>
      <c r="F53" s="5" t="s">
        <v>145</v>
      </c>
      <c r="G53" s="2" t="s">
        <v>66</v>
      </c>
      <c r="H53" s="2" t="s">
        <v>123</v>
      </c>
      <c r="I53" s="2" t="s">
        <v>96</v>
      </c>
      <c r="J53" s="2" t="s">
        <v>110</v>
      </c>
      <c r="K53" s="5" t="s">
        <v>145</v>
      </c>
      <c r="L53" s="2" t="s">
        <v>66</v>
      </c>
      <c r="M53" s="105" t="s">
        <v>145</v>
      </c>
      <c r="N53" s="67" t="s">
        <v>66</v>
      </c>
    </row>
    <row r="54" spans="1:32" x14ac:dyDescent="0.25">
      <c r="A54" s="1" t="str">
        <f>'Level 1 unders'!A10</f>
        <v>Katie Sauer</v>
      </c>
      <c r="B54" s="1" t="str">
        <f>'Level 1 unders'!B10</f>
        <v>Olympia</v>
      </c>
      <c r="C54" s="111">
        <f>'Level 1 unders'!H10</f>
        <v>0.64999999999999991</v>
      </c>
      <c r="D54" s="111">
        <f>'Level 1 unders'!I10</f>
        <v>1.5499999999999998</v>
      </c>
      <c r="E54" s="111">
        <f>'Level 1 unders'!G10</f>
        <v>0</v>
      </c>
      <c r="F54" s="111">
        <f>'Level 1 unders'!K10</f>
        <v>9.1000000000000014</v>
      </c>
      <c r="G54" s="101">
        <f>'Level 1 unders'!L10</f>
        <v>1</v>
      </c>
      <c r="H54" s="111">
        <f>'Level 1 unders'!H25</f>
        <v>0.1</v>
      </c>
      <c r="I54" s="111">
        <f>'Level 1 unders'!I25</f>
        <v>1.9500000000000002</v>
      </c>
      <c r="J54" s="111">
        <f>'Level 1 unders'!G25</f>
        <v>0</v>
      </c>
      <c r="K54" s="111">
        <f>'Level 1 unders'!K25</f>
        <v>8.1499999999999986</v>
      </c>
      <c r="L54" s="101">
        <f>'Level 1 unders'!L25</f>
        <v>3</v>
      </c>
      <c r="M54" s="112">
        <f t="shared" ref="M54:M64" si="4">F54+K54</f>
        <v>17.25</v>
      </c>
      <c r="N54" s="101">
        <f t="shared" ref="N54:N64" si="5">RANK(M54,$M$54:$M$64)</f>
        <v>1</v>
      </c>
    </row>
    <row r="55" spans="1:32" x14ac:dyDescent="0.25">
      <c r="A55" s="1" t="str">
        <f>'Level 1 unders'!A15</f>
        <v>Ariel Dunnage</v>
      </c>
      <c r="B55" s="1" t="str">
        <f>'Level 1 unders'!B15</f>
        <v>Delta</v>
      </c>
      <c r="C55" s="111">
        <f>'Level 1 unders'!H15</f>
        <v>0.55000000000000004</v>
      </c>
      <c r="D55" s="111">
        <f>'Level 1 unders'!I15</f>
        <v>1.65</v>
      </c>
      <c r="E55" s="111">
        <f>'Level 1 unders'!G15</f>
        <v>0</v>
      </c>
      <c r="F55" s="111">
        <f>'Level 1 unders'!K15</f>
        <v>8.9</v>
      </c>
      <c r="G55" s="107" t="str">
        <f>'Level 1 unders'!L15</f>
        <v>2=</v>
      </c>
      <c r="H55" s="111">
        <f>'Level 1 unders'!H30</f>
        <v>0.2</v>
      </c>
      <c r="I55" s="111">
        <f>'Level 1 unders'!I30</f>
        <v>2</v>
      </c>
      <c r="J55" s="111">
        <f>'Level 1 unders'!G30</f>
        <v>0</v>
      </c>
      <c r="K55" s="111">
        <f>'Level 1 unders'!K30</f>
        <v>8.1999999999999993</v>
      </c>
      <c r="L55" s="101">
        <f>'Level 1 unders'!L30</f>
        <v>1</v>
      </c>
      <c r="M55" s="112">
        <f t="shared" si="4"/>
        <v>17.100000000000001</v>
      </c>
      <c r="N55" s="101">
        <f t="shared" si="5"/>
        <v>2</v>
      </c>
    </row>
    <row r="56" spans="1:32" x14ac:dyDescent="0.25">
      <c r="A56" s="1" t="str">
        <f>'Level 1 unders'!A14</f>
        <v>Parker Jane Beehre</v>
      </c>
      <c r="B56" s="1" t="str">
        <f>'Level 1 unders'!B14</f>
        <v>Delta</v>
      </c>
      <c r="C56" s="111">
        <f>'Level 1 unders'!H14</f>
        <v>0.2</v>
      </c>
      <c r="D56" s="111">
        <f>'Level 1 unders'!I14</f>
        <v>1.75</v>
      </c>
      <c r="E56" s="111">
        <f>'Level 1 unders'!G14</f>
        <v>0</v>
      </c>
      <c r="F56" s="111">
        <f>'Level 1 unders'!K14</f>
        <v>8.4499999999999993</v>
      </c>
      <c r="G56" s="1">
        <f>'Level 1 unders'!L14</f>
        <v>4</v>
      </c>
      <c r="H56" s="111">
        <f>'Level 1 unders'!H29</f>
        <v>0.2</v>
      </c>
      <c r="I56" s="111">
        <f>'Level 1 unders'!I29</f>
        <v>2</v>
      </c>
      <c r="J56" s="111">
        <f>'Level 1 unders'!G29</f>
        <v>0</v>
      </c>
      <c r="K56" s="111">
        <f>'Level 1 unders'!K29</f>
        <v>8.1999999999999993</v>
      </c>
      <c r="L56" s="101">
        <f>'Level 1 unders'!L29</f>
        <v>1</v>
      </c>
      <c r="M56" s="112">
        <f t="shared" si="4"/>
        <v>16.649999999999999</v>
      </c>
      <c r="N56" s="101">
        <f t="shared" si="5"/>
        <v>3</v>
      </c>
    </row>
    <row r="57" spans="1:32" x14ac:dyDescent="0.25">
      <c r="A57" s="1" t="str">
        <f>'Level 1 unders'!A17</f>
        <v>Ella Zhang</v>
      </c>
      <c r="B57" s="1" t="str">
        <f>'Level 1 unders'!B17</f>
        <v>Delta</v>
      </c>
      <c r="C57" s="111">
        <f>'Level 1 unders'!H17</f>
        <v>0.6</v>
      </c>
      <c r="D57" s="111">
        <f>'Level 1 unders'!I17</f>
        <v>1.7000000000000002</v>
      </c>
      <c r="E57" s="111">
        <f>'Level 1 unders'!G17</f>
        <v>0</v>
      </c>
      <c r="F57" s="111">
        <f>'Level 1 unders'!K17</f>
        <v>8.8999999999999986</v>
      </c>
      <c r="G57" s="107" t="str">
        <f>'Level 1 unders'!L17</f>
        <v>2=</v>
      </c>
      <c r="H57" s="111">
        <f>'Level 1 unders'!H32</f>
        <v>0.1</v>
      </c>
      <c r="I57" s="111">
        <f>'Level 1 unders'!I32</f>
        <v>2.5</v>
      </c>
      <c r="J57" s="111">
        <f>'Level 1 unders'!G32</f>
        <v>0</v>
      </c>
      <c r="K57" s="111">
        <f>'Level 1 unders'!K32</f>
        <v>7.6</v>
      </c>
      <c r="L57" s="1">
        <f>'Level 1 unders'!L32</f>
        <v>7</v>
      </c>
      <c r="M57" s="112">
        <f t="shared" si="4"/>
        <v>16.5</v>
      </c>
      <c r="N57" s="106">
        <f t="shared" si="5"/>
        <v>4</v>
      </c>
    </row>
    <row r="58" spans="1:32" x14ac:dyDescent="0.25">
      <c r="A58" s="1" t="str">
        <f>'Level 1 unders'!A16</f>
        <v>Elena ZiLin Zhang</v>
      </c>
      <c r="B58" s="1" t="str">
        <f>'Level 1 unders'!B16</f>
        <v>Delta</v>
      </c>
      <c r="C58" s="111">
        <f>'Level 1 unders'!H16</f>
        <v>0.4</v>
      </c>
      <c r="D58" s="111">
        <f>'Level 1 unders'!I16</f>
        <v>2.15</v>
      </c>
      <c r="E58" s="111">
        <f>'Level 1 unders'!G16</f>
        <v>0</v>
      </c>
      <c r="F58" s="111">
        <f>'Level 1 unders'!K16</f>
        <v>8.25</v>
      </c>
      <c r="G58" s="1">
        <f>'Level 1 unders'!L16</f>
        <v>5</v>
      </c>
      <c r="H58" s="111">
        <f>'Level 1 unders'!H31</f>
        <v>0.1</v>
      </c>
      <c r="I58" s="111">
        <f>'Level 1 unders'!I31</f>
        <v>2.15</v>
      </c>
      <c r="J58" s="111">
        <f>'Level 1 unders'!G31</f>
        <v>0</v>
      </c>
      <c r="K58" s="111">
        <f>'Level 1 unders'!K31</f>
        <v>7.9499999999999993</v>
      </c>
      <c r="L58" s="1">
        <f>'Level 1 unders'!L31</f>
        <v>4</v>
      </c>
      <c r="M58" s="112">
        <f t="shared" si="4"/>
        <v>16.2</v>
      </c>
      <c r="N58" s="106">
        <f t="shared" si="5"/>
        <v>5</v>
      </c>
    </row>
    <row r="59" spans="1:32" x14ac:dyDescent="0.25">
      <c r="A59" s="1" t="str">
        <f>'Level 1 unders'!A12</f>
        <v>Monica Nazmi</v>
      </c>
      <c r="B59" s="1" t="str">
        <f>'Level 1 unders'!B12</f>
        <v>Olympia</v>
      </c>
      <c r="C59" s="111">
        <f>'Level 1 unders'!H12</f>
        <v>0.5</v>
      </c>
      <c r="D59" s="111">
        <f>'Level 1 unders'!I12</f>
        <v>2.6500000000000004</v>
      </c>
      <c r="E59" s="111">
        <f>'Level 1 unders'!G12</f>
        <v>0</v>
      </c>
      <c r="F59" s="111">
        <f>'Level 1 unders'!K12</f>
        <v>7.85</v>
      </c>
      <c r="G59" s="1">
        <f>'Level 1 unders'!L12</f>
        <v>7</v>
      </c>
      <c r="H59" s="111">
        <f>'Level 1 unders'!H27</f>
        <v>0</v>
      </c>
      <c r="I59" s="111">
        <f>'Level 1 unders'!I27</f>
        <v>2.1</v>
      </c>
      <c r="J59" s="111">
        <f>'Level 1 unders'!G27</f>
        <v>0</v>
      </c>
      <c r="K59" s="111">
        <f>'Level 1 unders'!K27</f>
        <v>7.9</v>
      </c>
      <c r="L59" s="1">
        <f>'Level 1 unders'!L27</f>
        <v>5</v>
      </c>
      <c r="M59" s="112">
        <f t="shared" si="4"/>
        <v>15.75</v>
      </c>
      <c r="N59" s="106">
        <f t="shared" si="5"/>
        <v>6</v>
      </c>
    </row>
    <row r="60" spans="1:32" x14ac:dyDescent="0.25">
      <c r="A60" s="1" t="str">
        <f>'Level 1 unders'!A18</f>
        <v>Aliya Nursultanova</v>
      </c>
      <c r="B60" s="1" t="str">
        <f>'Level 1 unders'!B18</f>
        <v>Delta</v>
      </c>
      <c r="C60" s="111">
        <f>'Level 1 unders'!H18</f>
        <v>0.15000000000000002</v>
      </c>
      <c r="D60" s="111">
        <f>'Level 1 unders'!I18</f>
        <v>2.25</v>
      </c>
      <c r="E60" s="111">
        <f>'Level 1 unders'!G18</f>
        <v>0</v>
      </c>
      <c r="F60" s="111">
        <f>'Level 1 unders'!K18</f>
        <v>7.9</v>
      </c>
      <c r="G60" s="1">
        <f>'Level 1 unders'!L18</f>
        <v>6</v>
      </c>
      <c r="H60" s="111">
        <f>'Level 1 unders'!H33</f>
        <v>0.1</v>
      </c>
      <c r="I60" s="111">
        <f>'Level 1 unders'!I33</f>
        <v>2.2999999999999998</v>
      </c>
      <c r="J60" s="111">
        <f>'Level 1 unders'!G33</f>
        <v>0</v>
      </c>
      <c r="K60" s="111">
        <f>'Level 1 unders'!K33</f>
        <v>7.8</v>
      </c>
      <c r="L60" s="1">
        <f>'Level 1 unders'!L33</f>
        <v>6</v>
      </c>
      <c r="M60" s="112">
        <f t="shared" si="4"/>
        <v>15.7</v>
      </c>
      <c r="N60" s="106">
        <f t="shared" si="5"/>
        <v>7</v>
      </c>
    </row>
    <row r="61" spans="1:32" x14ac:dyDescent="0.25">
      <c r="A61" s="1" t="str">
        <f>'Level 1 unders'!A13</f>
        <v>Naomi Homan</v>
      </c>
      <c r="B61" s="1" t="str">
        <f>'Level 1 unders'!B13</f>
        <v>Olympia</v>
      </c>
      <c r="C61" s="111">
        <f>'Level 1 unders'!H13</f>
        <v>0.25</v>
      </c>
      <c r="D61" s="111">
        <f>'Level 1 unders'!I13</f>
        <v>2.4</v>
      </c>
      <c r="E61" s="111">
        <f>'Level 1 unders'!G13</f>
        <v>0</v>
      </c>
      <c r="F61" s="111">
        <f>'Level 1 unders'!K13</f>
        <v>7.85</v>
      </c>
      <c r="G61" s="1">
        <f>'Level 1 unders'!L13</f>
        <v>7</v>
      </c>
      <c r="H61" s="111">
        <f>'Level 1 unders'!H28</f>
        <v>0</v>
      </c>
      <c r="I61" s="111">
        <f>'Level 1 unders'!I28</f>
        <v>2.4500000000000002</v>
      </c>
      <c r="J61" s="111">
        <f>'Level 1 unders'!G28</f>
        <v>0</v>
      </c>
      <c r="K61" s="111">
        <f>'Level 1 unders'!K28</f>
        <v>7.55</v>
      </c>
      <c r="L61" s="1">
        <f>'Level 1 unders'!L28</f>
        <v>8</v>
      </c>
      <c r="M61" s="112">
        <f t="shared" si="4"/>
        <v>15.399999999999999</v>
      </c>
      <c r="N61" s="106">
        <f t="shared" si="5"/>
        <v>8</v>
      </c>
    </row>
    <row r="62" spans="1:32" x14ac:dyDescent="0.25">
      <c r="A62" s="1" t="str">
        <f>'Level 1 unders'!A11</f>
        <v>Monica Heywood</v>
      </c>
      <c r="B62" s="1" t="str">
        <f>'Level 1 unders'!B11</f>
        <v>Olympia</v>
      </c>
      <c r="C62" s="111">
        <f>'Level 1 unders'!H11</f>
        <v>0</v>
      </c>
      <c r="D62" s="111">
        <f>'Level 1 unders'!I11</f>
        <v>2.75</v>
      </c>
      <c r="E62" s="111">
        <f>'Level 1 unders'!G11</f>
        <v>0.3</v>
      </c>
      <c r="F62" s="111">
        <f>'Level 1 unders'!K11</f>
        <v>6.95</v>
      </c>
      <c r="G62" s="1">
        <f>'Level 1 unders'!L11</f>
        <v>9</v>
      </c>
      <c r="H62" s="111">
        <f>'Level 1 unders'!H26</f>
        <v>0</v>
      </c>
      <c r="I62" s="111">
        <f>'Level 1 unders'!I26</f>
        <v>2.5499999999999998</v>
      </c>
      <c r="J62" s="111">
        <f>'Level 1 unders'!G26</f>
        <v>0.5</v>
      </c>
      <c r="K62" s="111">
        <f>'Level 1 unders'!K26</f>
        <v>6.95</v>
      </c>
      <c r="L62" s="1">
        <f>'Level 1 unders'!L26</f>
        <v>9</v>
      </c>
      <c r="M62" s="112">
        <f t="shared" si="4"/>
        <v>13.9</v>
      </c>
      <c r="N62" s="106">
        <f t="shared" si="5"/>
        <v>9</v>
      </c>
    </row>
    <row r="63" spans="1:32" x14ac:dyDescent="0.25">
      <c r="A63" s="1" t="str">
        <f>'Level 1 unders'!A9</f>
        <v>Greta Bowan</v>
      </c>
      <c r="B63" s="1" t="str">
        <f>'Level 1 unders'!B9</f>
        <v>Olympia</v>
      </c>
      <c r="C63" s="111">
        <f>'Level 1 unders'!H9</f>
        <v>0.1</v>
      </c>
      <c r="D63" s="111">
        <f>'Level 1 unders'!I9</f>
        <v>3.25</v>
      </c>
      <c r="E63" s="111">
        <f>'Level 1 unders'!G9</f>
        <v>0.5</v>
      </c>
      <c r="F63" s="111">
        <f>'Level 1 unders'!K9</f>
        <v>6.35</v>
      </c>
      <c r="G63" s="1">
        <f>'Level 1 unders'!L9</f>
        <v>10</v>
      </c>
      <c r="H63" s="111">
        <f>'Level 1 unders'!H24</f>
        <v>0</v>
      </c>
      <c r="I63" s="111">
        <f>'Level 1 unders'!I24</f>
        <v>3.75</v>
      </c>
      <c r="J63" s="111">
        <f>'Level 1 unders'!G24</f>
        <v>0.5</v>
      </c>
      <c r="K63" s="111">
        <f>'Level 1 unders'!K24</f>
        <v>5.75</v>
      </c>
      <c r="L63" s="1">
        <f>'Level 1 unders'!L24</f>
        <v>10</v>
      </c>
      <c r="M63" s="112">
        <f t="shared" si="4"/>
        <v>12.1</v>
      </c>
      <c r="N63" s="106">
        <f t="shared" si="5"/>
        <v>10</v>
      </c>
    </row>
    <row r="64" spans="1:32" x14ac:dyDescent="0.25">
      <c r="A64" s="1" t="str">
        <f>'Level 1 unders'!A8</f>
        <v>Chelsea Sara</v>
      </c>
      <c r="B64" s="1" t="str">
        <f>'Level 1 unders'!B8</f>
        <v>Olympia</v>
      </c>
      <c r="C64" s="111">
        <f>'Level 1 unders'!H8</f>
        <v>0</v>
      </c>
      <c r="D64" s="111">
        <v>0</v>
      </c>
      <c r="E64" s="111">
        <f>'Level 1 unders'!G8</f>
        <v>0</v>
      </c>
      <c r="F64" s="111">
        <f>'Level 1 unders'!K8</f>
        <v>0</v>
      </c>
      <c r="G64" s="1">
        <f>'Level 1 unders'!L8</f>
        <v>11</v>
      </c>
      <c r="H64" s="111">
        <f>'Level 1 unders'!H23</f>
        <v>0</v>
      </c>
      <c r="I64" s="111">
        <v>0</v>
      </c>
      <c r="J64" s="111">
        <f>'Level 1 unders'!G23</f>
        <v>0</v>
      </c>
      <c r="K64" s="111">
        <f>'Level 1 unders'!K23</f>
        <v>0</v>
      </c>
      <c r="L64" s="1">
        <f>'Level 1 unders'!L23</f>
        <v>11</v>
      </c>
      <c r="M64" s="112">
        <f t="shared" si="4"/>
        <v>0</v>
      </c>
      <c r="N64" s="106">
        <f t="shared" si="5"/>
        <v>11</v>
      </c>
      <c r="R64" s="20"/>
      <c r="S64" s="20"/>
      <c r="T64" s="20"/>
    </row>
    <row r="65" spans="1:20" x14ac:dyDescent="0.25">
      <c r="A65" s="8"/>
      <c r="B65" s="8"/>
      <c r="C65" s="8"/>
      <c r="D65" s="8"/>
      <c r="E65" s="8"/>
      <c r="F65" s="8"/>
      <c r="M65" s="20"/>
      <c r="N65" s="20"/>
      <c r="R65" s="20"/>
      <c r="S65" s="20"/>
      <c r="T65" s="20"/>
    </row>
    <row r="66" spans="1:20" x14ac:dyDescent="0.25">
      <c r="A66" s="65" t="str">
        <f>'Level 1 overs'!A4</f>
        <v>Level 1 Overs</v>
      </c>
      <c r="B66" s="66"/>
      <c r="C66" s="117" t="s">
        <v>65</v>
      </c>
      <c r="D66" s="118"/>
      <c r="E66" s="118"/>
      <c r="F66" s="118"/>
      <c r="G66" s="124"/>
      <c r="H66" s="117" t="s">
        <v>117</v>
      </c>
      <c r="I66" s="118"/>
      <c r="J66" s="118"/>
      <c r="K66" s="118"/>
      <c r="L66" s="124"/>
      <c r="M66" s="121" t="s">
        <v>118</v>
      </c>
      <c r="N66" s="127"/>
      <c r="R66" s="20"/>
      <c r="S66" s="20"/>
      <c r="T66" s="20"/>
    </row>
    <row r="67" spans="1:20" x14ac:dyDescent="0.25">
      <c r="A67" s="2" t="s">
        <v>1</v>
      </c>
      <c r="B67" s="2" t="s">
        <v>93</v>
      </c>
      <c r="C67" s="2" t="s">
        <v>123</v>
      </c>
      <c r="D67" s="2" t="s">
        <v>96</v>
      </c>
      <c r="E67" s="2" t="s">
        <v>110</v>
      </c>
      <c r="F67" s="5" t="s">
        <v>145</v>
      </c>
      <c r="G67" s="2" t="s">
        <v>66</v>
      </c>
      <c r="H67" s="2" t="s">
        <v>123</v>
      </c>
      <c r="I67" s="2" t="s">
        <v>96</v>
      </c>
      <c r="J67" s="2" t="s">
        <v>110</v>
      </c>
      <c r="K67" s="5" t="s">
        <v>145</v>
      </c>
      <c r="L67" s="5" t="s">
        <v>66</v>
      </c>
      <c r="M67" s="105" t="s">
        <v>145</v>
      </c>
      <c r="N67" s="67" t="s">
        <v>66</v>
      </c>
      <c r="R67" s="20"/>
      <c r="S67" s="20"/>
      <c r="T67" s="20"/>
    </row>
    <row r="68" spans="1:20" x14ac:dyDescent="0.25">
      <c r="A68" s="1" t="str">
        <f>'Level 1 overs'!A13</f>
        <v>Bella Mills</v>
      </c>
      <c r="B68" s="1" t="str">
        <f>'Level 1 overs'!B13</f>
        <v>Delta</v>
      </c>
      <c r="C68" s="111">
        <f>'Level 1 overs'!H13</f>
        <v>0.55000000000000004</v>
      </c>
      <c r="D68" s="111">
        <f>'Level 1 overs'!I13</f>
        <v>1.4500000000000002</v>
      </c>
      <c r="E68" s="111">
        <f>'Level 1 overs'!G13</f>
        <v>0</v>
      </c>
      <c r="F68" s="111">
        <f>'Level 1 overs'!K13</f>
        <v>9.1000000000000014</v>
      </c>
      <c r="G68" s="101">
        <f>'Level 1 overs'!L13</f>
        <v>3</v>
      </c>
      <c r="H68" s="111">
        <f>'Level 1 overs'!H30</f>
        <v>0.3</v>
      </c>
      <c r="I68" s="111">
        <f>'Level 1 overs'!I30</f>
        <v>1.55</v>
      </c>
      <c r="J68" s="111">
        <f>'Level 1 overs'!G30</f>
        <v>0</v>
      </c>
      <c r="K68" s="111">
        <f>'Level 1 overs'!K30</f>
        <v>8.75</v>
      </c>
      <c r="L68" s="101">
        <f>'Level 1 overs'!L30</f>
        <v>1</v>
      </c>
      <c r="M68" s="112">
        <f t="shared" ref="M68:M80" si="6">F68+K68</f>
        <v>17.850000000000001</v>
      </c>
      <c r="N68" s="101">
        <f t="shared" ref="N68:N80" si="7">RANK(M68,$M$68:$M$80)</f>
        <v>1</v>
      </c>
      <c r="R68" s="20"/>
      <c r="S68" s="20"/>
      <c r="T68" s="20"/>
    </row>
    <row r="69" spans="1:20" x14ac:dyDescent="0.25">
      <c r="A69" s="1" t="str">
        <f>'Level 1 overs'!A18</f>
        <v>Olivia Chow</v>
      </c>
      <c r="B69" s="1" t="str">
        <f>'Level 1 overs'!B18</f>
        <v>Delta</v>
      </c>
      <c r="C69" s="111">
        <f>'Level 1 overs'!H18</f>
        <v>0.8</v>
      </c>
      <c r="D69" s="111">
        <f>'Level 1 overs'!I18</f>
        <v>1.5499999999999998</v>
      </c>
      <c r="E69" s="111">
        <f>'Level 1 overs'!G18</f>
        <v>0</v>
      </c>
      <c r="F69" s="111">
        <f>'Level 1 overs'!K18</f>
        <v>9.25</v>
      </c>
      <c r="G69" s="101">
        <f>'Level 1 overs'!L18</f>
        <v>1</v>
      </c>
      <c r="H69" s="111">
        <f>'Level 1 overs'!H35</f>
        <v>0.1</v>
      </c>
      <c r="I69" s="111">
        <f>'Level 1 overs'!I35</f>
        <v>1.85</v>
      </c>
      <c r="J69" s="111">
        <f>'Level 1 overs'!G35</f>
        <v>0</v>
      </c>
      <c r="K69" s="111">
        <f>'Level 1 overs'!K35</f>
        <v>8.25</v>
      </c>
      <c r="L69" s="101">
        <f>'Level 1 overs'!L35</f>
        <v>2</v>
      </c>
      <c r="M69" s="112">
        <f t="shared" si="6"/>
        <v>17.5</v>
      </c>
      <c r="N69" s="101">
        <f t="shared" si="7"/>
        <v>2</v>
      </c>
      <c r="R69" s="20"/>
      <c r="S69" s="20"/>
      <c r="T69" s="20"/>
    </row>
    <row r="70" spans="1:20" x14ac:dyDescent="0.25">
      <c r="A70" s="1" t="str">
        <f>'Level 1 overs'!A14</f>
        <v>Ivana Preston</v>
      </c>
      <c r="B70" s="1" t="str">
        <f>'Level 1 overs'!B14</f>
        <v>Delta</v>
      </c>
      <c r="C70" s="111">
        <f>'Level 1 overs'!H14</f>
        <v>0.55000000000000004</v>
      </c>
      <c r="D70" s="111">
        <f>'Level 1 overs'!I14</f>
        <v>1.3</v>
      </c>
      <c r="E70" s="111">
        <f>'Level 1 overs'!G14</f>
        <v>0</v>
      </c>
      <c r="F70" s="111">
        <f>'Level 1 overs'!K14</f>
        <v>9.25</v>
      </c>
      <c r="G70" s="101">
        <f>'Level 1 overs'!L14</f>
        <v>1</v>
      </c>
      <c r="H70" s="111">
        <f>'Level 1 overs'!H31</f>
        <v>0.15000000000000002</v>
      </c>
      <c r="I70" s="111">
        <f>'Level 1 overs'!I31</f>
        <v>1.95</v>
      </c>
      <c r="J70" s="111">
        <f>'Level 1 overs'!G31</f>
        <v>0</v>
      </c>
      <c r="K70" s="111">
        <f>'Level 1 overs'!K31</f>
        <v>8.2000000000000011</v>
      </c>
      <c r="L70" s="101">
        <f>'Level 1 overs'!L31</f>
        <v>3</v>
      </c>
      <c r="M70" s="112">
        <f t="shared" si="6"/>
        <v>17.450000000000003</v>
      </c>
      <c r="N70" s="101">
        <f t="shared" si="7"/>
        <v>3</v>
      </c>
      <c r="R70" s="20"/>
      <c r="S70" s="20"/>
      <c r="T70" s="20"/>
    </row>
    <row r="71" spans="1:20" x14ac:dyDescent="0.25">
      <c r="A71" s="1" t="str">
        <f>'Level 1 overs'!A8</f>
        <v>Gracie Moses</v>
      </c>
      <c r="B71" s="1" t="str">
        <f>'Level 1 overs'!B8</f>
        <v>Olympia</v>
      </c>
      <c r="C71" s="111">
        <f>'Level 1 overs'!H8</f>
        <v>0.55000000000000004</v>
      </c>
      <c r="D71" s="111">
        <f>'Level 1 overs'!I8</f>
        <v>2</v>
      </c>
      <c r="E71" s="111">
        <f>'Level 1 overs'!G8</f>
        <v>0</v>
      </c>
      <c r="F71" s="111">
        <f>'Level 1 overs'!K8</f>
        <v>8.5500000000000007</v>
      </c>
      <c r="G71" s="1">
        <f>'Level 1 overs'!L8</f>
        <v>4</v>
      </c>
      <c r="H71" s="111">
        <f>'Level 1 overs'!H25</f>
        <v>0.15</v>
      </c>
      <c r="I71" s="111">
        <f>'Level 1 overs'!I25</f>
        <v>2.2999999999999998</v>
      </c>
      <c r="J71" s="111">
        <f>'Level 1 overs'!G25</f>
        <v>0</v>
      </c>
      <c r="K71" s="111">
        <f>'Level 1 overs'!K25</f>
        <v>7.8500000000000005</v>
      </c>
      <c r="L71" s="1">
        <f>'Level 1 overs'!L25</f>
        <v>6</v>
      </c>
      <c r="M71" s="112">
        <f t="shared" si="6"/>
        <v>16.400000000000002</v>
      </c>
      <c r="N71" s="106">
        <f t="shared" si="7"/>
        <v>4</v>
      </c>
      <c r="R71" s="20"/>
      <c r="S71" s="20"/>
      <c r="T71" s="20"/>
    </row>
    <row r="72" spans="1:20" x14ac:dyDescent="0.25">
      <c r="A72" s="1" t="str">
        <f>'Level 1 overs'!A12</f>
        <v>Maisy Bowan</v>
      </c>
      <c r="B72" s="1" t="str">
        <f>'Level 1 overs'!B12</f>
        <v>Olympia</v>
      </c>
      <c r="C72" s="111">
        <f>'Level 1 overs'!H12</f>
        <v>0.65</v>
      </c>
      <c r="D72" s="111">
        <f>'Level 1 overs'!I12</f>
        <v>2.1500000000000004</v>
      </c>
      <c r="E72" s="111">
        <f>'Level 1 overs'!G12</f>
        <v>0</v>
      </c>
      <c r="F72" s="111">
        <f>'Level 1 overs'!K12</f>
        <v>8.5</v>
      </c>
      <c r="G72" s="1">
        <f>'Level 1 overs'!L12</f>
        <v>5</v>
      </c>
      <c r="H72" s="111">
        <f>'Level 1 overs'!H29</f>
        <v>0</v>
      </c>
      <c r="I72" s="111">
        <f>'Level 1 overs'!I29</f>
        <v>2.15</v>
      </c>
      <c r="J72" s="111">
        <f>'Level 1 overs'!G29</f>
        <v>0</v>
      </c>
      <c r="K72" s="111">
        <f>'Level 1 overs'!K29</f>
        <v>7.85</v>
      </c>
      <c r="L72" s="1">
        <f>'Level 1 overs'!L29</f>
        <v>7</v>
      </c>
      <c r="M72" s="112">
        <f t="shared" si="6"/>
        <v>16.350000000000001</v>
      </c>
      <c r="N72" s="106">
        <f t="shared" si="7"/>
        <v>5</v>
      </c>
      <c r="R72" s="20"/>
      <c r="S72" s="20"/>
      <c r="T72" s="20"/>
    </row>
    <row r="73" spans="1:20" x14ac:dyDescent="0.25">
      <c r="A73" s="1" t="str">
        <f>'Level 1 overs'!A11</f>
        <v>Madelynn Seaton-Payne</v>
      </c>
      <c r="B73" s="1" t="str">
        <f>'Level 1 overs'!B11</f>
        <v>Olympia</v>
      </c>
      <c r="C73" s="111">
        <f>'Level 1 overs'!H11</f>
        <v>1.1000000000000001</v>
      </c>
      <c r="D73" s="111">
        <f>'Level 1 overs'!I11</f>
        <v>2.85</v>
      </c>
      <c r="E73" s="111">
        <f>'Level 1 overs'!G11</f>
        <v>0</v>
      </c>
      <c r="F73" s="111">
        <f>'Level 1 overs'!K11</f>
        <v>8.25</v>
      </c>
      <c r="G73" s="1">
        <f>'Level 1 overs'!L11</f>
        <v>8</v>
      </c>
      <c r="H73" s="111">
        <f>'Level 1 overs'!H28</f>
        <v>0.1</v>
      </c>
      <c r="I73" s="111">
        <f>'Level 1 overs'!I28</f>
        <v>2.1</v>
      </c>
      <c r="J73" s="111">
        <f>'Level 1 overs'!G28</f>
        <v>0</v>
      </c>
      <c r="K73" s="111">
        <f>'Level 1 overs'!K28</f>
        <v>8</v>
      </c>
      <c r="L73" s="1">
        <f>'Level 1 overs'!L28</f>
        <v>4</v>
      </c>
      <c r="M73" s="111">
        <f t="shared" si="6"/>
        <v>16.25</v>
      </c>
      <c r="N73" s="1">
        <f t="shared" si="7"/>
        <v>6</v>
      </c>
      <c r="R73" s="20"/>
      <c r="S73" s="20"/>
      <c r="T73" s="20"/>
    </row>
    <row r="74" spans="1:20" x14ac:dyDescent="0.25">
      <c r="A74" s="1" t="str">
        <f>'Level 1 overs'!A16</f>
        <v>Lily Botha</v>
      </c>
      <c r="B74" s="1" t="str">
        <f>'Level 1 overs'!B16</f>
        <v>Delta</v>
      </c>
      <c r="C74" s="111">
        <f>'Level 1 overs'!H16</f>
        <v>0.64999999999999991</v>
      </c>
      <c r="D74" s="111">
        <f>'Level 1 overs'!I16</f>
        <v>2.3499999999999996</v>
      </c>
      <c r="E74" s="111">
        <f>'Level 1 overs'!G16</f>
        <v>0</v>
      </c>
      <c r="F74" s="111">
        <f>'Level 1 overs'!K16</f>
        <v>8.3000000000000007</v>
      </c>
      <c r="G74" s="1">
        <f>'Level 1 overs'!L16</f>
        <v>6</v>
      </c>
      <c r="H74" s="111">
        <f>'Level 1 overs'!H33</f>
        <v>0.2</v>
      </c>
      <c r="I74" s="111">
        <f>'Level 1 overs'!I33</f>
        <v>1.9</v>
      </c>
      <c r="J74" s="111">
        <f>'Level 1 overs'!G33</f>
        <v>0.5</v>
      </c>
      <c r="K74" s="111">
        <f>'Level 1 overs'!K33</f>
        <v>7.7999999999999989</v>
      </c>
      <c r="L74" s="1">
        <f>'Level 1 overs'!L33</f>
        <v>9</v>
      </c>
      <c r="M74" s="111">
        <f t="shared" si="6"/>
        <v>16.100000000000001</v>
      </c>
      <c r="N74" s="1">
        <f t="shared" si="7"/>
        <v>7</v>
      </c>
      <c r="R74" s="20"/>
      <c r="S74" s="20"/>
      <c r="T74" s="20"/>
    </row>
    <row r="75" spans="1:20" x14ac:dyDescent="0.25">
      <c r="A75" s="1" t="str">
        <f>'Level 1 overs'!A15</f>
        <v>Kaylin Bent</v>
      </c>
      <c r="B75" s="1" t="str">
        <f>'Level 1 overs'!B15</f>
        <v>Delta</v>
      </c>
      <c r="C75" s="111">
        <f>'Level 1 overs'!H15</f>
        <v>0.35</v>
      </c>
      <c r="D75" s="111">
        <f>'Level 1 overs'!I15</f>
        <v>2.15</v>
      </c>
      <c r="E75" s="111">
        <f>'Level 1 overs'!G15</f>
        <v>0</v>
      </c>
      <c r="F75" s="111">
        <f>'Level 1 overs'!K15</f>
        <v>8.1999999999999993</v>
      </c>
      <c r="G75" s="1">
        <f>'Level 1 overs'!L15</f>
        <v>9</v>
      </c>
      <c r="H75" s="111">
        <f>'Level 1 overs'!H32</f>
        <v>0.1</v>
      </c>
      <c r="I75" s="111">
        <f>'Level 1 overs'!I32</f>
        <v>2.4500000000000002</v>
      </c>
      <c r="J75" s="111">
        <f>'Level 1 overs'!G32</f>
        <v>0</v>
      </c>
      <c r="K75" s="111">
        <f>'Level 1 overs'!K32</f>
        <v>7.6499999999999995</v>
      </c>
      <c r="L75" s="1">
        <f>'Level 1 overs'!L32</f>
        <v>10</v>
      </c>
      <c r="M75" s="111">
        <f t="shared" si="6"/>
        <v>15.849999999999998</v>
      </c>
      <c r="N75" s="1">
        <f t="shared" si="7"/>
        <v>8</v>
      </c>
      <c r="R75" s="20"/>
      <c r="S75" s="20"/>
      <c r="T75" s="20"/>
    </row>
    <row r="76" spans="1:20" x14ac:dyDescent="0.25">
      <c r="A76" s="1" t="str">
        <f>'Level 1 overs'!A10</f>
        <v>Luna Li</v>
      </c>
      <c r="B76" s="1" t="str">
        <f>'Level 1 overs'!B10</f>
        <v>Olympia</v>
      </c>
      <c r="C76" s="111">
        <f>'Level 1 overs'!H10</f>
        <v>0.9</v>
      </c>
      <c r="D76" s="111">
        <f>'Level 1 overs'!I10</f>
        <v>2.75</v>
      </c>
      <c r="E76" s="111">
        <f>'Level 1 overs'!G10</f>
        <v>0</v>
      </c>
      <c r="F76" s="111">
        <f>'Level 1 overs'!K10</f>
        <v>8.15</v>
      </c>
      <c r="G76" s="1">
        <f>'Level 1 overs'!L10</f>
        <v>10</v>
      </c>
      <c r="H76" s="111">
        <f>'Level 1 overs'!H27</f>
        <v>0.1</v>
      </c>
      <c r="I76" s="111">
        <f>'Level 1 overs'!I27</f>
        <v>2.4500000000000002</v>
      </c>
      <c r="J76" s="111">
        <f>'Level 1 overs'!G27</f>
        <v>0</v>
      </c>
      <c r="K76" s="111">
        <f>'Level 1 overs'!K27</f>
        <v>7.6499999999999995</v>
      </c>
      <c r="L76" s="1">
        <f>'Level 1 overs'!L27</f>
        <v>10</v>
      </c>
      <c r="M76" s="111">
        <f t="shared" si="6"/>
        <v>15.8</v>
      </c>
      <c r="N76" s="1">
        <f t="shared" si="7"/>
        <v>9</v>
      </c>
      <c r="R76" s="20"/>
      <c r="S76" s="20"/>
      <c r="T76" s="20"/>
    </row>
    <row r="77" spans="1:20" x14ac:dyDescent="0.25">
      <c r="A77" s="1" t="str">
        <f>'Level 1 overs'!A9</f>
        <v>Hayley Duffell</v>
      </c>
      <c r="B77" s="1" t="str">
        <f>'Level 1 overs'!B9</f>
        <v>Olympia</v>
      </c>
      <c r="C77" s="111">
        <f>'Level 1 overs'!H9</f>
        <v>0.85000000000000009</v>
      </c>
      <c r="D77" s="111">
        <f>'Level 1 overs'!I9</f>
        <v>2.5499999999999998</v>
      </c>
      <c r="E77" s="111">
        <f>'Level 1 overs'!G9</f>
        <v>0</v>
      </c>
      <c r="F77" s="111">
        <f>'Level 1 overs'!K9</f>
        <v>8.3000000000000007</v>
      </c>
      <c r="G77" s="1">
        <f>'Level 1 overs'!L9</f>
        <v>6</v>
      </c>
      <c r="H77" s="111">
        <f>'Level 1 overs'!H26</f>
        <v>0.1</v>
      </c>
      <c r="I77" s="111">
        <f>'Level 1 overs'!I26</f>
        <v>3.05</v>
      </c>
      <c r="J77" s="111">
        <f>'Level 1 overs'!G26</f>
        <v>0</v>
      </c>
      <c r="K77" s="111">
        <f>'Level 1 overs'!K26</f>
        <v>7.05</v>
      </c>
      <c r="L77" s="1">
        <f>'Level 1 overs'!L26</f>
        <v>12</v>
      </c>
      <c r="M77" s="111">
        <f t="shared" si="6"/>
        <v>15.350000000000001</v>
      </c>
      <c r="N77" s="1">
        <f t="shared" si="7"/>
        <v>10</v>
      </c>
      <c r="R77" s="20"/>
      <c r="S77" s="20"/>
      <c r="T77" s="20"/>
    </row>
    <row r="78" spans="1:20" x14ac:dyDescent="0.25">
      <c r="A78" s="1" t="str">
        <f>'Level 1 overs'!A19</f>
        <v>Kyla Pike</v>
      </c>
      <c r="B78" s="1" t="str">
        <f>'Level 1 overs'!B19</f>
        <v>Nelson</v>
      </c>
      <c r="C78" s="111">
        <f>'Level 1 overs'!H19</f>
        <v>0.55000000000000004</v>
      </c>
      <c r="D78" s="111">
        <f>'Level 1 overs'!I19</f>
        <v>3</v>
      </c>
      <c r="E78" s="111">
        <f>'Level 1 overs'!G19</f>
        <v>0</v>
      </c>
      <c r="F78" s="111">
        <f>'Level 1 overs'!K19</f>
        <v>7.5500000000000007</v>
      </c>
      <c r="G78" s="1">
        <f>'Level 1 overs'!L19</f>
        <v>11</v>
      </c>
      <c r="H78" s="111">
        <f>'Level 1 overs'!H36</f>
        <v>0.1</v>
      </c>
      <c r="I78" s="111">
        <f>'Level 1 overs'!I36</f>
        <v>2.2999999999999998</v>
      </c>
      <c r="J78" s="111">
        <f>'Level 1 overs'!G36</f>
        <v>0</v>
      </c>
      <c r="K78" s="111">
        <f>'Level 1 overs'!K36</f>
        <v>7.8</v>
      </c>
      <c r="L78" s="1">
        <f>'Level 1 overs'!L36</f>
        <v>8</v>
      </c>
      <c r="M78" s="111">
        <f t="shared" si="6"/>
        <v>15.350000000000001</v>
      </c>
      <c r="N78" s="1">
        <f t="shared" si="7"/>
        <v>10</v>
      </c>
      <c r="R78" s="20"/>
      <c r="S78" s="20"/>
      <c r="T78" s="20"/>
    </row>
    <row r="79" spans="1:20" x14ac:dyDescent="0.25">
      <c r="A79" s="1" t="str">
        <f>'Level 1 overs'!A17</f>
        <v>Malia Hughes-Apulu</v>
      </c>
      <c r="B79" s="1" t="str">
        <f>'Level 1 overs'!B17</f>
        <v>Delta</v>
      </c>
      <c r="C79" s="111">
        <f>'Level 1 overs'!H17</f>
        <v>0.15000000000000002</v>
      </c>
      <c r="D79" s="111">
        <f>'Level 1 overs'!I17</f>
        <v>2.4500000000000002</v>
      </c>
      <c r="E79" s="111">
        <f>'Level 1 overs'!G17</f>
        <v>0.5</v>
      </c>
      <c r="F79" s="111">
        <f>'Level 1 overs'!K17</f>
        <v>7.2</v>
      </c>
      <c r="G79" s="1">
        <f>'Level 1 overs'!L17</f>
        <v>12</v>
      </c>
      <c r="H79" s="111">
        <f>'Level 1 overs'!H34</f>
        <v>0</v>
      </c>
      <c r="I79" s="111">
        <f>'Level 1 overs'!I34</f>
        <v>2.0499999999999998</v>
      </c>
      <c r="J79" s="111">
        <f>'Level 1 overs'!G34</f>
        <v>0</v>
      </c>
      <c r="K79" s="111">
        <f>'Level 1 overs'!K34</f>
        <v>7.95</v>
      </c>
      <c r="L79" s="1">
        <f>'Level 1 overs'!L34</f>
        <v>5</v>
      </c>
      <c r="M79" s="111">
        <f t="shared" si="6"/>
        <v>15.15</v>
      </c>
      <c r="N79" s="1">
        <f t="shared" si="7"/>
        <v>12</v>
      </c>
      <c r="R79" s="20"/>
      <c r="S79" s="20"/>
      <c r="T79" s="20"/>
    </row>
    <row r="80" spans="1:20" x14ac:dyDescent="0.25">
      <c r="A80" s="1" t="str">
        <f>'Level 1 overs'!A20</f>
        <v>Mieke Schulz</v>
      </c>
      <c r="B80" s="1" t="str">
        <f>'Level 1 overs'!B20</f>
        <v>Diva</v>
      </c>
      <c r="C80" s="111">
        <f>'Level 1 overs'!H20</f>
        <v>0.25</v>
      </c>
      <c r="D80" s="111">
        <f>'Level 1 overs'!I20</f>
        <v>2.8</v>
      </c>
      <c r="E80" s="111">
        <f>'Level 1 overs'!G20</f>
        <v>0.5</v>
      </c>
      <c r="F80" s="111">
        <f>'Level 1 overs'!K20</f>
        <v>6.95</v>
      </c>
      <c r="G80" s="1">
        <f>'Level 1 overs'!L20</f>
        <v>13</v>
      </c>
      <c r="H80" s="111">
        <f>'Level 1 overs'!H37</f>
        <v>0.1</v>
      </c>
      <c r="I80" s="111">
        <f>'Level 1 overs'!I37</f>
        <v>3.2</v>
      </c>
      <c r="J80" s="111">
        <f>'Level 1 overs'!G37</f>
        <v>0.6</v>
      </c>
      <c r="K80" s="111">
        <f>'Level 1 overs'!K37</f>
        <v>6.3</v>
      </c>
      <c r="L80" s="1">
        <f>'Level 1 overs'!L37</f>
        <v>13</v>
      </c>
      <c r="M80" s="111">
        <f t="shared" si="6"/>
        <v>13.25</v>
      </c>
      <c r="N80" s="1">
        <f t="shared" si="7"/>
        <v>13</v>
      </c>
      <c r="R80" s="20"/>
      <c r="S80" s="20"/>
      <c r="T80" s="20"/>
    </row>
    <row r="81" spans="1:20" x14ac:dyDescent="0.25">
      <c r="R81" s="20"/>
      <c r="S81" s="20"/>
      <c r="T81" s="20"/>
    </row>
    <row r="82" spans="1:20" x14ac:dyDescent="0.25">
      <c r="A82" s="65" t="str">
        <f>'Level 2 unders'!A4</f>
        <v>Level 2 Unders</v>
      </c>
      <c r="B82" s="66"/>
      <c r="C82" s="117" t="s">
        <v>65</v>
      </c>
      <c r="D82" s="118"/>
      <c r="E82" s="118"/>
      <c r="F82" s="118"/>
      <c r="G82" s="124"/>
      <c r="H82" s="117" t="s">
        <v>119</v>
      </c>
      <c r="I82" s="118"/>
      <c r="J82" s="118"/>
      <c r="K82" s="118"/>
      <c r="L82" s="124"/>
      <c r="M82" s="117" t="s">
        <v>120</v>
      </c>
      <c r="N82" s="118"/>
      <c r="O82" s="118"/>
      <c r="P82" s="118"/>
      <c r="Q82" s="124"/>
      <c r="R82" s="123" t="s">
        <v>118</v>
      </c>
      <c r="S82" s="121"/>
      <c r="T82" s="108"/>
    </row>
    <row r="83" spans="1:20" x14ac:dyDescent="0.25">
      <c r="A83" s="2" t="s">
        <v>1</v>
      </c>
      <c r="B83" s="2" t="s">
        <v>93</v>
      </c>
      <c r="C83" s="2" t="s">
        <v>123</v>
      </c>
      <c r="D83" s="2" t="s">
        <v>96</v>
      </c>
      <c r="E83" s="2" t="s">
        <v>110</v>
      </c>
      <c r="F83" s="5" t="s">
        <v>145</v>
      </c>
      <c r="G83" s="2" t="s">
        <v>66</v>
      </c>
      <c r="H83" s="2" t="s">
        <v>123</v>
      </c>
      <c r="I83" s="2" t="s">
        <v>96</v>
      </c>
      <c r="J83" s="2" t="s">
        <v>110</v>
      </c>
      <c r="K83" s="5" t="s">
        <v>145</v>
      </c>
      <c r="L83" s="2" t="s">
        <v>66</v>
      </c>
      <c r="M83" s="2" t="s">
        <v>123</v>
      </c>
      <c r="N83" s="2" t="s">
        <v>96</v>
      </c>
      <c r="O83" s="2" t="s">
        <v>110</v>
      </c>
      <c r="P83" s="5" t="s">
        <v>145</v>
      </c>
      <c r="Q83" s="2" t="s">
        <v>66</v>
      </c>
      <c r="R83" s="105" t="s">
        <v>145</v>
      </c>
      <c r="S83" s="67" t="s">
        <v>66</v>
      </c>
      <c r="T83" s="20"/>
    </row>
    <row r="84" spans="1:20" x14ac:dyDescent="0.25">
      <c r="A84" s="1" t="str">
        <f>'Level 2 unders'!A13</f>
        <v>Faye Lichen</v>
      </c>
      <c r="B84" s="1" t="str">
        <f>'Level 2 unders'!B13</f>
        <v>Delta</v>
      </c>
      <c r="C84" s="111">
        <f>'Level 2 unders'!H13</f>
        <v>1.65</v>
      </c>
      <c r="D84" s="111">
        <f>'Level 2 unders'!I13</f>
        <v>2.4500000000000002</v>
      </c>
      <c r="E84" s="111">
        <f>'Level 2 unders'!G13</f>
        <v>0</v>
      </c>
      <c r="F84" s="111">
        <f>'Level 2 unders'!K13</f>
        <v>9.1999999999999993</v>
      </c>
      <c r="G84" s="101">
        <f>'Level 2 unders'!L13</f>
        <v>3</v>
      </c>
      <c r="H84" s="111">
        <f>'Level 2 unders'!H31</f>
        <v>0.2</v>
      </c>
      <c r="I84" s="111">
        <f>'Level 2 unders'!I31</f>
        <v>2.4</v>
      </c>
      <c r="J84" s="111">
        <f>'Level 2 unders'!G31</f>
        <v>0</v>
      </c>
      <c r="K84" s="111">
        <f>'Level 2 unders'!K31</f>
        <v>7.7999999999999989</v>
      </c>
      <c r="L84" s="101">
        <f>'Level 2 unders'!L31</f>
        <v>2</v>
      </c>
      <c r="M84" s="111">
        <f>'Level 2 unders'!H49</f>
        <v>0.2</v>
      </c>
      <c r="N84" s="111">
        <f>'Level 2 unders'!I49</f>
        <v>2.1500000000000004</v>
      </c>
      <c r="O84" s="111">
        <f>'Level 2 unders'!G49</f>
        <v>0</v>
      </c>
      <c r="P84" s="111">
        <f>'Level 2 unders'!K49</f>
        <v>8.0499999999999989</v>
      </c>
      <c r="Q84" s="1">
        <f>'Level 2 unders'!L49</f>
        <v>5</v>
      </c>
      <c r="R84" s="112">
        <f t="shared" ref="R84:R97" si="8">F84+K84+P84</f>
        <v>25.049999999999997</v>
      </c>
      <c r="S84" s="101">
        <f t="shared" ref="S84:S93" si="9">RANK(R84,$R$84:$R$97)</f>
        <v>1</v>
      </c>
      <c r="T84" s="20"/>
    </row>
    <row r="85" spans="1:20" x14ac:dyDescent="0.25">
      <c r="A85" s="1" t="str">
        <f>'Level 2 unders'!A10</f>
        <v>Sylvia Zheng</v>
      </c>
      <c r="B85" s="1" t="str">
        <f>'Level 2 unders'!B10</f>
        <v>Delta</v>
      </c>
      <c r="C85" s="111">
        <f>'Level 2 unders'!H10</f>
        <v>1.4</v>
      </c>
      <c r="D85" s="111">
        <f>'Level 2 unders'!I10</f>
        <v>2.0499999999999998</v>
      </c>
      <c r="E85" s="111">
        <f>'Level 2 unders'!G10</f>
        <v>0</v>
      </c>
      <c r="F85" s="111">
        <f>'Level 2 unders'!K10</f>
        <v>9.3500000000000014</v>
      </c>
      <c r="G85" s="101">
        <f>'Level 2 unders'!L10</f>
        <v>1</v>
      </c>
      <c r="H85" s="111">
        <f>'Level 2 unders'!H28</f>
        <v>0.1</v>
      </c>
      <c r="I85" s="111">
        <f>'Level 2 unders'!I28</f>
        <v>2.4</v>
      </c>
      <c r="J85" s="111">
        <f>'Level 2 unders'!G28</f>
        <v>0</v>
      </c>
      <c r="K85" s="111">
        <f>'Level 2 unders'!K28</f>
        <v>7.6999999999999993</v>
      </c>
      <c r="L85" s="101">
        <f>'Level 2 unders'!L28</f>
        <v>3</v>
      </c>
      <c r="M85" s="111">
        <f>'Level 2 unders'!H46</f>
        <v>0.35</v>
      </c>
      <c r="N85" s="111">
        <f>'Level 2 unders'!I46</f>
        <v>2.4500000000000002</v>
      </c>
      <c r="O85" s="111">
        <f>'Level 2 unders'!G46</f>
        <v>0</v>
      </c>
      <c r="P85" s="111">
        <f>'Level 2 unders'!K46</f>
        <v>7.8999999999999995</v>
      </c>
      <c r="Q85" s="1">
        <f>'Level 2 unders'!L46</f>
        <v>7</v>
      </c>
      <c r="R85" s="112">
        <f t="shared" si="8"/>
        <v>24.95</v>
      </c>
      <c r="S85" s="101">
        <f t="shared" si="9"/>
        <v>2</v>
      </c>
      <c r="T85" s="20"/>
    </row>
    <row r="86" spans="1:20" x14ac:dyDescent="0.25">
      <c r="A86" s="1" t="str">
        <f>'Level 2 unders'!A16</f>
        <v>Neve Hendry</v>
      </c>
      <c r="B86" s="1" t="str">
        <f>'Level 2 unders'!B16</f>
        <v>Delta</v>
      </c>
      <c r="C86" s="111">
        <f>'Level 2 unders'!H16</f>
        <v>1.2</v>
      </c>
      <c r="D86" s="111">
        <f>'Level 2 unders'!I16</f>
        <v>3.15</v>
      </c>
      <c r="E86" s="111">
        <f>'Level 2 unders'!G16</f>
        <v>0.3</v>
      </c>
      <c r="F86" s="111">
        <f>'Level 2 unders'!K16</f>
        <v>7.7499999999999991</v>
      </c>
      <c r="G86" s="1">
        <f>'Level 2 unders'!L16</f>
        <v>12</v>
      </c>
      <c r="H86" s="111">
        <f>'Level 2 unders'!H34</f>
        <v>0.2</v>
      </c>
      <c r="I86" s="111">
        <f>'Level 2 unders'!I34</f>
        <v>2.25</v>
      </c>
      <c r="J86" s="111">
        <f>'Level 2 unders'!G34</f>
        <v>0</v>
      </c>
      <c r="K86" s="111">
        <f>'Level 2 unders'!K34</f>
        <v>7.9499999999999993</v>
      </c>
      <c r="L86" s="101">
        <f>'Level 2 unders'!L34</f>
        <v>1</v>
      </c>
      <c r="M86" s="111">
        <f>'Level 2 unders'!H52</f>
        <v>0.5</v>
      </c>
      <c r="N86" s="111">
        <f>'Level 2 unders'!I52</f>
        <v>1.4</v>
      </c>
      <c r="O86" s="111">
        <f>'Level 2 unders'!G52</f>
        <v>0</v>
      </c>
      <c r="P86" s="111">
        <f>'Level 2 unders'!K52</f>
        <v>9.1</v>
      </c>
      <c r="Q86" s="101">
        <f>'Level 2 unders'!L52</f>
        <v>1</v>
      </c>
      <c r="R86" s="112">
        <f t="shared" si="8"/>
        <v>24.799999999999997</v>
      </c>
      <c r="S86" s="101">
        <f t="shared" si="9"/>
        <v>3</v>
      </c>
      <c r="T86" s="20"/>
    </row>
    <row r="87" spans="1:20" x14ac:dyDescent="0.25">
      <c r="A87" s="1" t="str">
        <f>'Level 2 unders'!A14</f>
        <v>Amelie Black</v>
      </c>
      <c r="B87" s="1" t="str">
        <f>'Level 2 unders'!B14</f>
        <v>Nelson</v>
      </c>
      <c r="C87" s="111">
        <f>'Level 2 unders'!H14</f>
        <v>1.35</v>
      </c>
      <c r="D87" s="111">
        <f>'Level 2 unders'!I14</f>
        <v>2.0499999999999998</v>
      </c>
      <c r="E87" s="111">
        <f>'Level 2 unders'!G14</f>
        <v>0</v>
      </c>
      <c r="F87" s="111">
        <f>'Level 2 unders'!K14</f>
        <v>9.3000000000000007</v>
      </c>
      <c r="G87" s="101">
        <f>'Level 2 unders'!L14</f>
        <v>2</v>
      </c>
      <c r="H87" s="111">
        <f>'Level 2 unders'!H32</f>
        <v>0.3</v>
      </c>
      <c r="I87" s="111">
        <f>'Level 2 unders'!I32</f>
        <v>3.35</v>
      </c>
      <c r="J87" s="111">
        <f>'Level 2 unders'!G32</f>
        <v>0</v>
      </c>
      <c r="K87" s="111">
        <f>'Level 2 unders'!K32</f>
        <v>6.9500000000000011</v>
      </c>
      <c r="L87" s="1">
        <f>'Level 2 unders'!L32</f>
        <v>11</v>
      </c>
      <c r="M87" s="111">
        <f>'Level 2 unders'!H50</f>
        <v>0.3</v>
      </c>
      <c r="N87" s="111">
        <f>'Level 2 unders'!I50</f>
        <v>1.9</v>
      </c>
      <c r="O87" s="111">
        <f>'Level 2 unders'!G50</f>
        <v>0</v>
      </c>
      <c r="P87" s="111">
        <f>'Level 2 unders'!K50</f>
        <v>8.4</v>
      </c>
      <c r="Q87" s="101">
        <f>'Level 2 unders'!L50</f>
        <v>2</v>
      </c>
      <c r="R87" s="112">
        <f t="shared" si="8"/>
        <v>24.65</v>
      </c>
      <c r="S87" s="106">
        <f t="shared" si="9"/>
        <v>4</v>
      </c>
      <c r="T87" s="20"/>
    </row>
    <row r="88" spans="1:20" x14ac:dyDescent="0.25">
      <c r="A88" s="1" t="str">
        <f>'Level 2 unders'!A9</f>
        <v>Nofar Nitke</v>
      </c>
      <c r="B88" s="1" t="str">
        <f>'Level 2 unders'!B9</f>
        <v>Delta</v>
      </c>
      <c r="C88" s="111">
        <f>'Level 2 unders'!H9</f>
        <v>1.35</v>
      </c>
      <c r="D88" s="111">
        <f>'Level 2 unders'!I9</f>
        <v>2.7</v>
      </c>
      <c r="E88" s="111">
        <f>'Level 2 unders'!G9</f>
        <v>0</v>
      </c>
      <c r="F88" s="111">
        <f>'Level 2 unders'!K9</f>
        <v>8.6499999999999986</v>
      </c>
      <c r="G88" s="1">
        <f>'Level 2 unders'!L9</f>
        <v>5</v>
      </c>
      <c r="H88" s="111">
        <f>'Level 2 unders'!H27</f>
        <v>0.1</v>
      </c>
      <c r="I88" s="111">
        <f>'Level 2 unders'!I27</f>
        <v>2.9</v>
      </c>
      <c r="J88" s="111">
        <f>'Level 2 unders'!G27</f>
        <v>0</v>
      </c>
      <c r="K88" s="111">
        <f>'Level 2 unders'!K27</f>
        <v>7.1999999999999993</v>
      </c>
      <c r="L88" s="1">
        <f>'Level 2 unders'!L27</f>
        <v>9</v>
      </c>
      <c r="M88" s="111">
        <f>'Level 2 unders'!H45</f>
        <v>0.2</v>
      </c>
      <c r="N88" s="111">
        <f>'Level 2 unders'!I45</f>
        <v>2.1</v>
      </c>
      <c r="O88" s="111">
        <f>'Level 2 unders'!G45</f>
        <v>0</v>
      </c>
      <c r="P88" s="111">
        <f>'Level 2 unders'!K45</f>
        <v>8.1</v>
      </c>
      <c r="Q88" s="107" t="str">
        <f>'Level 2 unders'!L45</f>
        <v>3=</v>
      </c>
      <c r="R88" s="112">
        <f t="shared" si="8"/>
        <v>23.949999999999996</v>
      </c>
      <c r="S88" s="106">
        <f t="shared" si="9"/>
        <v>5</v>
      </c>
      <c r="T88" s="20"/>
    </row>
    <row r="89" spans="1:20" x14ac:dyDescent="0.25">
      <c r="A89" s="1" t="str">
        <f>'Level 2 unders'!A20</f>
        <v>Alicia An</v>
      </c>
      <c r="B89" s="1" t="str">
        <f>'Level 2 unders'!B20</f>
        <v>Olympia</v>
      </c>
      <c r="C89" s="111">
        <f>'Level 2 unders'!H20</f>
        <v>1.05</v>
      </c>
      <c r="D89" s="111">
        <f>'Level 2 unders'!I20</f>
        <v>2.2999999999999998</v>
      </c>
      <c r="E89" s="111">
        <f>'Level 2 unders'!G20</f>
        <v>0</v>
      </c>
      <c r="F89" s="111">
        <f>'Level 2 unders'!K20</f>
        <v>8.75</v>
      </c>
      <c r="G89" s="1">
        <f>'Level 2 unders'!L20</f>
        <v>4</v>
      </c>
      <c r="H89" s="111">
        <f>'Level 2 unders'!H38</f>
        <v>0.1</v>
      </c>
      <c r="I89" s="111">
        <f>'Level 2 unders'!I38</f>
        <v>2.7</v>
      </c>
      <c r="J89" s="111">
        <f>'Level 2 unders'!G38</f>
        <v>0</v>
      </c>
      <c r="K89" s="111">
        <f>'Level 2 unders'!K38</f>
        <v>7.3999999999999995</v>
      </c>
      <c r="L89" s="1">
        <f>'Level 2 unders'!L38</f>
        <v>5</v>
      </c>
      <c r="M89" s="111">
        <f>'Level 2 unders'!H56</f>
        <v>0.1</v>
      </c>
      <c r="N89" s="111">
        <f>'Level 2 unders'!I56</f>
        <v>2.3499999999999996</v>
      </c>
      <c r="O89" s="111">
        <f>'Level 2 unders'!G56</f>
        <v>0</v>
      </c>
      <c r="P89" s="111">
        <f>'Level 2 unders'!K56</f>
        <v>7.75</v>
      </c>
      <c r="Q89" s="1">
        <f>'Level 2 unders'!L56</f>
        <v>9</v>
      </c>
      <c r="R89" s="112">
        <f t="shared" si="8"/>
        <v>23.9</v>
      </c>
      <c r="S89" s="106">
        <f t="shared" si="9"/>
        <v>6</v>
      </c>
      <c r="T89" s="20"/>
    </row>
    <row r="90" spans="1:20" x14ac:dyDescent="0.25">
      <c r="A90" s="1" t="str">
        <f>'Level 2 unders'!A15</f>
        <v>Kate Baker</v>
      </c>
      <c r="B90" s="1" t="str">
        <f>'Level 2 unders'!B15</f>
        <v>Delta</v>
      </c>
      <c r="C90" s="111">
        <f>'Level 2 unders'!H15</f>
        <v>1.4</v>
      </c>
      <c r="D90" s="111">
        <f>'Level 2 unders'!I15</f>
        <v>2.4500000000000002</v>
      </c>
      <c r="E90" s="111">
        <f>'Level 2 unders'!G15</f>
        <v>0.5</v>
      </c>
      <c r="F90" s="111">
        <f>'Level 2 unders'!K15</f>
        <v>8.4499999999999993</v>
      </c>
      <c r="G90" s="1">
        <f>'Level 2 unders'!L15</f>
        <v>7</v>
      </c>
      <c r="H90" s="111">
        <f>'Level 2 unders'!H33</f>
        <v>0.2</v>
      </c>
      <c r="I90" s="111">
        <f>'Level 2 unders'!I33</f>
        <v>2.85</v>
      </c>
      <c r="J90" s="111">
        <f>'Level 2 unders'!G33</f>
        <v>0</v>
      </c>
      <c r="K90" s="111">
        <f>'Level 2 unders'!K33</f>
        <v>7.35</v>
      </c>
      <c r="L90" s="1">
        <f>'Level 2 unders'!L33</f>
        <v>6</v>
      </c>
      <c r="M90" s="111">
        <f>'Level 2 unders'!H51</f>
        <v>0.3</v>
      </c>
      <c r="N90" s="111">
        <f>'Level 2 unders'!I51</f>
        <v>2.4500000000000002</v>
      </c>
      <c r="O90" s="111">
        <f>'Level 2 unders'!G51</f>
        <v>0</v>
      </c>
      <c r="P90" s="111">
        <f>'Level 2 unders'!K51</f>
        <v>7.8500000000000005</v>
      </c>
      <c r="Q90" s="1">
        <f>'Level 2 unders'!L51</f>
        <v>8</v>
      </c>
      <c r="R90" s="112">
        <f t="shared" si="8"/>
        <v>23.65</v>
      </c>
      <c r="S90" s="106">
        <f t="shared" si="9"/>
        <v>7</v>
      </c>
      <c r="T90" s="20"/>
    </row>
    <row r="91" spans="1:20" x14ac:dyDescent="0.25">
      <c r="A91" s="1" t="str">
        <f>'Level 2 unders'!A21</f>
        <v>Lexie Boon</v>
      </c>
      <c r="B91" s="1" t="str">
        <f>'Level 2 unders'!B21</f>
        <v>Delta</v>
      </c>
      <c r="C91" s="111">
        <f>'Level 2 unders'!H21</f>
        <v>1.05</v>
      </c>
      <c r="D91" s="111">
        <f>'Level 2 unders'!I21</f>
        <v>2.9</v>
      </c>
      <c r="E91" s="111">
        <f>'Level 2 unders'!G21</f>
        <v>0</v>
      </c>
      <c r="F91" s="111">
        <f>'Level 2 unders'!K21</f>
        <v>8.15</v>
      </c>
      <c r="G91" s="1">
        <f>'Level 2 unders'!L21</f>
        <v>8</v>
      </c>
      <c r="H91" s="111">
        <f>'Level 2 unders'!H39</f>
        <v>0.05</v>
      </c>
      <c r="I91" s="111">
        <f>'Level 2 unders'!I39</f>
        <v>2.6</v>
      </c>
      <c r="J91" s="111">
        <f>'Level 2 unders'!G39</f>
        <v>0</v>
      </c>
      <c r="K91" s="111">
        <f>'Level 2 unders'!K39</f>
        <v>7.4500000000000011</v>
      </c>
      <c r="L91" s="1">
        <f>'Level 2 unders'!L39</f>
        <v>4</v>
      </c>
      <c r="M91" s="111">
        <f>'Level 2 unders'!H57</f>
        <v>0.35</v>
      </c>
      <c r="N91" s="111">
        <f>'Level 2 unders'!I57</f>
        <v>2.4</v>
      </c>
      <c r="O91" s="111">
        <f>'Level 2 unders'!G57</f>
        <v>0</v>
      </c>
      <c r="P91" s="111">
        <f>'Level 2 unders'!K57</f>
        <v>7.9499999999999993</v>
      </c>
      <c r="Q91" s="1">
        <f>'Level 2 unders'!L57</f>
        <v>6</v>
      </c>
      <c r="R91" s="112">
        <f t="shared" si="8"/>
        <v>23.55</v>
      </c>
      <c r="S91" s="106">
        <f t="shared" si="9"/>
        <v>8</v>
      </c>
      <c r="T91" s="20"/>
    </row>
    <row r="92" spans="1:20" x14ac:dyDescent="0.25">
      <c r="A92" s="1" t="str">
        <f>'Level 2 unders'!A18</f>
        <v>Sasha Millett</v>
      </c>
      <c r="B92" s="1" t="str">
        <f>'Level 2 unders'!B18</f>
        <v>Delta</v>
      </c>
      <c r="C92" s="111">
        <f>'Level 2 unders'!H18</f>
        <v>1.1499999999999999</v>
      </c>
      <c r="D92" s="111">
        <f>'Level 2 unders'!I18</f>
        <v>3.15</v>
      </c>
      <c r="E92" s="111">
        <f>'Level 2 unders'!G18</f>
        <v>0.5</v>
      </c>
      <c r="F92" s="111">
        <f>'Level 2 unders'!K18</f>
        <v>7.5</v>
      </c>
      <c r="G92" s="1">
        <f>'Level 2 unders'!L18</f>
        <v>14</v>
      </c>
      <c r="H92" s="111">
        <f>'Level 2 unders'!H36</f>
        <v>0.15000000000000002</v>
      </c>
      <c r="I92" s="111">
        <f>'Level 2 unders'!I36</f>
        <v>2.85</v>
      </c>
      <c r="J92" s="111">
        <f>'Level 2 unders'!G36</f>
        <v>0</v>
      </c>
      <c r="K92" s="111">
        <f>'Level 2 unders'!K36</f>
        <v>7.3000000000000007</v>
      </c>
      <c r="L92" s="1">
        <f>'Level 2 unders'!L36</f>
        <v>8</v>
      </c>
      <c r="M92" s="111">
        <f>'Level 2 unders'!H54</f>
        <v>0.2</v>
      </c>
      <c r="N92" s="111">
        <f>'Level 2 unders'!I54</f>
        <v>2.1</v>
      </c>
      <c r="O92" s="111">
        <f>'Level 2 unders'!G54</f>
        <v>0</v>
      </c>
      <c r="P92" s="111">
        <f>'Level 2 unders'!K54</f>
        <v>8.1</v>
      </c>
      <c r="Q92" s="107" t="str">
        <f>'Level 2 unders'!L54</f>
        <v>3=</v>
      </c>
      <c r="R92" s="112">
        <f t="shared" si="8"/>
        <v>22.9</v>
      </c>
      <c r="S92" s="106">
        <f t="shared" si="9"/>
        <v>9</v>
      </c>
      <c r="T92" s="20"/>
    </row>
    <row r="93" spans="1:20" x14ac:dyDescent="0.25">
      <c r="A93" s="139" t="str">
        <f>'Level 2 unders'!A11</f>
        <v>Amelia Gillespie</v>
      </c>
      <c r="B93" s="139" t="str">
        <f>'Level 2 unders'!B11</f>
        <v>GGI</v>
      </c>
      <c r="C93" s="111">
        <f>'Level 2 unders'!H11</f>
        <v>1.05</v>
      </c>
      <c r="D93" s="111">
        <f>'Level 2 unders'!I11</f>
        <v>3.15</v>
      </c>
      <c r="E93" s="111">
        <f>'Level 2 unders'!G11</f>
        <v>0</v>
      </c>
      <c r="F93" s="111">
        <f>'Level 2 unders'!K11</f>
        <v>7.9</v>
      </c>
      <c r="G93" s="1">
        <f>'Level 2 unders'!L11</f>
        <v>10</v>
      </c>
      <c r="H93" s="111">
        <f>'Level 2 unders'!H29</f>
        <v>0.25</v>
      </c>
      <c r="I93" s="111">
        <f>'Level 2 unders'!I29</f>
        <v>3.4</v>
      </c>
      <c r="J93" s="111">
        <f>'Level 2 unders'!G29</f>
        <v>0</v>
      </c>
      <c r="K93" s="111">
        <f>'Level 2 unders'!K29</f>
        <v>6.85</v>
      </c>
      <c r="L93" s="1">
        <f>'Level 2 unders'!L29</f>
        <v>12</v>
      </c>
      <c r="M93" s="111">
        <f>'Level 2 unders'!H47</f>
        <v>0.3</v>
      </c>
      <c r="N93" s="111">
        <f>'Level 2 unders'!I47</f>
        <v>2.6</v>
      </c>
      <c r="O93" s="111">
        <f>'Level 2 unders'!G47</f>
        <v>0</v>
      </c>
      <c r="P93" s="111">
        <f>'Level 2 unders'!K47</f>
        <v>7.7000000000000011</v>
      </c>
      <c r="Q93" s="1">
        <f>'Level 2 unders'!L47</f>
        <v>10</v>
      </c>
      <c r="R93" s="112">
        <f t="shared" si="8"/>
        <v>22.450000000000003</v>
      </c>
      <c r="S93" s="106">
        <f t="shared" si="9"/>
        <v>10</v>
      </c>
      <c r="T93" s="20"/>
    </row>
    <row r="94" spans="1:20" x14ac:dyDescent="0.25">
      <c r="A94" s="1" t="str">
        <f>'Level 2 unders'!A8</f>
        <v>Nika Shi</v>
      </c>
      <c r="B94" s="1" t="str">
        <f>'Level 2 unders'!B8</f>
        <v>Delta</v>
      </c>
      <c r="C94" s="111">
        <f>'Level 2 unders'!H8</f>
        <v>1</v>
      </c>
      <c r="D94" s="111">
        <f>'Level 2 unders'!I8</f>
        <v>3.3</v>
      </c>
      <c r="E94" s="111">
        <f>'Level 2 unders'!G8</f>
        <v>0</v>
      </c>
      <c r="F94" s="111">
        <f>'Level 2 unders'!K8</f>
        <v>7.7</v>
      </c>
      <c r="G94" s="1">
        <f>'Level 2 unders'!L8</f>
        <v>13</v>
      </c>
      <c r="H94" s="111">
        <f>'Level 2 unders'!H26</f>
        <v>0.1</v>
      </c>
      <c r="I94" s="111">
        <f>'Level 2 unders'!I26</f>
        <v>2.4500000000000002</v>
      </c>
      <c r="J94" s="111">
        <f>'Level 2 unders'!G26</f>
        <v>0.5</v>
      </c>
      <c r="K94" s="111">
        <f>'Level 2 unders'!K26</f>
        <v>7.1499999999999995</v>
      </c>
      <c r="L94" s="1">
        <f>'Level 2 unders'!L26</f>
        <v>10</v>
      </c>
      <c r="M94" s="111">
        <f>'Level 2 unders'!H44</f>
        <v>0.3</v>
      </c>
      <c r="N94" s="111">
        <f>'Level 2 unders'!I44</f>
        <v>2.8499999999999996</v>
      </c>
      <c r="O94" s="111">
        <f>'Level 2 unders'!G44</f>
        <v>0</v>
      </c>
      <c r="P94" s="111">
        <f>'Level 2 unders'!K44</f>
        <v>7.4500000000000011</v>
      </c>
      <c r="Q94" s="1">
        <f>'Level 2 unders'!L44</f>
        <v>11</v>
      </c>
      <c r="R94" s="112">
        <f t="shared" si="8"/>
        <v>22.3</v>
      </c>
      <c r="S94" s="109" t="s">
        <v>372</v>
      </c>
      <c r="T94" s="20"/>
    </row>
    <row r="95" spans="1:20" x14ac:dyDescent="0.25">
      <c r="A95" s="1" t="str">
        <f>'Level 2 unders'!A12</f>
        <v>Abigail Shepard</v>
      </c>
      <c r="B95" s="1" t="str">
        <f>'Level 2 unders'!B12</f>
        <v>Delta</v>
      </c>
      <c r="C95" s="111">
        <f>'Level 2 unders'!H12</f>
        <v>1.2</v>
      </c>
      <c r="D95" s="111">
        <f>'Level 2 unders'!I12</f>
        <v>3.1</v>
      </c>
      <c r="E95" s="111">
        <f>'Level 2 unders'!G12</f>
        <v>0</v>
      </c>
      <c r="F95" s="111">
        <f>'Level 2 unders'!K12</f>
        <v>8.1</v>
      </c>
      <c r="G95" s="1">
        <f>'Level 2 unders'!L12</f>
        <v>9</v>
      </c>
      <c r="H95" s="111">
        <f>'Level 2 unders'!H30</f>
        <v>0</v>
      </c>
      <c r="I95" s="111">
        <f>'Level 2 unders'!I30</f>
        <v>2.6500000000000004</v>
      </c>
      <c r="J95" s="111">
        <f>'Level 2 unders'!G30</f>
        <v>0</v>
      </c>
      <c r="K95" s="111">
        <f>'Level 2 unders'!K30</f>
        <v>7.35</v>
      </c>
      <c r="L95" s="1">
        <f>'Level 2 unders'!L30</f>
        <v>6</v>
      </c>
      <c r="M95" s="111">
        <f>'Level 2 unders'!H48</f>
        <v>0.1</v>
      </c>
      <c r="N95" s="111">
        <f>'Level 2 unders'!I48</f>
        <v>3.25</v>
      </c>
      <c r="O95" s="111">
        <f>'Level 2 unders'!G48</f>
        <v>0</v>
      </c>
      <c r="P95" s="111">
        <f>'Level 2 unders'!K48</f>
        <v>6.85</v>
      </c>
      <c r="Q95" s="1">
        <f>'Level 2 unders'!L48</f>
        <v>12</v>
      </c>
      <c r="R95" s="112">
        <f t="shared" si="8"/>
        <v>22.299999999999997</v>
      </c>
      <c r="S95" s="109" t="s">
        <v>372</v>
      </c>
      <c r="T95" s="20"/>
    </row>
    <row r="96" spans="1:20" x14ac:dyDescent="0.25">
      <c r="A96" s="1" t="str">
        <f>'Level 2 unders'!A19</f>
        <v>Emily Burt</v>
      </c>
      <c r="B96" s="1" t="str">
        <f>'Level 2 unders'!B19</f>
        <v>Delta</v>
      </c>
      <c r="C96" s="111">
        <f>'Level 2 unders'!H19</f>
        <v>1.1000000000000001</v>
      </c>
      <c r="D96" s="111">
        <f>'Level 2 unders'!I19</f>
        <v>3.25</v>
      </c>
      <c r="E96" s="111">
        <f>'Level 2 unders'!G19</f>
        <v>0</v>
      </c>
      <c r="F96" s="111">
        <f>'Level 2 unders'!K19</f>
        <v>7.85</v>
      </c>
      <c r="G96" s="1">
        <f>'Level 2 unders'!L19</f>
        <v>11</v>
      </c>
      <c r="H96" s="111">
        <f>'Level 2 unders'!H37</f>
        <v>0</v>
      </c>
      <c r="I96" s="111">
        <f>'Level 2 unders'!I37</f>
        <v>3.35</v>
      </c>
      <c r="J96" s="111">
        <f>'Level 2 unders'!G37</f>
        <v>0</v>
      </c>
      <c r="K96" s="111">
        <f>'Level 2 unders'!K37</f>
        <v>6.65</v>
      </c>
      <c r="L96" s="1">
        <f>'Level 2 unders'!L37</f>
        <v>13</v>
      </c>
      <c r="M96" s="111">
        <f>'Level 2 unders'!H55</f>
        <v>0.1</v>
      </c>
      <c r="N96" s="111">
        <f>'Level 2 unders'!I55</f>
        <v>3</v>
      </c>
      <c r="O96" s="111">
        <f>'Level 2 unders'!G55</f>
        <v>0.5</v>
      </c>
      <c r="P96" s="111">
        <f>'Level 2 unders'!K55</f>
        <v>6.6</v>
      </c>
      <c r="Q96" s="1">
        <f>'Level 2 unders'!L55</f>
        <v>13</v>
      </c>
      <c r="R96" s="112">
        <f t="shared" si="8"/>
        <v>21.1</v>
      </c>
      <c r="S96" s="106">
        <f>RANK(R96,$R$84:$R$97)</f>
        <v>13</v>
      </c>
      <c r="T96" s="20"/>
    </row>
    <row r="97" spans="1:20" x14ac:dyDescent="0.25">
      <c r="A97" s="1" t="str">
        <f>'Level 2 unders'!A17</f>
        <v>Poppy Kirsopp</v>
      </c>
      <c r="B97" s="1" t="str">
        <f>'Level 2 unders'!B17</f>
        <v>Olympia</v>
      </c>
      <c r="C97" s="111">
        <f>'Level 2 unders'!H17</f>
        <v>0.75</v>
      </c>
      <c r="D97" s="111">
        <f>'Level 2 unders'!I17</f>
        <v>2.25</v>
      </c>
      <c r="E97" s="111">
        <f>'Level 2 unders'!G17</f>
        <v>0</v>
      </c>
      <c r="F97" s="111">
        <f>'Level 2 unders'!K17</f>
        <v>8.5</v>
      </c>
      <c r="G97" s="1">
        <f>'Level 2 unders'!L17</f>
        <v>6</v>
      </c>
      <c r="H97" s="111">
        <f>'Level 2 unders'!H35</f>
        <v>0.1</v>
      </c>
      <c r="I97" s="111">
        <f>'Level 2 unders'!I35</f>
        <v>4.05</v>
      </c>
      <c r="J97" s="111">
        <f>'Level 2 unders'!G35</f>
        <v>0</v>
      </c>
      <c r="K97" s="111">
        <f>'Level 2 unders'!K35</f>
        <v>6.05</v>
      </c>
      <c r="L97" s="1">
        <f>'Level 2 unders'!L35</f>
        <v>14</v>
      </c>
      <c r="M97" s="111">
        <f>'Level 2 unders'!H53</f>
        <v>0</v>
      </c>
      <c r="N97" s="111">
        <f>'Level 2 unders'!I53</f>
        <v>3.8499999999999996</v>
      </c>
      <c r="O97" s="111">
        <f>'Level 2 unders'!G53</f>
        <v>0</v>
      </c>
      <c r="P97" s="111">
        <f>'Level 2 unders'!K53</f>
        <v>6.15</v>
      </c>
      <c r="Q97" s="1">
        <f>'Level 2 unders'!L53</f>
        <v>14</v>
      </c>
      <c r="R97" s="112">
        <f t="shared" si="8"/>
        <v>20.700000000000003</v>
      </c>
      <c r="S97" s="106">
        <f>RANK(R97,$R$84:$R$97)</f>
        <v>14</v>
      </c>
      <c r="T97" s="20"/>
    </row>
    <row r="98" spans="1:20" x14ac:dyDescent="0.25">
      <c r="R98" s="20"/>
      <c r="S98" s="20"/>
      <c r="T98" s="20"/>
    </row>
    <row r="99" spans="1:20" x14ac:dyDescent="0.25">
      <c r="A99" s="65" t="str">
        <f>'Level 2 overs'!A4</f>
        <v>Level 2 Overs</v>
      </c>
      <c r="B99" s="66"/>
      <c r="C99" s="117" t="s">
        <v>65</v>
      </c>
      <c r="D99" s="118"/>
      <c r="E99" s="118"/>
      <c r="F99" s="118"/>
      <c r="G99" s="124"/>
      <c r="H99" s="117" t="s">
        <v>119</v>
      </c>
      <c r="I99" s="118"/>
      <c r="J99" s="118"/>
      <c r="K99" s="118"/>
      <c r="L99" s="124"/>
      <c r="M99" s="117" t="s">
        <v>120</v>
      </c>
      <c r="N99" s="118"/>
      <c r="O99" s="118"/>
      <c r="P99" s="118"/>
      <c r="Q99" s="124"/>
      <c r="R99" s="123" t="s">
        <v>118</v>
      </c>
      <c r="S99" s="121"/>
      <c r="T99" s="108"/>
    </row>
    <row r="100" spans="1:20" x14ac:dyDescent="0.25">
      <c r="A100" s="2" t="s">
        <v>1</v>
      </c>
      <c r="B100" s="2" t="s">
        <v>93</v>
      </c>
      <c r="C100" s="2" t="s">
        <v>123</v>
      </c>
      <c r="D100" s="2" t="s">
        <v>96</v>
      </c>
      <c r="E100" s="2" t="s">
        <v>110</v>
      </c>
      <c r="F100" s="5" t="s">
        <v>145</v>
      </c>
      <c r="G100" s="2" t="s">
        <v>66</v>
      </c>
      <c r="H100" s="2" t="s">
        <v>123</v>
      </c>
      <c r="I100" s="2" t="s">
        <v>96</v>
      </c>
      <c r="J100" s="2" t="s">
        <v>110</v>
      </c>
      <c r="K100" s="5" t="s">
        <v>145</v>
      </c>
      <c r="L100" s="2" t="s">
        <v>66</v>
      </c>
      <c r="M100" s="2" t="s">
        <v>123</v>
      </c>
      <c r="N100" s="2" t="s">
        <v>96</v>
      </c>
      <c r="O100" s="2" t="s">
        <v>110</v>
      </c>
      <c r="P100" s="5" t="s">
        <v>145</v>
      </c>
      <c r="Q100" s="2" t="s">
        <v>66</v>
      </c>
      <c r="R100" s="105" t="s">
        <v>145</v>
      </c>
      <c r="S100" s="67" t="s">
        <v>66</v>
      </c>
      <c r="T100" s="20"/>
    </row>
    <row r="101" spans="1:20" x14ac:dyDescent="0.25">
      <c r="A101" s="1" t="str">
        <f>'Level 2 overs'!A16</f>
        <v>Cherry Zhu</v>
      </c>
      <c r="B101" s="1" t="str">
        <f>'Level 2 overs'!B16</f>
        <v>Delta</v>
      </c>
      <c r="C101" s="111">
        <f>'Level 2 overs'!H16</f>
        <v>1.5</v>
      </c>
      <c r="D101" s="111">
        <f>'Level 2 overs'!I16</f>
        <v>1.85</v>
      </c>
      <c r="E101" s="111">
        <f>'Level 2 overs'!G16</f>
        <v>0</v>
      </c>
      <c r="F101" s="111">
        <f>'Level 2 overs'!K16</f>
        <v>9.65</v>
      </c>
      <c r="G101" s="107" t="str">
        <f>'Level 2 overs'!L16</f>
        <v>1=</v>
      </c>
      <c r="H101" s="111">
        <f>'Level 2 overs'!H33</f>
        <v>0.15000000000000002</v>
      </c>
      <c r="I101" s="111">
        <f>'Level 2 overs'!I33</f>
        <v>3.05</v>
      </c>
      <c r="J101" s="111">
        <f>'Level 2 overs'!G33</f>
        <v>0</v>
      </c>
      <c r="K101" s="111">
        <f>'Level 2 overs'!K33</f>
        <v>7.1000000000000005</v>
      </c>
      <c r="L101" s="1">
        <f>'Level 2 overs'!L33</f>
        <v>8</v>
      </c>
      <c r="M101" s="111">
        <f>'Level 2 overs'!H50</f>
        <v>0.5</v>
      </c>
      <c r="N101" s="111">
        <f>'Level 2 overs'!I50</f>
        <v>2.0499999999999998</v>
      </c>
      <c r="O101" s="111">
        <f>'Level 2 overs'!G50</f>
        <v>0</v>
      </c>
      <c r="P101" s="111">
        <f>'Level 2 overs'!K50</f>
        <v>8.4499999999999993</v>
      </c>
      <c r="Q101" s="101">
        <f>'Level 2 overs'!L50</f>
        <v>1</v>
      </c>
      <c r="R101" s="112">
        <f t="shared" ref="R101:R113" si="10">F101+K101+P101</f>
        <v>25.2</v>
      </c>
      <c r="S101" s="101">
        <f t="shared" ref="S101:S113" si="11">RANK(R101,$R$101:$R$113)</f>
        <v>1</v>
      </c>
      <c r="T101" s="20"/>
    </row>
    <row r="102" spans="1:20" x14ac:dyDescent="0.25">
      <c r="A102" s="1" t="str">
        <f>'Level 2 overs'!A9</f>
        <v>Alethia Cooper</v>
      </c>
      <c r="B102" s="1" t="str">
        <f>'Level 2 overs'!B9</f>
        <v>Olympia</v>
      </c>
      <c r="C102" s="111">
        <f>'Level 2 overs'!H9</f>
        <v>1.4500000000000002</v>
      </c>
      <c r="D102" s="111">
        <f>'Level 2 overs'!I9</f>
        <v>1.7999999999999998</v>
      </c>
      <c r="E102" s="111">
        <f>'Level 2 overs'!G9</f>
        <v>0</v>
      </c>
      <c r="F102" s="111">
        <f>'Level 2 overs'!K9</f>
        <v>9.6499999999999986</v>
      </c>
      <c r="G102" s="107" t="str">
        <f>'Level 2 overs'!L9</f>
        <v>1=</v>
      </c>
      <c r="H102" s="111">
        <f>'Level 2 overs'!H26</f>
        <v>0.2</v>
      </c>
      <c r="I102" s="111">
        <f>'Level 2 overs'!I26</f>
        <v>2.7</v>
      </c>
      <c r="J102" s="111">
        <f>'Level 2 overs'!G26</f>
        <v>0</v>
      </c>
      <c r="K102" s="111">
        <f>'Level 2 overs'!K26</f>
        <v>7.4999999999999991</v>
      </c>
      <c r="L102" s="107" t="str">
        <f>'Level 2 overs'!L26</f>
        <v>1=</v>
      </c>
      <c r="M102" s="111">
        <f>'Level 2 overs'!H43</f>
        <v>0.2</v>
      </c>
      <c r="N102" s="111">
        <f>'Level 2 overs'!I43</f>
        <v>2.25</v>
      </c>
      <c r="O102" s="111">
        <f>'Level 2 overs'!G43</f>
        <v>0</v>
      </c>
      <c r="P102" s="111">
        <f>'Level 2 overs'!K43</f>
        <v>7.9499999999999993</v>
      </c>
      <c r="Q102" s="1">
        <f>'Level 2 overs'!L43</f>
        <v>4</v>
      </c>
      <c r="R102" s="112">
        <f t="shared" si="10"/>
        <v>25.099999999999998</v>
      </c>
      <c r="S102" s="101">
        <f t="shared" si="11"/>
        <v>2</v>
      </c>
      <c r="T102" s="20"/>
    </row>
    <row r="103" spans="1:20" x14ac:dyDescent="0.25">
      <c r="A103" s="1" t="str">
        <f>'Level 2 overs'!A17</f>
        <v>Dasha Soloviova</v>
      </c>
      <c r="B103" s="1" t="str">
        <f>'Level 2 overs'!B17</f>
        <v>Delta</v>
      </c>
      <c r="C103" s="111">
        <f>'Level 2 overs'!H17</f>
        <v>1.45</v>
      </c>
      <c r="D103" s="111">
        <f>'Level 2 overs'!I17</f>
        <v>2.5</v>
      </c>
      <c r="E103" s="111">
        <f>'Level 2 overs'!G17</f>
        <v>0</v>
      </c>
      <c r="F103" s="111">
        <f>'Level 2 overs'!K17</f>
        <v>8.9499999999999993</v>
      </c>
      <c r="G103" s="101">
        <f>'Level 2 overs'!L17</f>
        <v>3</v>
      </c>
      <c r="H103" s="111">
        <f>'Level 2 overs'!H34</f>
        <v>0.2</v>
      </c>
      <c r="I103" s="111">
        <f>'Level 2 overs'!I34</f>
        <v>2.7</v>
      </c>
      <c r="J103" s="111">
        <f>'Level 2 overs'!G34</f>
        <v>0</v>
      </c>
      <c r="K103" s="111">
        <f>'Level 2 overs'!K34</f>
        <v>7.4999999999999991</v>
      </c>
      <c r="L103" s="107" t="str">
        <f>'Level 2 overs'!L34</f>
        <v>1=</v>
      </c>
      <c r="M103" s="111">
        <f>'Level 2 overs'!H51</f>
        <v>0.6</v>
      </c>
      <c r="N103" s="111">
        <f>'Level 2 overs'!I51</f>
        <v>2.7</v>
      </c>
      <c r="O103" s="111">
        <f>'Level 2 overs'!G51</f>
        <v>0</v>
      </c>
      <c r="P103" s="111">
        <f>'Level 2 overs'!K51</f>
        <v>7.8999999999999995</v>
      </c>
      <c r="Q103" s="1">
        <f>'Level 2 overs'!L51</f>
        <v>5</v>
      </c>
      <c r="R103" s="112">
        <f t="shared" si="10"/>
        <v>24.349999999999998</v>
      </c>
      <c r="S103" s="101">
        <f t="shared" si="11"/>
        <v>3</v>
      </c>
      <c r="T103" s="20"/>
    </row>
    <row r="104" spans="1:20" x14ac:dyDescent="0.25">
      <c r="A104" s="1" t="str">
        <f>'Level 2 overs'!A20</f>
        <v>Tamsyn Frickleton</v>
      </c>
      <c r="B104" s="1" t="str">
        <f>'Level 2 overs'!B20</f>
        <v>Delta</v>
      </c>
      <c r="C104" s="111">
        <f>'Level 2 overs'!H20</f>
        <v>1.4</v>
      </c>
      <c r="D104" s="111">
        <f>'Level 2 overs'!I20</f>
        <v>2.75</v>
      </c>
      <c r="E104" s="111">
        <f>'Level 2 overs'!G20</f>
        <v>0</v>
      </c>
      <c r="F104" s="111">
        <f>'Level 2 overs'!K20</f>
        <v>8.65</v>
      </c>
      <c r="G104" s="1">
        <f>'Level 2 overs'!L20</f>
        <v>4</v>
      </c>
      <c r="H104" s="111">
        <f>'Level 2 overs'!H37</f>
        <v>0.2</v>
      </c>
      <c r="I104" s="111">
        <f>'Level 2 overs'!I37</f>
        <v>3.05</v>
      </c>
      <c r="J104" s="111">
        <f>'Level 2 overs'!G37</f>
        <v>0</v>
      </c>
      <c r="K104" s="111">
        <f>'Level 2 overs'!K37</f>
        <v>7.1499999999999995</v>
      </c>
      <c r="L104" s="1">
        <f>'Level 2 overs'!L37</f>
        <v>6</v>
      </c>
      <c r="M104" s="111">
        <f>'Level 2 overs'!H54</f>
        <v>0.6</v>
      </c>
      <c r="N104" s="111">
        <f>'Level 2 overs'!I54</f>
        <v>2.2000000000000002</v>
      </c>
      <c r="O104" s="111">
        <f>'Level 2 overs'!G54</f>
        <v>0</v>
      </c>
      <c r="P104" s="111">
        <f>'Level 2 overs'!K54</f>
        <v>8.3999999999999986</v>
      </c>
      <c r="Q104" s="101">
        <f>'Level 2 overs'!L54</f>
        <v>2</v>
      </c>
      <c r="R104" s="112">
        <f t="shared" si="10"/>
        <v>24.2</v>
      </c>
      <c r="S104" s="106">
        <f t="shared" si="11"/>
        <v>4</v>
      </c>
      <c r="T104" s="20"/>
    </row>
    <row r="105" spans="1:20" x14ac:dyDescent="0.25">
      <c r="A105" s="1" t="str">
        <f>'Level 2 overs'!A19</f>
        <v>Sherry Zhang</v>
      </c>
      <c r="B105" s="1" t="str">
        <f>'Level 2 overs'!B19</f>
        <v>Delta</v>
      </c>
      <c r="C105" s="111">
        <f>'Level 2 overs'!H19</f>
        <v>1.35</v>
      </c>
      <c r="D105" s="111">
        <f>'Level 2 overs'!I19</f>
        <v>3</v>
      </c>
      <c r="E105" s="111">
        <f>'Level 2 overs'!G19</f>
        <v>0</v>
      </c>
      <c r="F105" s="111">
        <f>'Level 2 overs'!K19</f>
        <v>8.35</v>
      </c>
      <c r="G105" s="1">
        <f>'Level 2 overs'!L19</f>
        <v>5</v>
      </c>
      <c r="H105" s="111">
        <f>'Level 2 overs'!H36</f>
        <v>0.15000000000000002</v>
      </c>
      <c r="I105" s="111">
        <f>'Level 2 overs'!I36</f>
        <v>2.85</v>
      </c>
      <c r="J105" s="111">
        <f>'Level 2 overs'!G36</f>
        <v>0</v>
      </c>
      <c r="K105" s="111">
        <f>'Level 2 overs'!K36</f>
        <v>7.3000000000000007</v>
      </c>
      <c r="L105" s="107" t="str">
        <f>'Level 2 overs'!L36</f>
        <v>3=</v>
      </c>
      <c r="M105" s="111">
        <f>'Level 2 overs'!H53</f>
        <v>0.5</v>
      </c>
      <c r="N105" s="111">
        <f>'Level 2 overs'!I53</f>
        <v>2.2999999999999998</v>
      </c>
      <c r="O105" s="111">
        <f>'Level 2 overs'!G53</f>
        <v>0</v>
      </c>
      <c r="P105" s="111">
        <f>'Level 2 overs'!K53</f>
        <v>8.1999999999999993</v>
      </c>
      <c r="Q105" s="101">
        <f>'Level 2 overs'!L53</f>
        <v>3</v>
      </c>
      <c r="R105" s="112">
        <f t="shared" si="10"/>
        <v>23.85</v>
      </c>
      <c r="S105" s="106">
        <f t="shared" si="11"/>
        <v>5</v>
      </c>
      <c r="T105" s="20"/>
    </row>
    <row r="106" spans="1:20" x14ac:dyDescent="0.25">
      <c r="A106" s="1" t="str">
        <f>'Level 2 overs'!A10</f>
        <v>Lucy Burgess</v>
      </c>
      <c r="B106" s="1" t="str">
        <f>'Level 2 overs'!B10</f>
        <v>Olympia</v>
      </c>
      <c r="C106" s="111">
        <f>'Level 2 overs'!H10</f>
        <v>1.2000000000000002</v>
      </c>
      <c r="D106" s="111">
        <f>'Level 2 overs'!I10</f>
        <v>3.35</v>
      </c>
      <c r="E106" s="111">
        <f>'Level 2 overs'!G10</f>
        <v>0</v>
      </c>
      <c r="F106" s="111">
        <f>'Level 2 overs'!K10</f>
        <v>7.85</v>
      </c>
      <c r="G106" s="1">
        <f>'Level 2 overs'!L10</f>
        <v>10</v>
      </c>
      <c r="H106" s="111">
        <f>'Level 2 overs'!H27</f>
        <v>0.2</v>
      </c>
      <c r="I106" s="111">
        <f>'Level 2 overs'!I27</f>
        <v>3.05</v>
      </c>
      <c r="J106" s="111">
        <f>'Level 2 overs'!G27</f>
        <v>0</v>
      </c>
      <c r="K106" s="111">
        <f>'Level 2 overs'!K27</f>
        <v>7.1499999999999995</v>
      </c>
      <c r="L106" s="1">
        <f>'Level 2 overs'!L27</f>
        <v>6</v>
      </c>
      <c r="M106" s="111">
        <f>'Level 2 overs'!H44</f>
        <v>0.2</v>
      </c>
      <c r="N106" s="111">
        <f>'Level 2 overs'!I44</f>
        <v>2.3499999999999996</v>
      </c>
      <c r="O106" s="111">
        <f>'Level 2 overs'!G44</f>
        <v>0</v>
      </c>
      <c r="P106" s="111">
        <f>'Level 2 overs'!K44</f>
        <v>7.85</v>
      </c>
      <c r="Q106" s="1">
        <f>'Level 2 overs'!L44</f>
        <v>6</v>
      </c>
      <c r="R106" s="112">
        <f t="shared" si="10"/>
        <v>22.85</v>
      </c>
      <c r="S106" s="106">
        <f t="shared" si="11"/>
        <v>6</v>
      </c>
      <c r="T106" s="20"/>
    </row>
    <row r="107" spans="1:20" x14ac:dyDescent="0.25">
      <c r="A107" s="1" t="str">
        <f>'Level 2 overs'!A11</f>
        <v>Nicole Rechkunova</v>
      </c>
      <c r="B107" s="1" t="str">
        <f>'Level 2 overs'!B11</f>
        <v>Olympia</v>
      </c>
      <c r="C107" s="111">
        <f>'Level 2 overs'!H11</f>
        <v>1</v>
      </c>
      <c r="D107" s="111">
        <f>'Level 2 overs'!I11</f>
        <v>2.9</v>
      </c>
      <c r="E107" s="111">
        <f>'Level 2 overs'!G11</f>
        <v>0</v>
      </c>
      <c r="F107" s="111">
        <f>'Level 2 overs'!K11</f>
        <v>8.1</v>
      </c>
      <c r="G107" s="1">
        <f>'Level 2 overs'!L11</f>
        <v>7</v>
      </c>
      <c r="H107" s="111">
        <f>'Level 2 overs'!H28</f>
        <v>0</v>
      </c>
      <c r="I107" s="111">
        <f>'Level 2 overs'!I28</f>
        <v>3.1</v>
      </c>
      <c r="J107" s="111">
        <f>'Level 2 overs'!G28</f>
        <v>0</v>
      </c>
      <c r="K107" s="111">
        <f>'Level 2 overs'!K28</f>
        <v>6.9</v>
      </c>
      <c r="L107" s="1">
        <f>'Level 2 overs'!L28</f>
        <v>10</v>
      </c>
      <c r="M107" s="111">
        <f>'Level 2 overs'!H45</f>
        <v>0.2</v>
      </c>
      <c r="N107" s="111">
        <f>'Level 2 overs'!I45</f>
        <v>2.3499999999999996</v>
      </c>
      <c r="O107" s="111">
        <f>'Level 2 overs'!G45</f>
        <v>0</v>
      </c>
      <c r="P107" s="111">
        <f>'Level 2 overs'!K45</f>
        <v>7.85</v>
      </c>
      <c r="Q107" s="1">
        <f>'Level 2 overs'!L45</f>
        <v>6</v>
      </c>
      <c r="R107" s="112">
        <f t="shared" si="10"/>
        <v>22.85</v>
      </c>
      <c r="S107" s="106">
        <f t="shared" si="11"/>
        <v>6</v>
      </c>
      <c r="T107" s="20"/>
    </row>
    <row r="108" spans="1:20" x14ac:dyDescent="0.25">
      <c r="A108" s="1" t="str">
        <f>'Level 2 overs'!A18</f>
        <v>Lucy Mullen</v>
      </c>
      <c r="B108" s="1" t="str">
        <f>'Level 2 overs'!B18</f>
        <v>Delta</v>
      </c>
      <c r="C108" s="111">
        <f>'Level 2 overs'!H18</f>
        <v>1.1000000000000001</v>
      </c>
      <c r="D108" s="111">
        <f>'Level 2 overs'!I18</f>
        <v>3.05</v>
      </c>
      <c r="E108" s="111">
        <f>'Level 2 overs'!G18</f>
        <v>0</v>
      </c>
      <c r="F108" s="111">
        <f>'Level 2 overs'!K18</f>
        <v>8.0500000000000007</v>
      </c>
      <c r="G108" s="1">
        <f>'Level 2 overs'!L18</f>
        <v>8</v>
      </c>
      <c r="H108" s="111">
        <f>'Level 2 overs'!H35</f>
        <v>0.1</v>
      </c>
      <c r="I108" s="111">
        <f>'Level 2 overs'!I35</f>
        <v>2.9</v>
      </c>
      <c r="J108" s="111">
        <f>'Level 2 overs'!G35</f>
        <v>0</v>
      </c>
      <c r="K108" s="111">
        <f>'Level 2 overs'!K35</f>
        <v>7.1999999999999993</v>
      </c>
      <c r="L108" s="1">
        <f>'Level 2 overs'!L35</f>
        <v>5</v>
      </c>
      <c r="M108" s="111">
        <f>'Level 2 overs'!H52</f>
        <v>0.1</v>
      </c>
      <c r="N108" s="111">
        <f>'Level 2 overs'!I52</f>
        <v>2.75</v>
      </c>
      <c r="O108" s="111">
        <f>'Level 2 overs'!G52</f>
        <v>0</v>
      </c>
      <c r="P108" s="111">
        <f>'Level 2 overs'!K52</f>
        <v>7.35</v>
      </c>
      <c r="Q108" s="1">
        <f>'Level 2 overs'!L52</f>
        <v>9</v>
      </c>
      <c r="R108" s="112">
        <f t="shared" si="10"/>
        <v>22.6</v>
      </c>
      <c r="S108" s="106">
        <f t="shared" si="11"/>
        <v>8</v>
      </c>
      <c r="T108" s="20"/>
    </row>
    <row r="109" spans="1:20" x14ac:dyDescent="0.25">
      <c r="A109" s="1" t="str">
        <f>'Level 2 overs'!A8</f>
        <v>Chloe Palliser</v>
      </c>
      <c r="B109" s="1" t="str">
        <f>'Level 2 overs'!B8</f>
        <v>Olympia</v>
      </c>
      <c r="C109" s="111">
        <f>'Level 2 overs'!H8</f>
        <v>0.75</v>
      </c>
      <c r="D109" s="111">
        <f>'Level 2 overs'!I8</f>
        <v>2.85</v>
      </c>
      <c r="E109" s="111">
        <f>'Level 2 overs'!G8</f>
        <v>0</v>
      </c>
      <c r="F109" s="111">
        <f>'Level 2 overs'!K8</f>
        <v>7.9</v>
      </c>
      <c r="G109" s="1">
        <f>'Level 2 overs'!L8</f>
        <v>9</v>
      </c>
      <c r="H109" s="111">
        <f>'Level 2 overs'!H25</f>
        <v>0.1</v>
      </c>
      <c r="I109" s="111">
        <f>'Level 2 overs'!I25</f>
        <v>2.8</v>
      </c>
      <c r="J109" s="111">
        <f>'Level 2 overs'!G25</f>
        <v>0</v>
      </c>
      <c r="K109" s="111">
        <f>'Level 2 overs'!K25</f>
        <v>7.3</v>
      </c>
      <c r="L109" s="107" t="str">
        <f>'Level 2 overs'!L25</f>
        <v>3=</v>
      </c>
      <c r="M109" s="111">
        <f>'Level 2 overs'!H42</f>
        <v>0</v>
      </c>
      <c r="N109" s="111">
        <f>'Level 2 overs'!I42</f>
        <v>3.1</v>
      </c>
      <c r="O109" s="111">
        <f>'Level 2 overs'!G42</f>
        <v>0</v>
      </c>
      <c r="P109" s="111">
        <f>'Level 2 overs'!K42</f>
        <v>6.9</v>
      </c>
      <c r="Q109" s="1">
        <f>'Level 2 overs'!L42</f>
        <v>12</v>
      </c>
      <c r="R109" s="112">
        <f t="shared" si="10"/>
        <v>22.1</v>
      </c>
      <c r="S109" s="106">
        <f t="shared" si="11"/>
        <v>9</v>
      </c>
      <c r="T109" s="20"/>
    </row>
    <row r="110" spans="1:20" x14ac:dyDescent="0.25">
      <c r="A110" s="1" t="str">
        <f>'Level 2 overs'!A12</f>
        <v>Lara Fox</v>
      </c>
      <c r="B110" s="1" t="str">
        <f>'Level 2 overs'!B12</f>
        <v>Nelson</v>
      </c>
      <c r="C110" s="111">
        <f>'Level 2 overs'!H12</f>
        <v>1.1000000000000001</v>
      </c>
      <c r="D110" s="111">
        <f>'Level 2 overs'!I12</f>
        <v>2.8499999999999996</v>
      </c>
      <c r="E110" s="111">
        <f>'Level 2 overs'!G12</f>
        <v>0</v>
      </c>
      <c r="F110" s="111">
        <f>'Level 2 overs'!K12</f>
        <v>8.25</v>
      </c>
      <c r="G110" s="1">
        <f>'Level 2 overs'!L12</f>
        <v>6</v>
      </c>
      <c r="H110" s="111">
        <f>'Level 2 overs'!H29</f>
        <v>0.3</v>
      </c>
      <c r="I110" s="111">
        <f>'Level 2 overs'!I29</f>
        <v>3.65</v>
      </c>
      <c r="J110" s="111">
        <f>'Level 2 overs'!G29</f>
        <v>0</v>
      </c>
      <c r="K110" s="111">
        <f>'Level 2 overs'!K29</f>
        <v>6.65</v>
      </c>
      <c r="L110" s="1">
        <f>'Level 2 overs'!L29</f>
        <v>12</v>
      </c>
      <c r="M110" s="111">
        <f>'Level 2 overs'!H46</f>
        <v>0.1</v>
      </c>
      <c r="N110" s="111">
        <f>'Level 2 overs'!I46</f>
        <v>3</v>
      </c>
      <c r="O110" s="111">
        <f>'Level 2 overs'!G46</f>
        <v>0</v>
      </c>
      <c r="P110" s="111">
        <f>'Level 2 overs'!K46</f>
        <v>7.1</v>
      </c>
      <c r="Q110" s="1">
        <f>'Level 2 overs'!L46</f>
        <v>11</v>
      </c>
      <c r="R110" s="112">
        <f t="shared" si="10"/>
        <v>22</v>
      </c>
      <c r="S110" s="106">
        <f t="shared" si="11"/>
        <v>10</v>
      </c>
      <c r="T110" s="20"/>
    </row>
    <row r="111" spans="1:20" x14ac:dyDescent="0.25">
      <c r="A111" s="139" t="str">
        <f>'Level 2 overs'!A13</f>
        <v>Isabella Turner-Spessot</v>
      </c>
      <c r="B111" s="139" t="str">
        <f>'Level 2 overs'!B13</f>
        <v>GGI</v>
      </c>
      <c r="C111" s="111">
        <f>'Level 2 overs'!H13</f>
        <v>0.8</v>
      </c>
      <c r="D111" s="111">
        <f>'Level 2 overs'!I13</f>
        <v>3.05</v>
      </c>
      <c r="E111" s="111">
        <f>'Level 2 overs'!G13</f>
        <v>0</v>
      </c>
      <c r="F111" s="111">
        <f>'Level 2 overs'!K13</f>
        <v>7.7500000000000009</v>
      </c>
      <c r="G111" s="1">
        <f>'Level 2 overs'!L13</f>
        <v>11</v>
      </c>
      <c r="H111" s="111">
        <f>'Level 2 overs'!H30</f>
        <v>0.25</v>
      </c>
      <c r="I111" s="111">
        <f>'Level 2 overs'!I30</f>
        <v>3.4</v>
      </c>
      <c r="J111" s="111">
        <f>'Level 2 overs'!G30</f>
        <v>0</v>
      </c>
      <c r="K111" s="111">
        <f>'Level 2 overs'!K30</f>
        <v>6.85</v>
      </c>
      <c r="L111" s="1">
        <f>'Level 2 overs'!L30</f>
        <v>11</v>
      </c>
      <c r="M111" s="111">
        <f>'Level 2 overs'!H47</f>
        <v>0.1</v>
      </c>
      <c r="N111" s="111">
        <f>'Level 2 overs'!I47</f>
        <v>2.7</v>
      </c>
      <c r="O111" s="111">
        <f>'Level 2 overs'!G47</f>
        <v>0</v>
      </c>
      <c r="P111" s="111">
        <f>'Level 2 overs'!K47</f>
        <v>7.3999999999999995</v>
      </c>
      <c r="Q111" s="1">
        <f>'Level 2 overs'!L47</f>
        <v>8</v>
      </c>
      <c r="R111" s="112">
        <f t="shared" si="10"/>
        <v>22</v>
      </c>
      <c r="S111" s="106">
        <f t="shared" si="11"/>
        <v>10</v>
      </c>
      <c r="T111" s="20"/>
    </row>
    <row r="112" spans="1:20" x14ac:dyDescent="0.25">
      <c r="A112" s="139" t="str">
        <f>'Level 2 overs'!A14</f>
        <v>Isobel Taylor</v>
      </c>
      <c r="B112" s="139" t="str">
        <f>'Level 2 overs'!B14</f>
        <v>GGI</v>
      </c>
      <c r="C112" s="111">
        <f>'Level 2 overs'!H14</f>
        <v>0.8</v>
      </c>
      <c r="D112" s="111">
        <f>'Level 2 overs'!I14</f>
        <v>3.15</v>
      </c>
      <c r="E112" s="111">
        <f>'Level 2 overs'!G14</f>
        <v>0</v>
      </c>
      <c r="F112" s="111">
        <f>'Level 2 overs'!K14</f>
        <v>7.65</v>
      </c>
      <c r="G112" s="1">
        <f>'Level 2 overs'!L14</f>
        <v>12</v>
      </c>
      <c r="H112" s="111">
        <f>'Level 2 overs'!H31</f>
        <v>0.1</v>
      </c>
      <c r="I112" s="111">
        <f>'Level 2 overs'!I31</f>
        <v>3.6500000000000004</v>
      </c>
      <c r="J112" s="111">
        <f>'Level 2 overs'!G31</f>
        <v>0</v>
      </c>
      <c r="K112" s="111">
        <f>'Level 2 overs'!K31</f>
        <v>6.4499999999999993</v>
      </c>
      <c r="L112" s="1">
        <f>'Level 2 overs'!L31</f>
        <v>13</v>
      </c>
      <c r="M112" s="111">
        <f>'Level 2 overs'!H48</f>
        <v>0.1</v>
      </c>
      <c r="N112" s="111">
        <f>'Level 2 overs'!I48</f>
        <v>2.8499999999999996</v>
      </c>
      <c r="O112" s="111">
        <f>'Level 2 overs'!G48</f>
        <v>0</v>
      </c>
      <c r="P112" s="111">
        <f>'Level 2 overs'!K48</f>
        <v>7.25</v>
      </c>
      <c r="Q112" s="1">
        <f>'Level 2 overs'!L48</f>
        <v>10</v>
      </c>
      <c r="R112" s="112">
        <f t="shared" si="10"/>
        <v>21.35</v>
      </c>
      <c r="S112" s="106">
        <f t="shared" si="11"/>
        <v>12</v>
      </c>
      <c r="T112" s="20"/>
    </row>
    <row r="113" spans="1:20" x14ac:dyDescent="0.25">
      <c r="A113" s="139" t="str">
        <f>'Level 2 overs'!A15</f>
        <v>Sophie Pomeroy</v>
      </c>
      <c r="B113" s="139" t="str">
        <f>'Level 2 overs'!B15</f>
        <v>GGI</v>
      </c>
      <c r="C113" s="111">
        <f>'Level 2 overs'!H15</f>
        <v>1.05</v>
      </c>
      <c r="D113" s="111">
        <f>'Level 2 overs'!I15</f>
        <v>3.8</v>
      </c>
      <c r="E113" s="111">
        <f>'Level 2 overs'!G15</f>
        <v>0</v>
      </c>
      <c r="F113" s="111">
        <f>'Level 2 overs'!K15</f>
        <v>7.2500000000000009</v>
      </c>
      <c r="G113" s="1">
        <f>'Level 2 overs'!L15</f>
        <v>13</v>
      </c>
      <c r="H113" s="111">
        <f>'Level 2 overs'!H32</f>
        <v>0</v>
      </c>
      <c r="I113" s="111">
        <f>'Level 2 overs'!I32</f>
        <v>3.05</v>
      </c>
      <c r="J113" s="111">
        <f>'Level 2 overs'!G32</f>
        <v>0</v>
      </c>
      <c r="K113" s="111">
        <f>'Level 2 overs'!K32</f>
        <v>6.95</v>
      </c>
      <c r="L113" s="1">
        <f>'Level 2 overs'!L32</f>
        <v>9</v>
      </c>
      <c r="M113" s="111">
        <f>'Level 2 overs'!H49</f>
        <v>0.1</v>
      </c>
      <c r="N113" s="111">
        <f>'Level 2 overs'!I49</f>
        <v>3.3</v>
      </c>
      <c r="O113" s="111">
        <f>'Level 2 overs'!G49</f>
        <v>0</v>
      </c>
      <c r="P113" s="111">
        <f>'Level 2 overs'!K49</f>
        <v>6.8</v>
      </c>
      <c r="Q113" s="1">
        <f>'Level 2 overs'!L49</f>
        <v>13</v>
      </c>
      <c r="R113" s="112">
        <f t="shared" si="10"/>
        <v>21</v>
      </c>
      <c r="S113" s="106">
        <f t="shared" si="11"/>
        <v>13</v>
      </c>
      <c r="T113" s="20"/>
    </row>
    <row r="114" spans="1:20" x14ac:dyDescent="0.25">
      <c r="R114" s="20"/>
      <c r="S114" s="20"/>
      <c r="T114" s="20"/>
    </row>
    <row r="115" spans="1:20" x14ac:dyDescent="0.25">
      <c r="A115" s="65" t="str">
        <f>'Level 3 unders'!A4</f>
        <v>Level 3 Unders</v>
      </c>
      <c r="B115" s="66"/>
      <c r="C115" s="117" t="s">
        <v>65</v>
      </c>
      <c r="D115" s="118"/>
      <c r="E115" s="118"/>
      <c r="F115" s="118"/>
      <c r="G115" s="124"/>
      <c r="H115" s="117" t="s">
        <v>117</v>
      </c>
      <c r="I115" s="118"/>
      <c r="J115" s="118"/>
      <c r="K115" s="118"/>
      <c r="L115" s="124"/>
      <c r="M115" s="117" t="s">
        <v>120</v>
      </c>
      <c r="N115" s="118"/>
      <c r="O115" s="118"/>
      <c r="P115" s="118"/>
      <c r="Q115" s="124"/>
      <c r="R115" s="123" t="s">
        <v>118</v>
      </c>
      <c r="S115" s="121"/>
      <c r="T115" s="108"/>
    </row>
    <row r="116" spans="1:20" x14ac:dyDescent="0.25">
      <c r="A116" s="2" t="s">
        <v>1</v>
      </c>
      <c r="B116" s="2" t="s">
        <v>93</v>
      </c>
      <c r="C116" s="2" t="s">
        <v>123</v>
      </c>
      <c r="D116" s="2" t="s">
        <v>96</v>
      </c>
      <c r="E116" s="2" t="s">
        <v>110</v>
      </c>
      <c r="F116" s="5" t="s">
        <v>145</v>
      </c>
      <c r="G116" s="2" t="s">
        <v>66</v>
      </c>
      <c r="H116" s="2" t="s">
        <v>123</v>
      </c>
      <c r="I116" s="2" t="s">
        <v>96</v>
      </c>
      <c r="J116" s="2" t="s">
        <v>110</v>
      </c>
      <c r="K116" s="5" t="s">
        <v>145</v>
      </c>
      <c r="L116" s="2" t="s">
        <v>66</v>
      </c>
      <c r="M116" s="2" t="s">
        <v>123</v>
      </c>
      <c r="N116" s="2" t="s">
        <v>96</v>
      </c>
      <c r="O116" s="2" t="s">
        <v>110</v>
      </c>
      <c r="P116" s="5" t="s">
        <v>145</v>
      </c>
      <c r="Q116" s="2" t="s">
        <v>66</v>
      </c>
      <c r="R116" s="105" t="s">
        <v>145</v>
      </c>
      <c r="S116" s="67" t="s">
        <v>66</v>
      </c>
      <c r="T116" s="20"/>
    </row>
    <row r="117" spans="1:20" x14ac:dyDescent="0.25">
      <c r="A117" s="1" t="str">
        <f>'Level 3 unders'!A17</f>
        <v>Sophie Chapman</v>
      </c>
      <c r="B117" s="1" t="str">
        <f>'Level 3 unders'!B17</f>
        <v>Delta</v>
      </c>
      <c r="C117" s="111">
        <f>'Level 3 unders'!H17</f>
        <v>2</v>
      </c>
      <c r="D117" s="111">
        <f>'Level 3 unders'!I17</f>
        <v>1.4</v>
      </c>
      <c r="E117" s="111">
        <f>'Level 3 unders'!G17</f>
        <v>0</v>
      </c>
      <c r="F117" s="111">
        <f>'Level 3 unders'!K17</f>
        <v>10.6</v>
      </c>
      <c r="G117" s="101">
        <f>'Level 3 unders'!L17</f>
        <v>1</v>
      </c>
      <c r="H117" s="111">
        <f>'Level 3 unders'!H38</f>
        <v>0.9</v>
      </c>
      <c r="I117" s="111">
        <f>'Level 3 unders'!I38</f>
        <v>2.7</v>
      </c>
      <c r="J117" s="111">
        <f>'Level 3 unders'!G38</f>
        <v>0</v>
      </c>
      <c r="K117" s="111">
        <f>'Level 3 unders'!K38</f>
        <v>8.1999999999999993</v>
      </c>
      <c r="L117" s="101">
        <f>'Level 3 unders'!L38</f>
        <v>1</v>
      </c>
      <c r="M117" s="111">
        <f>'Level 3 unders'!H59</f>
        <v>0.5</v>
      </c>
      <c r="N117" s="111">
        <f>'Level 3 unders'!I59</f>
        <v>1.7000000000000002</v>
      </c>
      <c r="O117" s="111">
        <f>'Level 3 unders'!G59</f>
        <v>0</v>
      </c>
      <c r="P117" s="111">
        <f>'Level 3 unders'!K59</f>
        <v>8.8000000000000007</v>
      </c>
      <c r="Q117" s="101">
        <f>'Level 3 unders'!L59</f>
        <v>2</v>
      </c>
      <c r="R117" s="112">
        <f t="shared" ref="R117:R133" si="12">F117+K117+P117</f>
        <v>27.599999999999998</v>
      </c>
      <c r="S117" s="101">
        <f>RANK(R117,$R$117:$R$133)</f>
        <v>1</v>
      </c>
      <c r="T117" s="20"/>
    </row>
    <row r="118" spans="1:20" x14ac:dyDescent="0.25">
      <c r="A118" s="1" t="str">
        <f>'Level 3 unders'!A23</f>
        <v>Sara Yu</v>
      </c>
      <c r="B118" s="1" t="str">
        <f>'Level 3 unders'!B23</f>
        <v>Olympia</v>
      </c>
      <c r="C118" s="111">
        <f>'Level 3 unders'!H23</f>
        <v>2.4</v>
      </c>
      <c r="D118" s="111">
        <f>'Level 3 unders'!I23</f>
        <v>1.9</v>
      </c>
      <c r="E118" s="111">
        <f>'Level 3 unders'!G23</f>
        <v>0</v>
      </c>
      <c r="F118" s="111">
        <f>'Level 3 unders'!K23</f>
        <v>10.5</v>
      </c>
      <c r="G118" s="101">
        <f>'Level 3 unders'!L23</f>
        <v>2</v>
      </c>
      <c r="H118" s="111">
        <f>'Level 3 unders'!H44</f>
        <v>1.05</v>
      </c>
      <c r="I118" s="111">
        <f>'Level 3 unders'!I44</f>
        <v>4.1999999999999993</v>
      </c>
      <c r="J118" s="111">
        <f>'Level 3 unders'!G44</f>
        <v>0</v>
      </c>
      <c r="K118" s="111">
        <f>'Level 3 unders'!K44</f>
        <v>6.8500000000000014</v>
      </c>
      <c r="L118" s="1">
        <f>'Level 3 unders'!L44</f>
        <v>6</v>
      </c>
      <c r="M118" s="111">
        <f>'Level 3 unders'!H65</f>
        <v>0.8</v>
      </c>
      <c r="N118" s="111">
        <f>'Level 3 unders'!I65</f>
        <v>1.9</v>
      </c>
      <c r="O118" s="111">
        <f>'Level 3 unders'!G65</f>
        <v>0</v>
      </c>
      <c r="P118" s="111">
        <f>'Level 3 unders'!K65</f>
        <v>8.9</v>
      </c>
      <c r="Q118" s="101">
        <f>'Level 3 unders'!L65</f>
        <v>1</v>
      </c>
      <c r="R118" s="112">
        <f t="shared" si="12"/>
        <v>26.25</v>
      </c>
      <c r="S118" s="101">
        <f>RANK(R118,$R$117:$R$133)</f>
        <v>2</v>
      </c>
      <c r="T118" s="20"/>
    </row>
    <row r="119" spans="1:20" x14ac:dyDescent="0.25">
      <c r="A119" s="1" t="str">
        <f>'Level 3 unders'!A19</f>
        <v>Mya Cridge</v>
      </c>
      <c r="B119" s="1" t="str">
        <f>'Level 3 unders'!B19</f>
        <v>Delta</v>
      </c>
      <c r="C119" s="111">
        <f>'Level 3 unders'!H19</f>
        <v>1.8</v>
      </c>
      <c r="D119" s="111">
        <f>'Level 3 unders'!I19</f>
        <v>2.4500000000000002</v>
      </c>
      <c r="E119" s="111">
        <f>'Level 3 unders'!G19</f>
        <v>0</v>
      </c>
      <c r="F119" s="111">
        <f>'Level 3 unders'!K19</f>
        <v>9.3500000000000014</v>
      </c>
      <c r="G119" s="1">
        <f>'Level 3 unders'!L19</f>
        <v>4</v>
      </c>
      <c r="H119" s="111">
        <f>'Level 3 unders'!H40</f>
        <v>0.55000000000000004</v>
      </c>
      <c r="I119" s="111">
        <f>'Level 3 unders'!I40</f>
        <v>2.8499999999999996</v>
      </c>
      <c r="J119" s="111">
        <f>'Level 3 unders'!G40</f>
        <v>0</v>
      </c>
      <c r="K119" s="111">
        <f>'Level 3 unders'!K40</f>
        <v>7.7000000000000011</v>
      </c>
      <c r="L119" s="101">
        <f>'Level 3 unders'!L40</f>
        <v>3</v>
      </c>
      <c r="M119" s="111">
        <f>'Level 3 unders'!H61</f>
        <v>0.6</v>
      </c>
      <c r="N119" s="111">
        <f>'Level 3 unders'!I61</f>
        <v>2.4</v>
      </c>
      <c r="O119" s="111">
        <f>'Level 3 unders'!G61</f>
        <v>0</v>
      </c>
      <c r="P119" s="111">
        <f>'Level 3 unders'!K61</f>
        <v>8.1999999999999993</v>
      </c>
      <c r="Q119" s="1">
        <f>'Level 3 unders'!L61</f>
        <v>6</v>
      </c>
      <c r="R119" s="112">
        <f t="shared" si="12"/>
        <v>25.250000000000004</v>
      </c>
      <c r="S119" s="107" t="s">
        <v>371</v>
      </c>
      <c r="T119" s="20"/>
    </row>
    <row r="120" spans="1:20" x14ac:dyDescent="0.25">
      <c r="A120" s="1" t="str">
        <f>'Level 3 unders'!A18</f>
        <v>Monique Kavanagh</v>
      </c>
      <c r="B120" s="1" t="str">
        <f>'Level 3 unders'!B18</f>
        <v>Delta</v>
      </c>
      <c r="C120" s="111">
        <f>'Level 3 unders'!H18</f>
        <v>1.7</v>
      </c>
      <c r="D120" s="111">
        <f>'Level 3 unders'!I18</f>
        <v>3.05</v>
      </c>
      <c r="E120" s="111">
        <f>'Level 3 unders'!G18</f>
        <v>0</v>
      </c>
      <c r="F120" s="111">
        <f>'Level 3 unders'!K18</f>
        <v>8.6499999999999986</v>
      </c>
      <c r="G120" s="1">
        <f>'Level 3 unders'!L18</f>
        <v>10</v>
      </c>
      <c r="H120" s="111">
        <f>'Level 3 unders'!H39</f>
        <v>0.45</v>
      </c>
      <c r="I120" s="111">
        <f>'Level 3 unders'!I39</f>
        <v>2.5499999999999998</v>
      </c>
      <c r="J120" s="111">
        <f>'Level 3 unders'!G39</f>
        <v>0</v>
      </c>
      <c r="K120" s="111">
        <f>'Level 3 unders'!K39</f>
        <v>7.8999999999999995</v>
      </c>
      <c r="L120" s="101">
        <f>'Level 3 unders'!L39</f>
        <v>2</v>
      </c>
      <c r="M120" s="111">
        <f>'Level 3 unders'!H60</f>
        <v>0.6</v>
      </c>
      <c r="N120" s="111">
        <f>'Level 3 unders'!I60</f>
        <v>1.9</v>
      </c>
      <c r="O120" s="111">
        <f>'Level 3 unders'!G60</f>
        <v>0</v>
      </c>
      <c r="P120" s="111">
        <f>'Level 3 unders'!K60</f>
        <v>8.6999999999999993</v>
      </c>
      <c r="Q120" s="107" t="str">
        <f>'Level 3 unders'!L60</f>
        <v>3=</v>
      </c>
      <c r="R120" s="112">
        <f t="shared" si="12"/>
        <v>25.249999999999996</v>
      </c>
      <c r="S120" s="107" t="s">
        <v>371</v>
      </c>
      <c r="T120" s="20"/>
    </row>
    <row r="121" spans="1:20" x14ac:dyDescent="0.25">
      <c r="A121" s="1" t="str">
        <f>'Level 3 unders'!A22</f>
        <v>Arnica Copland</v>
      </c>
      <c r="B121" s="1" t="str">
        <f>'Level 3 unders'!B22</f>
        <v>Olympia</v>
      </c>
      <c r="C121" s="111">
        <f>'Level 3 unders'!H22</f>
        <v>1.5</v>
      </c>
      <c r="D121" s="111">
        <f>'Level 3 unders'!I22</f>
        <v>1.45</v>
      </c>
      <c r="E121" s="111">
        <f>'Level 3 unders'!G22</f>
        <v>0</v>
      </c>
      <c r="F121" s="111">
        <f>'Level 3 unders'!K22</f>
        <v>10.050000000000001</v>
      </c>
      <c r="G121" s="101">
        <f>'Level 3 unders'!L22</f>
        <v>3</v>
      </c>
      <c r="H121" s="111">
        <f>'Level 3 unders'!H43</f>
        <v>0.2</v>
      </c>
      <c r="I121" s="111">
        <f>'Level 3 unders'!I43</f>
        <v>4</v>
      </c>
      <c r="J121" s="111">
        <f>'Level 3 unders'!G43</f>
        <v>0</v>
      </c>
      <c r="K121" s="111">
        <f>'Level 3 unders'!K43</f>
        <v>6.1999999999999993</v>
      </c>
      <c r="L121" s="1">
        <f>'Level 3 unders'!L43</f>
        <v>12</v>
      </c>
      <c r="M121" s="111">
        <f>'Level 3 unders'!H64</f>
        <v>0.3</v>
      </c>
      <c r="N121" s="111">
        <f>'Level 3 unders'!I64</f>
        <v>1.6</v>
      </c>
      <c r="O121" s="111">
        <f>'Level 3 unders'!G64</f>
        <v>0</v>
      </c>
      <c r="P121" s="111">
        <f>'Level 3 unders'!K64</f>
        <v>8.7000000000000011</v>
      </c>
      <c r="Q121" s="107" t="str">
        <f>'Level 3 unders'!L64</f>
        <v>3=</v>
      </c>
      <c r="R121" s="112">
        <f t="shared" si="12"/>
        <v>24.950000000000003</v>
      </c>
      <c r="S121" s="106">
        <f t="shared" ref="S121:S133" si="13">RANK(R121,$R$117:$R$133)</f>
        <v>5</v>
      </c>
      <c r="T121" s="20"/>
    </row>
    <row r="122" spans="1:20" x14ac:dyDescent="0.25">
      <c r="A122" s="139" t="str">
        <f>'Level 3 unders'!A8</f>
        <v>Jade Gillespie</v>
      </c>
      <c r="B122" s="139" t="str">
        <f>'Level 3 unders'!B8</f>
        <v>GGI</v>
      </c>
      <c r="C122" s="111">
        <f>'Level 3 unders'!H8</f>
        <v>1.25</v>
      </c>
      <c r="D122" s="111">
        <f>'Level 3 unders'!I8</f>
        <v>2.25</v>
      </c>
      <c r="E122" s="111">
        <f>'Level 3 unders'!G8</f>
        <v>0</v>
      </c>
      <c r="F122" s="111">
        <f>'Level 3 unders'!K8</f>
        <v>9</v>
      </c>
      <c r="G122" s="1">
        <f>'Level 3 unders'!L8</f>
        <v>7</v>
      </c>
      <c r="H122" s="111">
        <f>'Level 3 unders'!H29</f>
        <v>0.44999999999999996</v>
      </c>
      <c r="I122" s="111">
        <f>'Level 3 unders'!I29</f>
        <v>3.9</v>
      </c>
      <c r="J122" s="111">
        <f>'Level 3 unders'!G29</f>
        <v>0</v>
      </c>
      <c r="K122" s="111">
        <f>'Level 3 unders'!K29</f>
        <v>6.5499999999999989</v>
      </c>
      <c r="L122" s="1">
        <f>'Level 3 unders'!L29</f>
        <v>9</v>
      </c>
      <c r="M122" s="111">
        <f>'Level 3 unders'!H50</f>
        <v>0.1</v>
      </c>
      <c r="N122" s="111">
        <f>'Level 3 unders'!I50</f>
        <v>2.2999999999999998</v>
      </c>
      <c r="O122" s="111">
        <f>'Level 3 unders'!G50</f>
        <v>0</v>
      </c>
      <c r="P122" s="111">
        <f>'Level 3 unders'!K50</f>
        <v>7.8</v>
      </c>
      <c r="Q122" s="1">
        <f>'Level 3 unders'!L50</f>
        <v>9</v>
      </c>
      <c r="R122" s="112">
        <f t="shared" si="12"/>
        <v>23.349999999999998</v>
      </c>
      <c r="S122" s="106">
        <f t="shared" si="13"/>
        <v>6</v>
      </c>
      <c r="T122" s="20"/>
    </row>
    <row r="123" spans="1:20" x14ac:dyDescent="0.25">
      <c r="A123" s="1" t="str">
        <f>'Level 3 unders'!A13</f>
        <v>Sienna Hide</v>
      </c>
      <c r="B123" s="1" t="str">
        <f>'Level 3 unders'!B13</f>
        <v>Delta</v>
      </c>
      <c r="C123" s="111">
        <f>'Level 3 unders'!H13</f>
        <v>2</v>
      </c>
      <c r="D123" s="111">
        <f>'Level 3 unders'!I13</f>
        <v>3.05</v>
      </c>
      <c r="E123" s="111">
        <f>'Level 3 unders'!G13</f>
        <v>0</v>
      </c>
      <c r="F123" s="111">
        <f>'Level 3 unders'!K13</f>
        <v>8.9499999999999993</v>
      </c>
      <c r="G123" s="1">
        <f>'Level 3 unders'!L13</f>
        <v>8</v>
      </c>
      <c r="H123" s="111">
        <f>'Level 3 unders'!H34</f>
        <v>0.45</v>
      </c>
      <c r="I123" s="111">
        <f>'Level 3 unders'!I34</f>
        <v>3.6</v>
      </c>
      <c r="J123" s="111">
        <f>'Level 3 unders'!G34</f>
        <v>0</v>
      </c>
      <c r="K123" s="111">
        <f>'Level 3 unders'!K34</f>
        <v>6.85</v>
      </c>
      <c r="L123" s="1">
        <f>'Level 3 unders'!L34</f>
        <v>7</v>
      </c>
      <c r="M123" s="111">
        <f>'Level 3 unders'!H55</f>
        <v>0.5</v>
      </c>
      <c r="N123" s="111">
        <f>'Level 3 unders'!I55</f>
        <v>2.95</v>
      </c>
      <c r="O123" s="111">
        <f>'Level 3 unders'!G55</f>
        <v>0</v>
      </c>
      <c r="P123" s="111">
        <f>'Level 3 unders'!K55</f>
        <v>7.55</v>
      </c>
      <c r="Q123" s="1">
        <f>'Level 3 unders'!L55</f>
        <v>11</v>
      </c>
      <c r="R123" s="112">
        <f t="shared" si="12"/>
        <v>23.349999999999998</v>
      </c>
      <c r="S123" s="106">
        <f t="shared" si="13"/>
        <v>6</v>
      </c>
      <c r="T123" s="20"/>
    </row>
    <row r="124" spans="1:20" x14ac:dyDescent="0.25">
      <c r="A124" s="139" t="str">
        <f>'Level 3 unders'!A9</f>
        <v>Isla O'Neill</v>
      </c>
      <c r="B124" s="139" t="str">
        <f>'Level 3 unders'!B9</f>
        <v>GGI</v>
      </c>
      <c r="C124" s="111">
        <f>'Level 3 unders'!H9</f>
        <v>1.5</v>
      </c>
      <c r="D124" s="111">
        <f>'Level 3 unders'!I9</f>
        <v>2.2000000000000002</v>
      </c>
      <c r="E124" s="111">
        <f>'Level 3 unders'!G9</f>
        <v>0</v>
      </c>
      <c r="F124" s="111">
        <f>'Level 3 unders'!K9</f>
        <v>9.3000000000000007</v>
      </c>
      <c r="G124" s="1">
        <f>'Level 3 unders'!L9</f>
        <v>5</v>
      </c>
      <c r="H124" s="111">
        <f>'Level 3 unders'!H30</f>
        <v>0.3</v>
      </c>
      <c r="I124" s="111">
        <f>'Level 3 unders'!I30</f>
        <v>3.3</v>
      </c>
      <c r="J124" s="111">
        <f>'Level 3 unders'!G30</f>
        <v>0</v>
      </c>
      <c r="K124" s="111">
        <f>'Level 3 unders'!K30</f>
        <v>7.0000000000000009</v>
      </c>
      <c r="L124" s="1">
        <f>'Level 3 unders'!L30</f>
        <v>5</v>
      </c>
      <c r="M124" s="111">
        <f>'Level 3 unders'!H51</f>
        <v>0.1</v>
      </c>
      <c r="N124" s="111">
        <f>'Level 3 unders'!I51</f>
        <v>3.3499999999999996</v>
      </c>
      <c r="O124" s="111">
        <f>'Level 3 unders'!G51</f>
        <v>0</v>
      </c>
      <c r="P124" s="111">
        <f>'Level 3 unders'!K51</f>
        <v>6.75</v>
      </c>
      <c r="Q124" s="1">
        <f>'Level 3 unders'!L51</f>
        <v>14</v>
      </c>
      <c r="R124" s="112">
        <f t="shared" si="12"/>
        <v>23.05</v>
      </c>
      <c r="S124" s="106">
        <f t="shared" si="13"/>
        <v>8</v>
      </c>
      <c r="T124" s="20"/>
    </row>
    <row r="125" spans="1:20" x14ac:dyDescent="0.25">
      <c r="A125" s="1" t="str">
        <f>'Level 3 unders'!A20</f>
        <v>Seraphina Barker</v>
      </c>
      <c r="B125" s="1" t="str">
        <f>'Level 3 unders'!B20</f>
        <v>Nelson</v>
      </c>
      <c r="C125" s="111">
        <f>'Level 3 unders'!H20</f>
        <v>2</v>
      </c>
      <c r="D125" s="111">
        <f>'Level 3 unders'!I20</f>
        <v>2.7</v>
      </c>
      <c r="E125" s="111">
        <f>'Level 3 unders'!G20</f>
        <v>0</v>
      </c>
      <c r="F125" s="111">
        <f>'Level 3 unders'!K20</f>
        <v>9.3000000000000007</v>
      </c>
      <c r="G125" s="1">
        <f>'Level 3 unders'!L20</f>
        <v>5</v>
      </c>
      <c r="H125" s="111">
        <f>'Level 3 unders'!H41</f>
        <v>0.85</v>
      </c>
      <c r="I125" s="111">
        <f>'Level 3 unders'!I41</f>
        <v>3.3</v>
      </c>
      <c r="J125" s="111">
        <f>'Level 3 unders'!G41</f>
        <v>0</v>
      </c>
      <c r="K125" s="111">
        <f>'Level 3 unders'!K41</f>
        <v>7.55</v>
      </c>
      <c r="L125" s="1">
        <f>'Level 3 unders'!L41</f>
        <v>4</v>
      </c>
      <c r="M125" s="111">
        <f>'Level 3 unders'!H62</f>
        <v>0.1</v>
      </c>
      <c r="N125" s="111">
        <f>'Level 3 unders'!I62</f>
        <v>3.65</v>
      </c>
      <c r="O125" s="111">
        <f>'Level 3 unders'!G62</f>
        <v>0.6</v>
      </c>
      <c r="P125" s="111">
        <f>'Level 3 unders'!K62</f>
        <v>5.85</v>
      </c>
      <c r="Q125" s="1">
        <f>'Level 3 unders'!L62</f>
        <v>17</v>
      </c>
      <c r="R125" s="112">
        <f t="shared" si="12"/>
        <v>22.700000000000003</v>
      </c>
      <c r="S125" s="106">
        <f t="shared" si="13"/>
        <v>9</v>
      </c>
      <c r="T125" s="20"/>
    </row>
    <row r="126" spans="1:20" x14ac:dyDescent="0.25">
      <c r="A126" s="1" t="str">
        <f>'Level 3 unders'!A24</f>
        <v>Imogen Croton</v>
      </c>
      <c r="B126" s="1" t="str">
        <f>'Level 3 unders'!B24</f>
        <v>Olympia</v>
      </c>
      <c r="C126" s="111">
        <f>'Level 3 unders'!H24</f>
        <v>1.7</v>
      </c>
      <c r="D126" s="111">
        <f>'Level 3 unders'!I24</f>
        <v>3</v>
      </c>
      <c r="E126" s="111">
        <f>'Level 3 unders'!G24</f>
        <v>0</v>
      </c>
      <c r="F126" s="111">
        <f>'Level 3 unders'!K24</f>
        <v>8.6999999999999993</v>
      </c>
      <c r="G126" s="1">
        <f>'Level 3 unders'!L24</f>
        <v>9</v>
      </c>
      <c r="H126" s="111">
        <f>'Level 3 unders'!H45</f>
        <v>0.3</v>
      </c>
      <c r="I126" s="111">
        <f>'Level 3 unders'!I45</f>
        <v>4.8499999999999996</v>
      </c>
      <c r="J126" s="111">
        <f>'Level 3 unders'!G45</f>
        <v>0</v>
      </c>
      <c r="K126" s="111">
        <f>'Level 3 unders'!K45</f>
        <v>5.4500000000000011</v>
      </c>
      <c r="L126" s="1">
        <f>'Level 3 unders'!L45</f>
        <v>14</v>
      </c>
      <c r="M126" s="111">
        <f>'Level 3 unders'!H66</f>
        <v>0.8</v>
      </c>
      <c r="N126" s="111">
        <f>'Level 3 unders'!I66</f>
        <v>2.8</v>
      </c>
      <c r="O126" s="111">
        <f>'Level 3 unders'!G66</f>
        <v>0</v>
      </c>
      <c r="P126" s="111">
        <f>'Level 3 unders'!K66</f>
        <v>8</v>
      </c>
      <c r="Q126" s="1">
        <f>'Level 3 unders'!L66</f>
        <v>7</v>
      </c>
      <c r="R126" s="112">
        <f t="shared" si="12"/>
        <v>22.15</v>
      </c>
      <c r="S126" s="106">
        <f t="shared" si="13"/>
        <v>10</v>
      </c>
      <c r="T126" s="20"/>
    </row>
    <row r="127" spans="1:20" x14ac:dyDescent="0.25">
      <c r="A127" s="139" t="str">
        <f>'Level 3 unders'!A10</f>
        <v>Layla Barton</v>
      </c>
      <c r="B127" s="139" t="str">
        <f>'Level 3 unders'!B10</f>
        <v>GGI</v>
      </c>
      <c r="C127" s="111">
        <f>'Level 3 unders'!H10</f>
        <v>1</v>
      </c>
      <c r="D127" s="111">
        <f>'Level 3 unders'!I10</f>
        <v>3.25</v>
      </c>
      <c r="E127" s="111">
        <f>'Level 3 unders'!G10</f>
        <v>0</v>
      </c>
      <c r="F127" s="111">
        <f>'Level 3 unders'!K10</f>
        <v>7.75</v>
      </c>
      <c r="G127" s="1">
        <f>'Level 3 unders'!L10</f>
        <v>11</v>
      </c>
      <c r="H127" s="111">
        <f>'Level 3 unders'!H31</f>
        <v>0.15000000000000002</v>
      </c>
      <c r="I127" s="111">
        <f>'Level 3 unders'!I31</f>
        <v>3.95</v>
      </c>
      <c r="J127" s="111">
        <f>'Level 3 unders'!G31</f>
        <v>0</v>
      </c>
      <c r="K127" s="111">
        <f>'Level 3 unders'!K31</f>
        <v>6.2</v>
      </c>
      <c r="L127" s="1">
        <f>'Level 3 unders'!L31</f>
        <v>11</v>
      </c>
      <c r="M127" s="111">
        <f>'Level 3 unders'!H52</f>
        <v>0</v>
      </c>
      <c r="N127" s="111">
        <f>'Level 3 unders'!I52</f>
        <v>2.2999999999999998</v>
      </c>
      <c r="O127" s="111">
        <f>'Level 3 unders'!G52</f>
        <v>0</v>
      </c>
      <c r="P127" s="111">
        <f>'Level 3 unders'!K52</f>
        <v>7.7</v>
      </c>
      <c r="Q127" s="1">
        <f>'Level 3 unders'!L52</f>
        <v>10</v>
      </c>
      <c r="R127" s="112">
        <f t="shared" si="12"/>
        <v>21.65</v>
      </c>
      <c r="S127" s="106">
        <f t="shared" si="13"/>
        <v>11</v>
      </c>
      <c r="T127" s="20"/>
    </row>
    <row r="128" spans="1:20" x14ac:dyDescent="0.25">
      <c r="A128" s="1" t="str">
        <f>'Level 3 unders'!A15</f>
        <v>Danielle Taylor</v>
      </c>
      <c r="B128" s="1" t="str">
        <f>'Level 3 unders'!B15</f>
        <v>Delta</v>
      </c>
      <c r="C128" s="111">
        <f>'Level 3 unders'!H15</f>
        <v>0.95</v>
      </c>
      <c r="D128" s="111">
        <f>'Level 3 unders'!I15</f>
        <v>3.65</v>
      </c>
      <c r="E128" s="111">
        <f>'Level 3 unders'!G15</f>
        <v>0</v>
      </c>
      <c r="F128" s="111">
        <f>'Level 3 unders'!K15</f>
        <v>7.2999999999999989</v>
      </c>
      <c r="G128" s="1">
        <f>'Level 3 unders'!L15</f>
        <v>16</v>
      </c>
      <c r="H128" s="111">
        <f>'Level 3 unders'!H36</f>
        <v>0</v>
      </c>
      <c r="I128" s="111">
        <f>'Level 3 unders'!I36</f>
        <v>3.55</v>
      </c>
      <c r="J128" s="111">
        <f>'Level 3 unders'!G36</f>
        <v>0.3</v>
      </c>
      <c r="K128" s="111">
        <f>'Level 3 unders'!K36</f>
        <v>6.15</v>
      </c>
      <c r="L128" s="1">
        <f>'Level 3 unders'!L36</f>
        <v>13</v>
      </c>
      <c r="M128" s="111">
        <f>'Level 3 unders'!H57</f>
        <v>0.4</v>
      </c>
      <c r="N128" s="111">
        <f>'Level 3 unders'!I57</f>
        <v>2.5499999999999998</v>
      </c>
      <c r="O128" s="111">
        <f>'Level 3 unders'!G57</f>
        <v>0</v>
      </c>
      <c r="P128" s="111">
        <f>'Level 3 unders'!K57</f>
        <v>7.8500000000000005</v>
      </c>
      <c r="Q128" s="1">
        <f>'Level 3 unders'!L57</f>
        <v>8</v>
      </c>
      <c r="R128" s="112">
        <f t="shared" si="12"/>
        <v>21.3</v>
      </c>
      <c r="S128" s="106">
        <f t="shared" si="13"/>
        <v>12</v>
      </c>
      <c r="T128" s="20"/>
    </row>
    <row r="129" spans="1:20" x14ac:dyDescent="0.25">
      <c r="A129" s="1" t="str">
        <f>'Level 3 unders'!A16</f>
        <v>Lucy Mitchell</v>
      </c>
      <c r="B129" s="1" t="str">
        <f>'Level 3 unders'!B16</f>
        <v>Delta</v>
      </c>
      <c r="C129" s="111">
        <f>'Level 3 unders'!H16</f>
        <v>0.95</v>
      </c>
      <c r="D129" s="111">
        <f>'Level 3 unders'!I16</f>
        <v>3.5999999999999996</v>
      </c>
      <c r="E129" s="111">
        <f>'Level 3 unders'!G16</f>
        <v>0</v>
      </c>
      <c r="F129" s="111">
        <f>'Level 3 unders'!K16</f>
        <v>7.35</v>
      </c>
      <c r="G129" s="1">
        <f>'Level 3 unders'!L16</f>
        <v>15</v>
      </c>
      <c r="H129" s="111">
        <f>'Level 3 unders'!H37</f>
        <v>0.3</v>
      </c>
      <c r="I129" s="111">
        <f>'Level 3 unders'!I37</f>
        <v>3.9499999999999997</v>
      </c>
      <c r="J129" s="111">
        <f>'Level 3 unders'!G37</f>
        <v>0</v>
      </c>
      <c r="K129" s="111">
        <f>'Level 3 unders'!K37</f>
        <v>6.3500000000000014</v>
      </c>
      <c r="L129" s="1">
        <f>'Level 3 unders'!L37</f>
        <v>10</v>
      </c>
      <c r="M129" s="111">
        <f>'Level 3 unders'!H58</f>
        <v>0</v>
      </c>
      <c r="N129" s="111">
        <f>'Level 3 unders'!I58</f>
        <v>2.4500000000000002</v>
      </c>
      <c r="O129" s="111">
        <f>'Level 3 unders'!G58</f>
        <v>0</v>
      </c>
      <c r="P129" s="111">
        <f>'Level 3 unders'!K58</f>
        <v>7.55</v>
      </c>
      <c r="Q129" s="1">
        <f>'Level 3 unders'!L58</f>
        <v>11</v>
      </c>
      <c r="R129" s="112">
        <f t="shared" si="12"/>
        <v>21.25</v>
      </c>
      <c r="S129" s="106">
        <f t="shared" si="13"/>
        <v>13</v>
      </c>
      <c r="T129" s="20"/>
    </row>
    <row r="130" spans="1:20" x14ac:dyDescent="0.25">
      <c r="A130" s="1" t="str">
        <f>'Level 3 unders'!A11</f>
        <v>Maia Shi</v>
      </c>
      <c r="B130" s="1" t="str">
        <f>'Level 3 unders'!B11</f>
        <v>Delta</v>
      </c>
      <c r="C130" s="111">
        <f>'Level 3 unders'!H11</f>
        <v>1.3</v>
      </c>
      <c r="D130" s="111">
        <f>'Level 3 unders'!I11</f>
        <v>3.6</v>
      </c>
      <c r="E130" s="111">
        <f>'Level 3 unders'!G11</f>
        <v>0</v>
      </c>
      <c r="F130" s="111">
        <f>'Level 3 unders'!K11</f>
        <v>7.7000000000000011</v>
      </c>
      <c r="G130" s="1">
        <f>'Level 3 unders'!L11</f>
        <v>12</v>
      </c>
      <c r="H130" s="111">
        <f>'Level 3 unders'!H32</f>
        <v>0.55000000000000004</v>
      </c>
      <c r="I130" s="111">
        <f>'Level 3 unders'!I32</f>
        <v>4</v>
      </c>
      <c r="J130" s="111">
        <f>'Level 3 unders'!G32</f>
        <v>0</v>
      </c>
      <c r="K130" s="111">
        <f>'Level 3 unders'!K32</f>
        <v>6.5500000000000007</v>
      </c>
      <c r="L130" s="1">
        <f>'Level 3 unders'!L32</f>
        <v>8</v>
      </c>
      <c r="M130" s="111">
        <f>'Level 3 unders'!H53</f>
        <v>0.3</v>
      </c>
      <c r="N130" s="111">
        <f>'Level 3 unders'!I53</f>
        <v>3.8</v>
      </c>
      <c r="O130" s="111">
        <f>'Level 3 unders'!G53</f>
        <v>0</v>
      </c>
      <c r="P130" s="111">
        <f>'Level 3 unders'!K53</f>
        <v>6.5000000000000009</v>
      </c>
      <c r="Q130" s="1">
        <f>'Level 3 unders'!L53</f>
        <v>16</v>
      </c>
      <c r="R130" s="112">
        <f t="shared" si="12"/>
        <v>20.750000000000004</v>
      </c>
      <c r="S130" s="106">
        <f t="shared" si="13"/>
        <v>14</v>
      </c>
      <c r="T130" s="20"/>
    </row>
    <row r="131" spans="1:20" x14ac:dyDescent="0.25">
      <c r="A131" s="1" t="str">
        <f>'Level 3 unders'!A21</f>
        <v>Shyla McGregor</v>
      </c>
      <c r="B131" s="1" t="str">
        <f>'Level 3 unders'!B21</f>
        <v>Olympia</v>
      </c>
      <c r="C131" s="111">
        <f>'Level 3 unders'!H21</f>
        <v>1.2</v>
      </c>
      <c r="D131" s="111">
        <f>'Level 3 unders'!I21</f>
        <v>3.7</v>
      </c>
      <c r="E131" s="111">
        <f>'Level 3 unders'!G21</f>
        <v>0</v>
      </c>
      <c r="F131" s="111">
        <f>'Level 3 unders'!K21</f>
        <v>7.4999999999999991</v>
      </c>
      <c r="G131" s="1">
        <f>'Level 3 unders'!L21</f>
        <v>13</v>
      </c>
      <c r="H131" s="111">
        <f>'Level 3 unders'!H42</f>
        <v>0.4</v>
      </c>
      <c r="I131" s="111">
        <f>'Level 3 unders'!I42</f>
        <v>5.8</v>
      </c>
      <c r="J131" s="111">
        <f>'Level 3 unders'!G42</f>
        <v>0</v>
      </c>
      <c r="K131" s="111">
        <f>'Level 3 unders'!K42</f>
        <v>4.6000000000000005</v>
      </c>
      <c r="L131" s="1">
        <f>'Level 3 unders'!L42</f>
        <v>16</v>
      </c>
      <c r="M131" s="111">
        <f>'Level 3 unders'!H63</f>
        <v>0.5</v>
      </c>
      <c r="N131" s="111">
        <f>'Level 3 unders'!I63</f>
        <v>1.9</v>
      </c>
      <c r="O131" s="111">
        <f>'Level 3 unders'!G63</f>
        <v>0</v>
      </c>
      <c r="P131" s="111">
        <f>'Level 3 unders'!K63</f>
        <v>8.6</v>
      </c>
      <c r="Q131" s="1">
        <f>'Level 3 unders'!L63</f>
        <v>5</v>
      </c>
      <c r="R131" s="112">
        <f t="shared" si="12"/>
        <v>20.7</v>
      </c>
      <c r="S131" s="106">
        <f t="shared" si="13"/>
        <v>15</v>
      </c>
      <c r="T131" s="20"/>
    </row>
    <row r="132" spans="1:20" x14ac:dyDescent="0.25">
      <c r="A132" s="1" t="str">
        <f>'Level 3 unders'!A12</f>
        <v>Madeline Mitchell</v>
      </c>
      <c r="B132" s="1" t="str">
        <f>'Level 3 unders'!B12</f>
        <v>Delta</v>
      </c>
      <c r="C132" s="111">
        <f>'Level 3 unders'!H12</f>
        <v>1.2</v>
      </c>
      <c r="D132" s="111">
        <f>'Level 3 unders'!I12</f>
        <v>3.75</v>
      </c>
      <c r="E132" s="111">
        <f>'Level 3 unders'!G12</f>
        <v>0</v>
      </c>
      <c r="F132" s="111">
        <f>'Level 3 unders'!K12</f>
        <v>7.4499999999999993</v>
      </c>
      <c r="G132" s="1">
        <f>'Level 3 unders'!L12</f>
        <v>14</v>
      </c>
      <c r="H132" s="111">
        <f>'Level 3 unders'!H33</f>
        <v>0.25</v>
      </c>
      <c r="I132" s="111">
        <f>'Level 3 unders'!I33</f>
        <v>4.9499999999999993</v>
      </c>
      <c r="J132" s="111">
        <f>'Level 3 unders'!G33</f>
        <v>0</v>
      </c>
      <c r="K132" s="111">
        <f>'Level 3 unders'!K33</f>
        <v>5.3000000000000007</v>
      </c>
      <c r="L132" s="1">
        <f>'Level 3 unders'!L33</f>
        <v>15</v>
      </c>
      <c r="M132" s="111">
        <f>'Level 3 unders'!H54</f>
        <v>0.1</v>
      </c>
      <c r="N132" s="111">
        <f>'Level 3 unders'!I54</f>
        <v>3.3</v>
      </c>
      <c r="O132" s="111">
        <f>'Level 3 unders'!G54</f>
        <v>0</v>
      </c>
      <c r="P132" s="111">
        <f>'Level 3 unders'!K54</f>
        <v>6.8</v>
      </c>
      <c r="Q132" s="1">
        <f>'Level 3 unders'!L54</f>
        <v>13</v>
      </c>
      <c r="R132" s="112">
        <f t="shared" si="12"/>
        <v>19.55</v>
      </c>
      <c r="S132" s="106">
        <f t="shared" si="13"/>
        <v>16</v>
      </c>
      <c r="T132" s="20"/>
    </row>
    <row r="133" spans="1:20" x14ac:dyDescent="0.25">
      <c r="A133" s="1" t="str">
        <f>'Level 3 unders'!A14</f>
        <v>Amelia Mitchell</v>
      </c>
      <c r="B133" s="1" t="str">
        <f>'Level 3 unders'!B14</f>
        <v>Delta</v>
      </c>
      <c r="C133" s="111">
        <f>'Level 3 unders'!H14</f>
        <v>0.8</v>
      </c>
      <c r="D133" s="111">
        <f>'Level 3 unders'!I14</f>
        <v>4</v>
      </c>
      <c r="E133" s="111">
        <f>'Level 3 unders'!G14</f>
        <v>0</v>
      </c>
      <c r="F133" s="111">
        <f>'Level 3 unders'!K14</f>
        <v>6.8000000000000007</v>
      </c>
      <c r="G133" s="1">
        <f>'Level 3 unders'!L14</f>
        <v>17</v>
      </c>
      <c r="H133" s="111">
        <f>'Level 3 unders'!H35</f>
        <v>0</v>
      </c>
      <c r="I133" s="111">
        <f>'Level 3 unders'!I35</f>
        <v>5.25</v>
      </c>
      <c r="J133" s="111">
        <f>'Level 3 unders'!G35</f>
        <v>0.6</v>
      </c>
      <c r="K133" s="111">
        <f>'Level 3 unders'!K35</f>
        <v>4.1500000000000004</v>
      </c>
      <c r="L133" s="1">
        <f>'Level 3 unders'!L35</f>
        <v>17</v>
      </c>
      <c r="M133" s="111">
        <f>'Level 3 unders'!H56</f>
        <v>0.1</v>
      </c>
      <c r="N133" s="111">
        <f>'Level 3 unders'!I56</f>
        <v>3.55</v>
      </c>
      <c r="O133" s="111">
        <f>'Level 3 unders'!G56</f>
        <v>0</v>
      </c>
      <c r="P133" s="111">
        <f>'Level 3 unders'!K56</f>
        <v>6.55</v>
      </c>
      <c r="Q133" s="1">
        <f>'Level 3 unders'!L56</f>
        <v>15</v>
      </c>
      <c r="R133" s="112">
        <f t="shared" si="12"/>
        <v>17.5</v>
      </c>
      <c r="S133" s="106">
        <f t="shared" si="13"/>
        <v>17</v>
      </c>
      <c r="T133" s="20"/>
    </row>
    <row r="134" spans="1:20" x14ac:dyDescent="0.25">
      <c r="R134" s="20"/>
      <c r="S134" s="20"/>
      <c r="T134" s="20"/>
    </row>
    <row r="135" spans="1:20" x14ac:dyDescent="0.25">
      <c r="A135" s="65" t="str">
        <f>'Level 3 overs'!A4</f>
        <v>Level 3 Overs</v>
      </c>
      <c r="B135" s="66"/>
      <c r="C135" s="125" t="s">
        <v>65</v>
      </c>
      <c r="D135" s="125"/>
      <c r="E135" s="125"/>
      <c r="F135" s="125"/>
      <c r="G135" s="125"/>
      <c r="H135" s="125" t="s">
        <v>117</v>
      </c>
      <c r="I135" s="125"/>
      <c r="J135" s="125"/>
      <c r="K135" s="125"/>
      <c r="L135" s="125"/>
      <c r="M135" s="125" t="s">
        <v>120</v>
      </c>
      <c r="N135" s="125"/>
      <c r="O135" s="125"/>
      <c r="P135" s="125"/>
      <c r="Q135" s="125"/>
      <c r="R135" s="121" t="s">
        <v>118</v>
      </c>
      <c r="S135" s="122"/>
      <c r="T135" s="110"/>
    </row>
    <row r="136" spans="1:20" x14ac:dyDescent="0.25">
      <c r="A136" s="2" t="s">
        <v>1</v>
      </c>
      <c r="B136" s="2" t="s">
        <v>93</v>
      </c>
      <c r="C136" s="2" t="s">
        <v>123</v>
      </c>
      <c r="D136" s="2" t="s">
        <v>96</v>
      </c>
      <c r="E136" s="2" t="s">
        <v>110</v>
      </c>
      <c r="F136" s="5" t="s">
        <v>145</v>
      </c>
      <c r="G136" s="2" t="s">
        <v>66</v>
      </c>
      <c r="H136" s="2" t="s">
        <v>123</v>
      </c>
      <c r="I136" s="2" t="s">
        <v>96</v>
      </c>
      <c r="J136" s="2" t="s">
        <v>110</v>
      </c>
      <c r="K136" s="5" t="s">
        <v>145</v>
      </c>
      <c r="L136" s="2" t="s">
        <v>66</v>
      </c>
      <c r="M136" s="2" t="s">
        <v>123</v>
      </c>
      <c r="N136" s="2" t="s">
        <v>96</v>
      </c>
      <c r="O136" s="2" t="s">
        <v>110</v>
      </c>
      <c r="P136" s="5" t="s">
        <v>145</v>
      </c>
      <c r="Q136" s="2" t="s">
        <v>66</v>
      </c>
      <c r="R136" s="105" t="s">
        <v>145</v>
      </c>
      <c r="S136" s="67" t="s">
        <v>66</v>
      </c>
      <c r="T136" s="20"/>
    </row>
    <row r="137" spans="1:20" x14ac:dyDescent="0.25">
      <c r="A137" s="1" t="str">
        <f>'Level 3 overs'!A21</f>
        <v>Alice Berrington</v>
      </c>
      <c r="B137" s="1" t="str">
        <f>'Level 3 overs'!B21</f>
        <v>Nelson</v>
      </c>
      <c r="C137" s="111">
        <f>'Level 3 overs'!H21</f>
        <v>2.2000000000000002</v>
      </c>
      <c r="D137" s="111">
        <f>'Level 3 overs'!I21</f>
        <v>2.15</v>
      </c>
      <c r="E137" s="111">
        <f>'Level 3 overs'!G21</f>
        <v>0</v>
      </c>
      <c r="F137" s="111">
        <f>'Level 3 overs'!K21</f>
        <v>10.049999999999999</v>
      </c>
      <c r="G137" s="101">
        <f>'Level 3 overs'!L21</f>
        <v>1</v>
      </c>
      <c r="H137" s="111">
        <f>'Level 3 overs'!H41</f>
        <v>0.55000000000000004</v>
      </c>
      <c r="I137" s="111">
        <f>'Level 3 overs'!I41</f>
        <v>2.6</v>
      </c>
      <c r="J137" s="111">
        <f>'Level 3 overs'!G41</f>
        <v>0.3</v>
      </c>
      <c r="K137" s="111">
        <f>'Level 3 overs'!K41</f>
        <v>7.6500000000000012</v>
      </c>
      <c r="L137" s="101">
        <f>'Level 3 overs'!L41</f>
        <v>3</v>
      </c>
      <c r="M137" s="111">
        <f>'Level 3 overs'!H61</f>
        <v>0.5</v>
      </c>
      <c r="N137" s="111">
        <f>'Level 3 overs'!I61</f>
        <v>2.1</v>
      </c>
      <c r="O137" s="111">
        <f>'Level 3 overs'!G61</f>
        <v>0</v>
      </c>
      <c r="P137" s="111">
        <f>'Level 3 overs'!K61</f>
        <v>8.4</v>
      </c>
      <c r="Q137" s="101" t="str">
        <f>'Level 3 overs'!L61</f>
        <v>1=</v>
      </c>
      <c r="R137" s="112">
        <f t="shared" ref="R137:R152" si="14">F137+K137+P137</f>
        <v>26.1</v>
      </c>
      <c r="S137" s="101">
        <f t="shared" ref="S137:S152" si="15">RANK(R137,$R$137:$R$152)</f>
        <v>1</v>
      </c>
      <c r="T137" s="20"/>
    </row>
    <row r="138" spans="1:20" x14ac:dyDescent="0.25">
      <c r="A138" s="1" t="str">
        <f>'Level 3 overs'!A20</f>
        <v>Ashley Yorke</v>
      </c>
      <c r="B138" s="1" t="str">
        <f>'Level 3 overs'!B20</f>
        <v>Future</v>
      </c>
      <c r="C138" s="111">
        <f>'Level 3 overs'!H20</f>
        <v>1.9</v>
      </c>
      <c r="D138" s="111">
        <f>'Level 3 overs'!I20</f>
        <v>2.15</v>
      </c>
      <c r="E138" s="111">
        <f>'Level 3 overs'!G20</f>
        <v>0</v>
      </c>
      <c r="F138" s="111">
        <f>'Level 3 overs'!K20</f>
        <v>9.75</v>
      </c>
      <c r="G138" s="101">
        <f>'Level 3 overs'!L20</f>
        <v>3</v>
      </c>
      <c r="H138" s="111">
        <f>'Level 3 overs'!H40</f>
        <v>0.6</v>
      </c>
      <c r="I138" s="111">
        <f>'Level 3 overs'!I40</f>
        <v>2.9</v>
      </c>
      <c r="J138" s="111">
        <f>'Level 3 overs'!G40</f>
        <v>0</v>
      </c>
      <c r="K138" s="111">
        <f>'Level 3 overs'!K40</f>
        <v>7.6999999999999993</v>
      </c>
      <c r="L138" s="101">
        <f>'Level 3 overs'!L40</f>
        <v>2</v>
      </c>
      <c r="M138" s="111">
        <f>'Level 3 overs'!H60</f>
        <v>0.3</v>
      </c>
      <c r="N138" s="111">
        <f>'Level 3 overs'!I60</f>
        <v>2.2000000000000002</v>
      </c>
      <c r="O138" s="111">
        <f>'Level 3 overs'!G60</f>
        <v>0</v>
      </c>
      <c r="P138" s="111">
        <f>'Level 3 overs'!K60</f>
        <v>8.1000000000000014</v>
      </c>
      <c r="Q138" s="1">
        <f>'Level 3 overs'!L60</f>
        <v>6</v>
      </c>
      <c r="R138" s="112">
        <f t="shared" si="14"/>
        <v>25.55</v>
      </c>
      <c r="S138" s="101">
        <f t="shared" si="15"/>
        <v>2</v>
      </c>
      <c r="T138" s="20"/>
    </row>
    <row r="139" spans="1:20" x14ac:dyDescent="0.25">
      <c r="A139" s="1" t="str">
        <f>'Level 3 overs'!A22</f>
        <v>Chloe Blincoe</v>
      </c>
      <c r="B139" s="1" t="str">
        <f>'Level 3 overs'!B22</f>
        <v>Nelson</v>
      </c>
      <c r="C139" s="111">
        <f>'Level 3 overs'!H22</f>
        <v>2</v>
      </c>
      <c r="D139" s="111">
        <f>'Level 3 overs'!I22</f>
        <v>2.9</v>
      </c>
      <c r="E139" s="111">
        <f>'Level 3 overs'!G22</f>
        <v>0</v>
      </c>
      <c r="F139" s="111">
        <f>'Level 3 overs'!K22</f>
        <v>9.1</v>
      </c>
      <c r="G139" s="1">
        <f>'Level 3 overs'!L22</f>
        <v>5</v>
      </c>
      <c r="H139" s="111">
        <f>'Level 3 overs'!H42</f>
        <v>0.75</v>
      </c>
      <c r="I139" s="111">
        <f>'Level 3 overs'!I42</f>
        <v>2.5</v>
      </c>
      <c r="J139" s="111">
        <f>'Level 3 overs'!G42</f>
        <v>0</v>
      </c>
      <c r="K139" s="111">
        <f>'Level 3 overs'!K42</f>
        <v>8.25</v>
      </c>
      <c r="L139" s="101">
        <f>'Level 3 overs'!L42</f>
        <v>1</v>
      </c>
      <c r="M139" s="111">
        <f>'Level 3 overs'!H62</f>
        <v>0.4</v>
      </c>
      <c r="N139" s="111">
        <f>'Level 3 overs'!I62</f>
        <v>2.3499999999999996</v>
      </c>
      <c r="O139" s="111">
        <f>'Level 3 overs'!G62</f>
        <v>0</v>
      </c>
      <c r="P139" s="111">
        <f>'Level 3 overs'!K62</f>
        <v>8.0500000000000007</v>
      </c>
      <c r="Q139" s="1">
        <f>'Level 3 overs'!L62</f>
        <v>7</v>
      </c>
      <c r="R139" s="112">
        <f t="shared" si="14"/>
        <v>25.400000000000002</v>
      </c>
      <c r="S139" s="101">
        <f t="shared" si="15"/>
        <v>3</v>
      </c>
      <c r="T139" s="20"/>
    </row>
    <row r="140" spans="1:20" x14ac:dyDescent="0.25">
      <c r="A140" s="139" t="str">
        <f>'Level 3 overs'!A14</f>
        <v>Ruby Warrington</v>
      </c>
      <c r="B140" s="139" t="str">
        <f>'Level 3 overs'!B14</f>
        <v>GGI</v>
      </c>
      <c r="C140" s="111">
        <f>'Level 3 overs'!H14</f>
        <v>2</v>
      </c>
      <c r="D140" s="111">
        <f>'Level 3 overs'!I14</f>
        <v>2.4</v>
      </c>
      <c r="E140" s="111">
        <f>'Level 3 overs'!G14</f>
        <v>0</v>
      </c>
      <c r="F140" s="111">
        <f>'Level 3 overs'!K14</f>
        <v>9.6</v>
      </c>
      <c r="G140" s="1">
        <f>'Level 3 overs'!L14</f>
        <v>4</v>
      </c>
      <c r="H140" s="111">
        <f>'Level 3 overs'!H34</f>
        <v>0.5</v>
      </c>
      <c r="I140" s="111">
        <f>'Level 3 overs'!I34</f>
        <v>3.25</v>
      </c>
      <c r="J140" s="111">
        <f>'Level 3 overs'!G34</f>
        <v>0</v>
      </c>
      <c r="K140" s="111">
        <f>'Level 3 overs'!K34</f>
        <v>7.25</v>
      </c>
      <c r="L140" s="1">
        <f>'Level 3 overs'!L34</f>
        <v>7</v>
      </c>
      <c r="M140" s="111">
        <f>'Level 3 overs'!H54</f>
        <v>0.3</v>
      </c>
      <c r="N140" s="111">
        <f>'Level 3 overs'!I54</f>
        <v>2.4</v>
      </c>
      <c r="O140" s="111">
        <f>'Level 3 overs'!G54</f>
        <v>0</v>
      </c>
      <c r="P140" s="111">
        <f>'Level 3 overs'!K54</f>
        <v>7.9</v>
      </c>
      <c r="Q140" s="1">
        <f>'Level 3 overs'!L54</f>
        <v>10</v>
      </c>
      <c r="R140" s="112">
        <f t="shared" si="14"/>
        <v>24.75</v>
      </c>
      <c r="S140" s="106">
        <f t="shared" si="15"/>
        <v>4</v>
      </c>
      <c r="T140" s="20"/>
    </row>
    <row r="141" spans="1:20" x14ac:dyDescent="0.25">
      <c r="A141" s="139" t="str">
        <f>'Level 3 overs'!A16</f>
        <v>Effie King</v>
      </c>
      <c r="B141" s="139" t="str">
        <f>'Level 3 overs'!B16</f>
        <v>GGI</v>
      </c>
      <c r="C141" s="111">
        <f>'Level 3 overs'!H16</f>
        <v>1.9</v>
      </c>
      <c r="D141" s="111">
        <f>'Level 3 overs'!I16</f>
        <v>2.8499999999999996</v>
      </c>
      <c r="E141" s="111">
        <f>'Level 3 overs'!G16</f>
        <v>0</v>
      </c>
      <c r="F141" s="111">
        <f>'Level 3 overs'!K16</f>
        <v>9.0500000000000007</v>
      </c>
      <c r="G141" s="1">
        <f>'Level 3 overs'!L16</f>
        <v>6</v>
      </c>
      <c r="H141" s="111">
        <f>'Level 3 overs'!H36</f>
        <v>0.35</v>
      </c>
      <c r="I141" s="111">
        <f>'Level 3 overs'!I36</f>
        <v>3.1</v>
      </c>
      <c r="J141" s="111">
        <f>'Level 3 overs'!G36</f>
        <v>0</v>
      </c>
      <c r="K141" s="111">
        <f>'Level 3 overs'!K36</f>
        <v>7.25</v>
      </c>
      <c r="L141" s="1">
        <f>'Level 3 overs'!L36</f>
        <v>7</v>
      </c>
      <c r="M141" s="111">
        <f>'Level 3 overs'!H56</f>
        <v>0.4</v>
      </c>
      <c r="N141" s="111">
        <f>'Level 3 overs'!I56</f>
        <v>2</v>
      </c>
      <c r="O141" s="111">
        <f>'Level 3 overs'!G56</f>
        <v>0</v>
      </c>
      <c r="P141" s="111">
        <f>'Level 3 overs'!K56</f>
        <v>8.4</v>
      </c>
      <c r="Q141" s="101" t="str">
        <f>'Level 3 overs'!L56</f>
        <v>1=</v>
      </c>
      <c r="R141" s="112">
        <f t="shared" si="14"/>
        <v>24.700000000000003</v>
      </c>
      <c r="S141" s="106">
        <f t="shared" si="15"/>
        <v>5</v>
      </c>
      <c r="T141" s="20"/>
    </row>
    <row r="142" spans="1:20" x14ac:dyDescent="0.25">
      <c r="A142" s="1" t="str">
        <f>'Level 3 overs'!A8</f>
        <v>Stella Jones</v>
      </c>
      <c r="B142" s="1" t="str">
        <f>'Level 3 overs'!B8</f>
        <v>Delta</v>
      </c>
      <c r="C142" s="111">
        <f>'Level 3 overs'!H8</f>
        <v>1.8</v>
      </c>
      <c r="D142" s="111">
        <f>'Level 3 overs'!I8</f>
        <v>1.9500000000000002</v>
      </c>
      <c r="E142" s="111">
        <f>'Level 3 overs'!G8</f>
        <v>0</v>
      </c>
      <c r="F142" s="111">
        <f>'Level 3 overs'!K8</f>
        <v>9.8500000000000014</v>
      </c>
      <c r="G142" s="101">
        <f>'Level 3 overs'!L8</f>
        <v>2</v>
      </c>
      <c r="H142" s="111">
        <f>'Level 3 overs'!H28</f>
        <v>0.55000000000000004</v>
      </c>
      <c r="I142" s="111">
        <f>'Level 3 overs'!I28</f>
        <v>3.55</v>
      </c>
      <c r="J142" s="111">
        <f>'Level 3 overs'!G28</f>
        <v>0</v>
      </c>
      <c r="K142" s="111">
        <f>'Level 3 overs'!K28</f>
        <v>7.0000000000000009</v>
      </c>
      <c r="L142" s="1">
        <f>'Level 3 overs'!L28</f>
        <v>9</v>
      </c>
      <c r="M142" s="111">
        <f>'Level 3 overs'!H48</f>
        <v>0.3</v>
      </c>
      <c r="N142" s="111">
        <f>'Level 3 overs'!I48</f>
        <v>2.7</v>
      </c>
      <c r="O142" s="111">
        <f>'Level 3 overs'!G48</f>
        <v>0</v>
      </c>
      <c r="P142" s="111">
        <f>'Level 3 overs'!K48</f>
        <v>7.6000000000000005</v>
      </c>
      <c r="Q142" s="1">
        <f>'Level 3 overs'!L48</f>
        <v>12</v>
      </c>
      <c r="R142" s="112">
        <f t="shared" si="14"/>
        <v>24.450000000000003</v>
      </c>
      <c r="S142" s="106">
        <f t="shared" si="15"/>
        <v>6</v>
      </c>
      <c r="T142" s="20"/>
    </row>
    <row r="143" spans="1:20" x14ac:dyDescent="0.25">
      <c r="A143" s="1" t="str">
        <f>'Level 3 overs'!A11</f>
        <v>Annalise Robb</v>
      </c>
      <c r="B143" s="1" t="str">
        <f>'Level 3 overs'!B11</f>
        <v>Delta</v>
      </c>
      <c r="C143" s="111">
        <f>'Level 3 overs'!H11</f>
        <v>1.7</v>
      </c>
      <c r="D143" s="111">
        <f>'Level 3 overs'!I11</f>
        <v>2.95</v>
      </c>
      <c r="E143" s="111">
        <f>'Level 3 overs'!G11</f>
        <v>0</v>
      </c>
      <c r="F143" s="111">
        <f>'Level 3 overs'!K11</f>
        <v>8.75</v>
      </c>
      <c r="G143" s="1">
        <f>'Level 3 overs'!L11</f>
        <v>8</v>
      </c>
      <c r="H143" s="111">
        <f>'Level 3 overs'!H31</f>
        <v>0.5</v>
      </c>
      <c r="I143" s="111">
        <f>'Level 3 overs'!I31</f>
        <v>3.65</v>
      </c>
      <c r="J143" s="111">
        <f>'Level 3 overs'!G31</f>
        <v>0</v>
      </c>
      <c r="K143" s="111">
        <f>'Level 3 overs'!K31</f>
        <v>6.85</v>
      </c>
      <c r="L143" s="1">
        <f>'Level 3 overs'!L31</f>
        <v>10</v>
      </c>
      <c r="M143" s="111">
        <f>'Level 3 overs'!H51</f>
        <v>0.3</v>
      </c>
      <c r="N143" s="111">
        <f>'Level 3 overs'!I51</f>
        <v>2.1</v>
      </c>
      <c r="O143" s="111">
        <f>'Level 3 overs'!G51</f>
        <v>0</v>
      </c>
      <c r="P143" s="111">
        <f>'Level 3 overs'!K51</f>
        <v>8.2000000000000011</v>
      </c>
      <c r="Q143" s="1">
        <f>'Level 3 overs'!L51</f>
        <v>5</v>
      </c>
      <c r="R143" s="111">
        <f t="shared" si="14"/>
        <v>23.8</v>
      </c>
      <c r="S143" s="1">
        <f t="shared" si="15"/>
        <v>7</v>
      </c>
    </row>
    <row r="144" spans="1:20" x14ac:dyDescent="0.25">
      <c r="A144" s="1" t="str">
        <f>'Level 3 overs'!A9</f>
        <v>Chloe McInerney-Baxter</v>
      </c>
      <c r="B144" s="1" t="str">
        <f>'Level 3 overs'!B9</f>
        <v>Delta</v>
      </c>
      <c r="C144" s="111">
        <f>'Level 3 overs'!H9</f>
        <v>1.7</v>
      </c>
      <c r="D144" s="111">
        <f>'Level 3 overs'!I9</f>
        <v>2.65</v>
      </c>
      <c r="E144" s="111">
        <f>'Level 3 overs'!G9</f>
        <v>0</v>
      </c>
      <c r="F144" s="111">
        <f>'Level 3 overs'!K9</f>
        <v>9.0499999999999989</v>
      </c>
      <c r="G144" s="1">
        <f>'Level 3 overs'!L9</f>
        <v>7</v>
      </c>
      <c r="H144" s="111">
        <f>'Level 3 overs'!H29</f>
        <v>0.4</v>
      </c>
      <c r="I144" s="111">
        <f>'Level 3 overs'!I29</f>
        <v>2.95</v>
      </c>
      <c r="J144" s="111">
        <f>'Level 3 overs'!G29</f>
        <v>0</v>
      </c>
      <c r="K144" s="111">
        <f>'Level 3 overs'!K29</f>
        <v>7.45</v>
      </c>
      <c r="L144" s="1">
        <f>'Level 3 overs'!L29</f>
        <v>4</v>
      </c>
      <c r="M144" s="111">
        <f>'Level 3 overs'!H49</f>
        <v>0.3</v>
      </c>
      <c r="N144" s="111">
        <f>'Level 3 overs'!I49</f>
        <v>3.1</v>
      </c>
      <c r="O144" s="111">
        <f>'Level 3 overs'!G49</f>
        <v>0</v>
      </c>
      <c r="P144" s="111">
        <f>'Level 3 overs'!K49</f>
        <v>7.2000000000000011</v>
      </c>
      <c r="Q144" s="1">
        <f>'Level 3 overs'!L49</f>
        <v>15</v>
      </c>
      <c r="R144" s="111">
        <f t="shared" si="14"/>
        <v>23.700000000000003</v>
      </c>
      <c r="S144" s="1">
        <f t="shared" si="15"/>
        <v>8</v>
      </c>
    </row>
    <row r="145" spans="1:26" x14ac:dyDescent="0.25">
      <c r="A145" s="139" t="str">
        <f>'Level 3 overs'!A15</f>
        <v>Kiah Wright</v>
      </c>
      <c r="B145" s="139" t="str">
        <f>'Level 3 overs'!B15</f>
        <v>GGI</v>
      </c>
      <c r="C145" s="111">
        <f>'Level 3 overs'!H15</f>
        <v>1.3</v>
      </c>
      <c r="D145" s="111">
        <f>'Level 3 overs'!I15</f>
        <v>3.05</v>
      </c>
      <c r="E145" s="111">
        <f>'Level 3 overs'!G15</f>
        <v>0</v>
      </c>
      <c r="F145" s="111">
        <f>'Level 3 overs'!K15</f>
        <v>8.25</v>
      </c>
      <c r="G145" s="1">
        <f>'Level 3 overs'!L15</f>
        <v>9</v>
      </c>
      <c r="H145" s="111">
        <f>'Level 3 overs'!H35</f>
        <v>0.35</v>
      </c>
      <c r="I145" s="111">
        <f>'Level 3 overs'!I35</f>
        <v>3.5</v>
      </c>
      <c r="J145" s="111">
        <f>'Level 3 overs'!G35</f>
        <v>0</v>
      </c>
      <c r="K145" s="111">
        <f>'Level 3 overs'!K35</f>
        <v>6.85</v>
      </c>
      <c r="L145" s="1">
        <f>'Level 3 overs'!L35</f>
        <v>10</v>
      </c>
      <c r="M145" s="111">
        <f>'Level 3 overs'!H55</f>
        <v>0.2</v>
      </c>
      <c r="N145" s="111">
        <f>'Level 3 overs'!I55</f>
        <v>1.7999999999999998</v>
      </c>
      <c r="O145" s="111">
        <f>'Level 3 overs'!G55</f>
        <v>0</v>
      </c>
      <c r="P145" s="111">
        <f>'Level 3 overs'!K55</f>
        <v>8.3999999999999986</v>
      </c>
      <c r="Q145" s="101" t="str">
        <f>'Level 3 overs'!L55</f>
        <v>1=</v>
      </c>
      <c r="R145" s="111">
        <f t="shared" si="14"/>
        <v>23.5</v>
      </c>
      <c r="S145" s="1">
        <f t="shared" si="15"/>
        <v>9</v>
      </c>
    </row>
    <row r="146" spans="1:26" x14ac:dyDescent="0.25">
      <c r="A146" s="139" t="str">
        <f>'Level 3 overs'!A13</f>
        <v>Holly Pool</v>
      </c>
      <c r="B146" s="139" t="str">
        <f>'Level 3 overs'!B13</f>
        <v>GGI</v>
      </c>
      <c r="C146" s="111">
        <f>'Level 3 overs'!H13</f>
        <v>1.1000000000000001</v>
      </c>
      <c r="D146" s="111">
        <f>'Level 3 overs'!I13</f>
        <v>3.05</v>
      </c>
      <c r="E146" s="111">
        <f>'Level 3 overs'!G13</f>
        <v>0</v>
      </c>
      <c r="F146" s="111">
        <f>'Level 3 overs'!K13</f>
        <v>8.0500000000000007</v>
      </c>
      <c r="G146" s="1">
        <f>'Level 3 overs'!L13</f>
        <v>12</v>
      </c>
      <c r="H146" s="111">
        <f>'Level 3 overs'!H33</f>
        <v>0.55000000000000004</v>
      </c>
      <c r="I146" s="111">
        <f>'Level 3 overs'!I33</f>
        <v>3.25</v>
      </c>
      <c r="J146" s="111">
        <f>'Level 3 overs'!G33</f>
        <v>0</v>
      </c>
      <c r="K146" s="111">
        <f>'Level 3 overs'!K33</f>
        <v>7.3000000000000007</v>
      </c>
      <c r="L146" s="1">
        <f>'Level 3 overs'!L33</f>
        <v>5</v>
      </c>
      <c r="M146" s="111">
        <f>'Level 3 overs'!H53</f>
        <v>0.3</v>
      </c>
      <c r="N146" s="111">
        <f>'Level 3 overs'!I53</f>
        <v>2.3499999999999996</v>
      </c>
      <c r="O146" s="111">
        <f>'Level 3 overs'!G53</f>
        <v>0</v>
      </c>
      <c r="P146" s="111">
        <f>'Level 3 overs'!K53</f>
        <v>7.9500000000000011</v>
      </c>
      <c r="Q146" s="1">
        <f>'Level 3 overs'!L53</f>
        <v>9</v>
      </c>
      <c r="R146" s="111">
        <f t="shared" si="14"/>
        <v>23.300000000000004</v>
      </c>
      <c r="S146" s="1">
        <f t="shared" si="15"/>
        <v>10</v>
      </c>
    </row>
    <row r="147" spans="1:26" x14ac:dyDescent="0.25">
      <c r="A147" s="1" t="str">
        <f>'Level 3 overs'!A23</f>
        <v>Anna McFall</v>
      </c>
      <c r="B147" s="1" t="str">
        <f>'Level 3 overs'!B23</f>
        <v>Olympia</v>
      </c>
      <c r="C147" s="111">
        <f>'Level 3 overs'!H23</f>
        <v>0.8</v>
      </c>
      <c r="D147" s="111">
        <f>'Level 3 overs'!I23</f>
        <v>3.35</v>
      </c>
      <c r="E147" s="111">
        <f>'Level 3 overs'!G23</f>
        <v>0</v>
      </c>
      <c r="F147" s="111">
        <f>'Level 3 overs'!K23</f>
        <v>7.4500000000000011</v>
      </c>
      <c r="G147" s="1">
        <f>'Level 3 overs'!L23</f>
        <v>16</v>
      </c>
      <c r="H147" s="111">
        <f>'Level 3 overs'!H43</f>
        <v>0.2</v>
      </c>
      <c r="I147" s="111">
        <f>'Level 3 overs'!I43</f>
        <v>2.9</v>
      </c>
      <c r="J147" s="111">
        <f>'Level 3 overs'!G43</f>
        <v>0</v>
      </c>
      <c r="K147" s="111">
        <f>'Level 3 overs'!K43</f>
        <v>7.2999999999999989</v>
      </c>
      <c r="L147" s="1">
        <f>'Level 3 overs'!L43</f>
        <v>6</v>
      </c>
      <c r="M147" s="111">
        <f>'Level 3 overs'!H63</f>
        <v>0.3</v>
      </c>
      <c r="N147" s="111">
        <f>'Level 3 overs'!I63</f>
        <v>2.25</v>
      </c>
      <c r="O147" s="111">
        <f>'Level 3 overs'!G63</f>
        <v>0</v>
      </c>
      <c r="P147" s="111">
        <f>'Level 3 overs'!K63</f>
        <v>8.0500000000000007</v>
      </c>
      <c r="Q147" s="1">
        <f>'Level 3 overs'!L63</f>
        <v>7</v>
      </c>
      <c r="R147" s="111">
        <f t="shared" si="14"/>
        <v>22.8</v>
      </c>
      <c r="S147" s="1">
        <f t="shared" si="15"/>
        <v>11</v>
      </c>
    </row>
    <row r="148" spans="1:26" x14ac:dyDescent="0.25">
      <c r="A148" s="1" t="str">
        <f>'Level 3 overs'!A12</f>
        <v>Margarita Konstantinova</v>
      </c>
      <c r="B148" s="1" t="str">
        <f>'Level 3 overs'!B12</f>
        <v>Delta</v>
      </c>
      <c r="C148" s="111">
        <f>'Level 3 overs'!H12</f>
        <v>1.5</v>
      </c>
      <c r="D148" s="111">
        <f>'Level 3 overs'!I12</f>
        <v>3.45</v>
      </c>
      <c r="E148" s="111">
        <f>'Level 3 overs'!G12</f>
        <v>0</v>
      </c>
      <c r="F148" s="111">
        <f>'Level 3 overs'!K12</f>
        <v>8.0500000000000007</v>
      </c>
      <c r="G148" s="1">
        <f>'Level 3 overs'!L12</f>
        <v>12</v>
      </c>
      <c r="H148" s="111">
        <f>'Level 3 overs'!H32</f>
        <v>0.25</v>
      </c>
      <c r="I148" s="111">
        <f>'Level 3 overs'!I32</f>
        <v>4.55</v>
      </c>
      <c r="J148" s="111">
        <f>'Level 3 overs'!G32</f>
        <v>0</v>
      </c>
      <c r="K148" s="111">
        <f>'Level 3 overs'!K32</f>
        <v>5.7</v>
      </c>
      <c r="L148" s="1">
        <f>'Level 3 overs'!L32</f>
        <v>15</v>
      </c>
      <c r="M148" s="111">
        <f>'Level 3 overs'!H52</f>
        <v>0.5</v>
      </c>
      <c r="N148" s="111">
        <f>'Level 3 overs'!I52</f>
        <v>2.25</v>
      </c>
      <c r="O148" s="111">
        <f>'Level 3 overs'!G52</f>
        <v>0</v>
      </c>
      <c r="P148" s="111">
        <f>'Level 3 overs'!K52</f>
        <v>8.25</v>
      </c>
      <c r="Q148" s="1">
        <f>'Level 3 overs'!L52</f>
        <v>4</v>
      </c>
      <c r="R148" s="111">
        <f t="shared" si="14"/>
        <v>22</v>
      </c>
      <c r="S148" s="1">
        <f t="shared" si="15"/>
        <v>12</v>
      </c>
    </row>
    <row r="149" spans="1:26" x14ac:dyDescent="0.25">
      <c r="A149" s="139" t="str">
        <f>'Level 3 overs'!A17</f>
        <v>Olivia Stevenson</v>
      </c>
      <c r="B149" s="139" t="str">
        <f>'Level 3 overs'!B17</f>
        <v>GGI</v>
      </c>
      <c r="C149" s="111">
        <f>'Level 3 overs'!H17</f>
        <v>1.2</v>
      </c>
      <c r="D149" s="111">
        <f>'Level 3 overs'!I17</f>
        <v>3.05</v>
      </c>
      <c r="E149" s="111">
        <f>'Level 3 overs'!G17</f>
        <v>0</v>
      </c>
      <c r="F149" s="111">
        <f>'Level 3 overs'!K17</f>
        <v>8.1499999999999986</v>
      </c>
      <c r="G149" s="1">
        <f>'Level 3 overs'!L17</f>
        <v>10</v>
      </c>
      <c r="H149" s="111">
        <f>'Level 3 overs'!H37</f>
        <v>0.05</v>
      </c>
      <c r="I149" s="111">
        <f>'Level 3 overs'!I37</f>
        <v>4.1500000000000004</v>
      </c>
      <c r="J149" s="111">
        <f>'Level 3 overs'!G37</f>
        <v>0</v>
      </c>
      <c r="K149" s="111">
        <f>'Level 3 overs'!K37</f>
        <v>5.9</v>
      </c>
      <c r="L149" s="1">
        <f>'Level 3 overs'!L37</f>
        <v>14</v>
      </c>
      <c r="M149" s="111">
        <f>'Level 3 overs'!H57</f>
        <v>0.2</v>
      </c>
      <c r="N149" s="111">
        <f>'Level 3 overs'!I57</f>
        <v>2.4500000000000002</v>
      </c>
      <c r="O149" s="111">
        <f>'Level 3 overs'!G57</f>
        <v>0</v>
      </c>
      <c r="P149" s="111">
        <f>'Level 3 overs'!K57</f>
        <v>7.7499999999999991</v>
      </c>
      <c r="Q149" s="1">
        <f>'Level 3 overs'!L57</f>
        <v>11</v>
      </c>
      <c r="R149" s="111">
        <f t="shared" si="14"/>
        <v>21.799999999999997</v>
      </c>
      <c r="S149" s="1">
        <f t="shared" si="15"/>
        <v>13</v>
      </c>
    </row>
    <row r="150" spans="1:26" x14ac:dyDescent="0.25">
      <c r="A150" s="1" t="str">
        <f>'Level 3 overs'!A18</f>
        <v>Jessica Taki</v>
      </c>
      <c r="B150" s="1" t="str">
        <f>'Level 3 overs'!B18</f>
        <v>Diva</v>
      </c>
      <c r="C150" s="111">
        <f>'Level 3 overs'!H18</f>
        <v>1.2</v>
      </c>
      <c r="D150" s="111">
        <f>'Level 3 overs'!I18</f>
        <v>3.55</v>
      </c>
      <c r="E150" s="111">
        <f>'Level 3 overs'!G18</f>
        <v>0</v>
      </c>
      <c r="F150" s="111">
        <f>'Level 3 overs'!K18</f>
        <v>7.6499999999999995</v>
      </c>
      <c r="G150" s="1">
        <f>'Level 3 overs'!L18</f>
        <v>15</v>
      </c>
      <c r="H150" s="111">
        <f>'Level 3 overs'!H38</f>
        <v>0.5</v>
      </c>
      <c r="I150" s="111">
        <f>'Level 3 overs'!I38</f>
        <v>4.25</v>
      </c>
      <c r="J150" s="111">
        <f>'Level 3 overs'!G38</f>
        <v>0</v>
      </c>
      <c r="K150" s="111">
        <f>'Level 3 overs'!K38</f>
        <v>6.25</v>
      </c>
      <c r="L150" s="1">
        <f>'Level 3 overs'!L38</f>
        <v>12</v>
      </c>
      <c r="M150" s="111">
        <f>'Level 3 overs'!H58</f>
        <v>0.2</v>
      </c>
      <c r="N150" s="111">
        <f>'Level 3 overs'!I58</f>
        <v>2.6500000000000004</v>
      </c>
      <c r="O150" s="111">
        <f>'Level 3 overs'!G58</f>
        <v>0</v>
      </c>
      <c r="P150" s="111">
        <f>'Level 3 overs'!K58</f>
        <v>7.5499999999999989</v>
      </c>
      <c r="Q150" s="1">
        <f>'Level 3 overs'!L58</f>
        <v>13</v>
      </c>
      <c r="R150" s="111">
        <f t="shared" si="14"/>
        <v>21.449999999999996</v>
      </c>
      <c r="S150" s="1">
        <f t="shared" si="15"/>
        <v>14</v>
      </c>
    </row>
    <row r="151" spans="1:26" x14ac:dyDescent="0.25">
      <c r="A151" s="1" t="str">
        <f>'Level 3 overs'!A10</f>
        <v>Maya Hurring</v>
      </c>
      <c r="B151" s="1" t="str">
        <f>'Level 3 overs'!B10</f>
        <v>Delta</v>
      </c>
      <c r="C151" s="111">
        <f>'Level 3 overs'!H10</f>
        <v>1.5</v>
      </c>
      <c r="D151" s="111">
        <f>'Level 3 overs'!I10</f>
        <v>3.4000000000000004</v>
      </c>
      <c r="E151" s="111">
        <f>'Level 3 overs'!G10</f>
        <v>0</v>
      </c>
      <c r="F151" s="111">
        <f>'Level 3 overs'!K10</f>
        <v>8.1</v>
      </c>
      <c r="G151" s="1">
        <f>'Level 3 overs'!L10</f>
        <v>11</v>
      </c>
      <c r="H151" s="111">
        <f>'Level 3 overs'!H30</f>
        <v>0.35</v>
      </c>
      <c r="I151" s="111">
        <f>'Level 3 overs'!I30</f>
        <v>4.0999999999999996</v>
      </c>
      <c r="J151" s="111">
        <f>'Level 3 overs'!G30</f>
        <v>0</v>
      </c>
      <c r="K151" s="111">
        <f>'Level 3 overs'!K30</f>
        <v>6.25</v>
      </c>
      <c r="L151" s="1">
        <f>'Level 3 overs'!L30</f>
        <v>12</v>
      </c>
      <c r="M151" s="111">
        <f>'Level 3 overs'!H50</f>
        <v>0.2</v>
      </c>
      <c r="N151" s="111">
        <f>'Level 3 overs'!I50</f>
        <v>3.2</v>
      </c>
      <c r="O151" s="111">
        <f>'Level 3 overs'!G50</f>
        <v>0</v>
      </c>
      <c r="P151" s="111">
        <f>'Level 3 overs'!K50</f>
        <v>6.9999999999999991</v>
      </c>
      <c r="Q151" s="1">
        <f>'Level 3 overs'!L50</f>
        <v>16</v>
      </c>
      <c r="R151" s="111">
        <f t="shared" si="14"/>
        <v>21.349999999999998</v>
      </c>
      <c r="S151" s="1">
        <f t="shared" si="15"/>
        <v>15</v>
      </c>
    </row>
    <row r="152" spans="1:26" x14ac:dyDescent="0.25">
      <c r="A152" s="1" t="str">
        <f>'Level 3 overs'!A19</f>
        <v>Senna Stanley</v>
      </c>
      <c r="B152" s="1" t="str">
        <f>'Level 3 overs'!B19</f>
        <v>Future</v>
      </c>
      <c r="C152" s="111">
        <f>'Level 3 overs'!H19</f>
        <v>1.35</v>
      </c>
      <c r="D152" s="111">
        <f>'Level 3 overs'!I19</f>
        <v>3.4000000000000004</v>
      </c>
      <c r="E152" s="111">
        <f>'Level 3 overs'!G19</f>
        <v>0</v>
      </c>
      <c r="F152" s="111">
        <f>'Level 3 overs'!K19</f>
        <v>7.9499999999999993</v>
      </c>
      <c r="G152" s="1">
        <f>'Level 3 overs'!L19</f>
        <v>14</v>
      </c>
      <c r="H152" s="111">
        <f>'Level 3 overs'!H39</f>
        <v>0</v>
      </c>
      <c r="I152" s="111">
        <f>'Level 3 overs'!I39</f>
        <v>4</v>
      </c>
      <c r="J152" s="111">
        <f>'Level 3 overs'!G39</f>
        <v>0.6</v>
      </c>
      <c r="K152" s="111">
        <f>'Level 3 overs'!K39</f>
        <v>5.4</v>
      </c>
      <c r="L152" s="1">
        <f>'Level 3 overs'!L39</f>
        <v>16</v>
      </c>
      <c r="M152" s="111">
        <f>'Level 3 overs'!H59</f>
        <v>0.1</v>
      </c>
      <c r="N152" s="111">
        <f>'Level 3 overs'!I59</f>
        <v>2.7</v>
      </c>
      <c r="O152" s="111">
        <f>'Level 3 overs'!G59</f>
        <v>0</v>
      </c>
      <c r="P152" s="111">
        <f>'Level 3 overs'!K59</f>
        <v>7.3999999999999995</v>
      </c>
      <c r="Q152" s="1">
        <f>'Level 3 overs'!L59</f>
        <v>14</v>
      </c>
      <c r="R152" s="111">
        <f t="shared" si="14"/>
        <v>20.75</v>
      </c>
      <c r="S152" s="1">
        <f t="shared" si="15"/>
        <v>16</v>
      </c>
    </row>
    <row r="153" spans="1:26" x14ac:dyDescent="0.25">
      <c r="X153" s="20"/>
      <c r="Y153" s="20"/>
    </row>
    <row r="154" spans="1:26" x14ac:dyDescent="0.25">
      <c r="A154" s="65" t="str">
        <f>'Level 4'!A4</f>
        <v xml:space="preserve">Level 4  </v>
      </c>
      <c r="B154" s="66"/>
      <c r="C154" s="117" t="s">
        <v>65</v>
      </c>
      <c r="D154" s="118"/>
      <c r="E154" s="119"/>
      <c r="F154" s="119"/>
      <c r="G154" s="119"/>
      <c r="H154" s="119"/>
      <c r="I154" s="120"/>
      <c r="J154" s="117" t="s">
        <v>119</v>
      </c>
      <c r="K154" s="118"/>
      <c r="L154" s="119"/>
      <c r="M154" s="119"/>
      <c r="N154" s="119"/>
      <c r="O154" s="119"/>
      <c r="P154" s="120"/>
      <c r="Q154" s="117" t="s">
        <v>122</v>
      </c>
      <c r="R154" s="118"/>
      <c r="S154" s="119"/>
      <c r="T154" s="119"/>
      <c r="U154" s="119"/>
      <c r="V154" s="119"/>
      <c r="W154" s="120"/>
      <c r="X154" s="121" t="s">
        <v>118</v>
      </c>
      <c r="Y154" s="122"/>
      <c r="Z154" s="70"/>
    </row>
    <row r="155" spans="1:26" x14ac:dyDescent="0.25">
      <c r="A155" s="2" t="s">
        <v>1</v>
      </c>
      <c r="B155" s="2" t="s">
        <v>93</v>
      </c>
      <c r="C155" s="2" t="s">
        <v>123</v>
      </c>
      <c r="D155" s="2" t="s">
        <v>124</v>
      </c>
      <c r="E155" s="2" t="s">
        <v>95</v>
      </c>
      <c r="F155" s="2" t="s">
        <v>96</v>
      </c>
      <c r="G155" s="67" t="s">
        <v>110</v>
      </c>
      <c r="H155" s="5" t="s">
        <v>145</v>
      </c>
      <c r="I155" s="2" t="s">
        <v>66</v>
      </c>
      <c r="J155" s="2" t="s">
        <v>123</v>
      </c>
      <c r="K155" s="2" t="s">
        <v>124</v>
      </c>
      <c r="L155" s="2" t="s">
        <v>95</v>
      </c>
      <c r="M155" s="2" t="s">
        <v>96</v>
      </c>
      <c r="N155" s="67" t="s">
        <v>110</v>
      </c>
      <c r="O155" s="5" t="s">
        <v>145</v>
      </c>
      <c r="P155" s="2" t="s">
        <v>66</v>
      </c>
      <c r="Q155" s="2" t="s">
        <v>123</v>
      </c>
      <c r="R155" s="2" t="s">
        <v>124</v>
      </c>
      <c r="S155" s="2" t="s">
        <v>95</v>
      </c>
      <c r="T155" s="2" t="s">
        <v>96</v>
      </c>
      <c r="U155" s="67" t="s">
        <v>110</v>
      </c>
      <c r="V155" s="5" t="s">
        <v>145</v>
      </c>
      <c r="W155" s="2" t="s">
        <v>66</v>
      </c>
      <c r="X155" s="105" t="s">
        <v>145</v>
      </c>
      <c r="Y155" s="67" t="s">
        <v>66</v>
      </c>
    </row>
    <row r="156" spans="1:26" x14ac:dyDescent="0.25">
      <c r="A156" s="1" t="str">
        <f>'Level 4'!A18</f>
        <v>Jamie Field</v>
      </c>
      <c r="B156" s="1" t="str">
        <f>'Level 4'!B18</f>
        <v>Delta</v>
      </c>
      <c r="C156" s="111">
        <f>'Level 4'!L18</f>
        <v>0.75</v>
      </c>
      <c r="D156" s="111">
        <f>'Level 4'!M18</f>
        <v>1</v>
      </c>
      <c r="E156" s="111">
        <f>'Level 4'!O18</f>
        <v>1.35</v>
      </c>
      <c r="F156" s="111">
        <f>'Level 4'!P18</f>
        <v>1.5499999999999998</v>
      </c>
      <c r="G156" s="111">
        <f>'Level 4'!K18</f>
        <v>0</v>
      </c>
      <c r="H156" s="111">
        <f>'Level 4'!R18</f>
        <v>8.85</v>
      </c>
      <c r="I156" s="101">
        <f>'Level 4'!S18</f>
        <v>1</v>
      </c>
      <c r="J156" s="111">
        <f>'Level 4'!L43</f>
        <v>0.5</v>
      </c>
      <c r="K156" s="111">
        <f>'Level 4'!M43</f>
        <v>0.1</v>
      </c>
      <c r="L156" s="111">
        <f>'Level 4'!O43</f>
        <v>2.1</v>
      </c>
      <c r="M156" s="111">
        <f>'Level 4'!P43</f>
        <v>3</v>
      </c>
      <c r="N156" s="111">
        <f>'Level 4'!K43</f>
        <v>0</v>
      </c>
      <c r="O156" s="111">
        <f>'Level 4'!R43</f>
        <v>5.5</v>
      </c>
      <c r="P156" s="1">
        <f>'Level 4'!S43</f>
        <v>4</v>
      </c>
      <c r="Q156" s="111">
        <f>'Level 4'!L68</f>
        <v>0.3</v>
      </c>
      <c r="R156" s="111">
        <f>'Level 4'!M68</f>
        <v>0.2</v>
      </c>
      <c r="S156" s="111">
        <f>'Level 4'!O68</f>
        <v>1.9</v>
      </c>
      <c r="T156" s="111">
        <f>'Level 4'!P68</f>
        <v>2.4</v>
      </c>
      <c r="U156" s="111">
        <f>'Level 4'!K68</f>
        <v>0</v>
      </c>
      <c r="V156" s="111">
        <f>'Level 4'!R68</f>
        <v>6.2</v>
      </c>
      <c r="W156" s="101">
        <f>'Level 4'!S68</f>
        <v>2</v>
      </c>
      <c r="X156" s="112">
        <f t="shared" ref="X156:X177" si="16">H156+O156+V156</f>
        <v>20.55</v>
      </c>
      <c r="Y156" s="101">
        <f t="shared" ref="Y156:Y177" si="17">RANK(X156,$X$156:$X$177)</f>
        <v>1</v>
      </c>
    </row>
    <row r="157" spans="1:26" x14ac:dyDescent="0.25">
      <c r="A157" s="1" t="str">
        <f>'Level 4'!A12</f>
        <v>Emily Herman</v>
      </c>
      <c r="B157" s="1" t="str">
        <f>'Level 4'!B12</f>
        <v>Olympia</v>
      </c>
      <c r="C157" s="111">
        <f>'Level 4'!L12</f>
        <v>0.7</v>
      </c>
      <c r="D157" s="111">
        <f>'Level 4'!M12</f>
        <v>1.2</v>
      </c>
      <c r="E157" s="111">
        <f>'Level 4'!O12</f>
        <v>2.15</v>
      </c>
      <c r="F157" s="111">
        <f>'Level 4'!P12</f>
        <v>1.75</v>
      </c>
      <c r="G157" s="111">
        <f>'Level 4'!K12</f>
        <v>0</v>
      </c>
      <c r="H157" s="111">
        <f>'Level 4'!R12</f>
        <v>8</v>
      </c>
      <c r="I157" s="101">
        <f>'Level 4'!S12</f>
        <v>2</v>
      </c>
      <c r="J157" s="111">
        <f>'Level 4'!L37</f>
        <v>0.75</v>
      </c>
      <c r="K157" s="111">
        <f>'Level 4'!M37</f>
        <v>0.7</v>
      </c>
      <c r="L157" s="111">
        <f>'Level 4'!O37</f>
        <v>2.4</v>
      </c>
      <c r="M157" s="111">
        <f>'Level 4'!P37</f>
        <v>3.85</v>
      </c>
      <c r="N157" s="111">
        <f>'Level 4'!K37</f>
        <v>0</v>
      </c>
      <c r="O157" s="111">
        <f>'Level 4'!R37</f>
        <v>5.1999999999999993</v>
      </c>
      <c r="P157" s="1">
        <f>'Level 4'!S37</f>
        <v>6</v>
      </c>
      <c r="Q157" s="111">
        <f>'Level 4'!L62</f>
        <v>0.2</v>
      </c>
      <c r="R157" s="111">
        <f>'Level 4'!M62</f>
        <v>0.4</v>
      </c>
      <c r="S157" s="111">
        <f>'Level 4'!O62</f>
        <v>2.4</v>
      </c>
      <c r="T157" s="111">
        <f>'Level 4'!P62</f>
        <v>2.2999999999999998</v>
      </c>
      <c r="U157" s="111">
        <f>'Level 4'!K62</f>
        <v>0</v>
      </c>
      <c r="V157" s="111">
        <f>'Level 4'!R62</f>
        <v>5.9</v>
      </c>
      <c r="W157" s="1">
        <f>'Level 4'!S62</f>
        <v>4</v>
      </c>
      <c r="X157" s="112">
        <f t="shared" si="16"/>
        <v>19.100000000000001</v>
      </c>
      <c r="Y157" s="101">
        <f t="shared" si="17"/>
        <v>2</v>
      </c>
    </row>
    <row r="158" spans="1:26" x14ac:dyDescent="0.25">
      <c r="A158" s="1" t="str">
        <f>'Level 4'!A15</f>
        <v>Elissa Croy</v>
      </c>
      <c r="B158" s="1" t="str">
        <f>'Level 4'!B15</f>
        <v>Delta</v>
      </c>
      <c r="C158" s="111">
        <f>'Level 4'!L15</f>
        <v>0.45</v>
      </c>
      <c r="D158" s="111">
        <f>'Level 4'!M15</f>
        <v>1.2</v>
      </c>
      <c r="E158" s="111">
        <f>'Level 4'!O15</f>
        <v>2</v>
      </c>
      <c r="F158" s="111">
        <f>'Level 4'!P15</f>
        <v>1.7999999999999998</v>
      </c>
      <c r="G158" s="111">
        <f>'Level 4'!K15</f>
        <v>0</v>
      </c>
      <c r="H158" s="111">
        <f>'Level 4'!R15</f>
        <v>7.8500000000000005</v>
      </c>
      <c r="I158" s="1">
        <f>'Level 4'!S15</f>
        <v>5</v>
      </c>
      <c r="J158" s="111">
        <f>'Level 4'!L40</f>
        <v>0.45</v>
      </c>
      <c r="K158" s="111">
        <f>'Level 4'!M40</f>
        <v>0.1</v>
      </c>
      <c r="L158" s="111">
        <f>'Level 4'!O40</f>
        <v>2.0499999999999998</v>
      </c>
      <c r="M158" s="111">
        <f>'Level 4'!P40</f>
        <v>3.45</v>
      </c>
      <c r="N158" s="111">
        <f>'Level 4'!K40</f>
        <v>0</v>
      </c>
      <c r="O158" s="111">
        <f>'Level 4'!R40</f>
        <v>5.0500000000000007</v>
      </c>
      <c r="P158" s="1">
        <f>'Level 4'!S40</f>
        <v>8</v>
      </c>
      <c r="Q158" s="111">
        <f>'Level 4'!L65</f>
        <v>0.3</v>
      </c>
      <c r="R158" s="111">
        <f>'Level 4'!M65</f>
        <v>0.2</v>
      </c>
      <c r="S158" s="111">
        <f>'Level 4'!O65</f>
        <v>2.2999999999999998</v>
      </c>
      <c r="T158" s="111">
        <f>'Level 4'!P65</f>
        <v>2.3499999999999996</v>
      </c>
      <c r="U158" s="111">
        <f>'Level 4'!K65</f>
        <v>0</v>
      </c>
      <c r="V158" s="111">
        <f>'Level 4'!R65</f>
        <v>5.8500000000000005</v>
      </c>
      <c r="W158" s="1">
        <f>'Level 4'!S65</f>
        <v>6</v>
      </c>
      <c r="X158" s="112">
        <f t="shared" si="16"/>
        <v>18.750000000000004</v>
      </c>
      <c r="Y158" s="101">
        <f t="shared" si="17"/>
        <v>3</v>
      </c>
    </row>
    <row r="159" spans="1:26" x14ac:dyDescent="0.25">
      <c r="A159" s="1" t="str">
        <f>'Level 4'!A16</f>
        <v>Emily Collier</v>
      </c>
      <c r="B159" s="1" t="str">
        <f>'Level 4'!B16</f>
        <v>Delta</v>
      </c>
      <c r="C159" s="111">
        <f>'Level 4'!L16</f>
        <v>0.5</v>
      </c>
      <c r="D159" s="111">
        <f>'Level 4'!M16</f>
        <v>1.1499999999999999</v>
      </c>
      <c r="E159" s="111">
        <f>'Level 4'!O16</f>
        <v>2</v>
      </c>
      <c r="F159" s="111">
        <f>'Level 4'!P16</f>
        <v>2.0499999999999998</v>
      </c>
      <c r="G159" s="111">
        <f>'Level 4'!K16</f>
        <v>0</v>
      </c>
      <c r="H159" s="111">
        <f>'Level 4'!R16</f>
        <v>7.6000000000000005</v>
      </c>
      <c r="I159" s="1">
        <f>'Level 4'!S16</f>
        <v>7</v>
      </c>
      <c r="J159" s="111">
        <f>'Level 4'!L41</f>
        <v>0.9</v>
      </c>
      <c r="K159" s="111">
        <f>'Level 4'!M41</f>
        <v>0.1</v>
      </c>
      <c r="L159" s="111">
        <f>'Level 4'!O41</f>
        <v>2.2999999999999998</v>
      </c>
      <c r="M159" s="111">
        <f>'Level 4'!P41</f>
        <v>2.8</v>
      </c>
      <c r="N159" s="111">
        <f>'Level 4'!K41</f>
        <v>0</v>
      </c>
      <c r="O159" s="111">
        <f>'Level 4'!R41</f>
        <v>5.9</v>
      </c>
      <c r="P159" s="101">
        <f>'Level 4'!S41</f>
        <v>1</v>
      </c>
      <c r="Q159" s="111">
        <f>'Level 4'!L66</f>
        <v>0.6</v>
      </c>
      <c r="R159" s="111">
        <f>'Level 4'!M66</f>
        <v>0.2</v>
      </c>
      <c r="S159" s="111">
        <f>'Level 4'!O66</f>
        <v>2.6</v>
      </c>
      <c r="T159" s="111">
        <f>'Level 4'!P66</f>
        <v>3.2</v>
      </c>
      <c r="U159" s="111">
        <f>'Level 4'!K66</f>
        <v>0</v>
      </c>
      <c r="V159" s="111">
        <f>'Level 4'!R66</f>
        <v>5</v>
      </c>
      <c r="W159" s="1">
        <f>'Level 4'!S66</f>
        <v>11</v>
      </c>
      <c r="X159" s="112">
        <f t="shared" si="16"/>
        <v>18.5</v>
      </c>
      <c r="Y159" s="106">
        <f t="shared" si="17"/>
        <v>4</v>
      </c>
    </row>
    <row r="160" spans="1:26" x14ac:dyDescent="0.25">
      <c r="A160" s="1" t="str">
        <f>'Level 4'!A20</f>
        <v>Kera Dunnage</v>
      </c>
      <c r="B160" s="1" t="str">
        <f>'Level 4'!B20</f>
        <v>Delta</v>
      </c>
      <c r="C160" s="111">
        <f>'Level 4'!L20</f>
        <v>0.7</v>
      </c>
      <c r="D160" s="111">
        <f>'Level 4'!M20</f>
        <v>0.9</v>
      </c>
      <c r="E160" s="111">
        <f>'Level 4'!O20</f>
        <v>1.7</v>
      </c>
      <c r="F160" s="111">
        <f>'Level 4'!P20</f>
        <v>1.95</v>
      </c>
      <c r="G160" s="111">
        <f>'Level 4'!K20</f>
        <v>0</v>
      </c>
      <c r="H160" s="111">
        <f>'Level 4'!R20</f>
        <v>7.9499999999999993</v>
      </c>
      <c r="I160" s="101">
        <f>'Level 4'!S20</f>
        <v>3</v>
      </c>
      <c r="J160" s="111">
        <f>'Level 4'!L45</f>
        <v>0.6</v>
      </c>
      <c r="K160" s="111">
        <f>'Level 4'!M45</f>
        <v>0.2</v>
      </c>
      <c r="L160" s="111">
        <f>'Level 4'!O45</f>
        <v>2.6</v>
      </c>
      <c r="M160" s="111">
        <f>'Level 4'!P45</f>
        <v>2.9</v>
      </c>
      <c r="N160" s="111">
        <f>'Level 4'!K45</f>
        <v>0</v>
      </c>
      <c r="O160" s="111">
        <f>'Level 4'!R45</f>
        <v>5.3000000000000007</v>
      </c>
      <c r="P160" s="1">
        <f>'Level 4'!S45</f>
        <v>5</v>
      </c>
      <c r="Q160" s="111">
        <f>'Level 4'!L70</f>
        <v>0.9</v>
      </c>
      <c r="R160" s="111">
        <f>'Level 4'!M70</f>
        <v>0.1</v>
      </c>
      <c r="S160" s="111">
        <f>'Level 4'!O70</f>
        <v>2.5</v>
      </c>
      <c r="T160" s="111">
        <f>'Level 4'!P70</f>
        <v>3.5</v>
      </c>
      <c r="U160" s="111">
        <f>'Level 4'!K70</f>
        <v>0</v>
      </c>
      <c r="V160" s="111">
        <f>'Level 4'!R70</f>
        <v>5</v>
      </c>
      <c r="W160" s="1">
        <f>'Level 4'!S70</f>
        <v>11</v>
      </c>
      <c r="X160" s="112">
        <f t="shared" si="16"/>
        <v>18.25</v>
      </c>
      <c r="Y160" s="106">
        <f t="shared" si="17"/>
        <v>5</v>
      </c>
    </row>
    <row r="161" spans="1:25" x14ac:dyDescent="0.25">
      <c r="A161" s="1" t="str">
        <f>'Level 4'!A22</f>
        <v>Miki Hong</v>
      </c>
      <c r="B161" s="1" t="str">
        <f>'Level 4'!B22</f>
        <v>Delta</v>
      </c>
      <c r="C161" s="111">
        <f>'Level 4'!L22</f>
        <v>0.6</v>
      </c>
      <c r="D161" s="111">
        <f>'Level 4'!M22</f>
        <v>0.9</v>
      </c>
      <c r="E161" s="111">
        <f>'Level 4'!O22</f>
        <v>2.1</v>
      </c>
      <c r="F161" s="111">
        <f>'Level 4'!P22</f>
        <v>2.3499999999999996</v>
      </c>
      <c r="G161" s="111">
        <f>'Level 4'!K22</f>
        <v>0</v>
      </c>
      <c r="H161" s="111">
        <f>'Level 4'!R22</f>
        <v>7.0500000000000007</v>
      </c>
      <c r="I161" s="1">
        <f>'Level 4'!S22</f>
        <v>12</v>
      </c>
      <c r="J161" s="111">
        <f>'Level 4'!L47</f>
        <v>0.75</v>
      </c>
      <c r="K161" s="111">
        <f>'Level 4'!M47</f>
        <v>0.4</v>
      </c>
      <c r="L161" s="111">
        <f>'Level 4'!O47</f>
        <v>2.3499999999999996</v>
      </c>
      <c r="M161" s="111">
        <f>'Level 4'!P47</f>
        <v>3.05</v>
      </c>
      <c r="N161" s="111">
        <f>'Level 4'!K47</f>
        <v>0</v>
      </c>
      <c r="O161" s="111">
        <f>'Level 4'!R47</f>
        <v>5.7500000000000009</v>
      </c>
      <c r="P161" s="101">
        <f>'Level 4'!S47</f>
        <v>3</v>
      </c>
      <c r="Q161" s="111">
        <f>'Level 4'!L72</f>
        <v>0.6</v>
      </c>
      <c r="R161" s="111">
        <f>'Level 4'!M72</f>
        <v>0.2</v>
      </c>
      <c r="S161" s="111">
        <f>'Level 4'!O72</f>
        <v>2.2000000000000002</v>
      </c>
      <c r="T161" s="111">
        <f>'Level 4'!P72</f>
        <v>3.25</v>
      </c>
      <c r="U161" s="111">
        <f>'Level 4'!K72</f>
        <v>0</v>
      </c>
      <c r="V161" s="111">
        <f>'Level 4'!R72</f>
        <v>5.3500000000000005</v>
      </c>
      <c r="W161" s="1">
        <f>'Level 4'!S72</f>
        <v>8</v>
      </c>
      <c r="X161" s="112">
        <f t="shared" si="16"/>
        <v>18.150000000000002</v>
      </c>
      <c r="Y161" s="106">
        <f t="shared" si="17"/>
        <v>6</v>
      </c>
    </row>
    <row r="162" spans="1:25" x14ac:dyDescent="0.25">
      <c r="A162" s="1" t="str">
        <f>'Level 4'!A17</f>
        <v>Hazel Harvey</v>
      </c>
      <c r="B162" s="1" t="str">
        <f>'Level 4'!B17</f>
        <v>Delta</v>
      </c>
      <c r="C162" s="111">
        <f>'Level 4'!L17</f>
        <v>0.44999999999999996</v>
      </c>
      <c r="D162" s="111">
        <f>'Level 4'!M17</f>
        <v>1.1000000000000001</v>
      </c>
      <c r="E162" s="111">
        <f>'Level 4'!O17</f>
        <v>1.75</v>
      </c>
      <c r="F162" s="111">
        <f>'Level 4'!P17</f>
        <v>2.4500000000000002</v>
      </c>
      <c r="G162" s="111">
        <f>'Level 4'!K17</f>
        <v>0</v>
      </c>
      <c r="H162" s="111">
        <f>'Level 4'!R17</f>
        <v>7.3500000000000005</v>
      </c>
      <c r="I162" s="1">
        <f>'Level 4'!S17</f>
        <v>9</v>
      </c>
      <c r="J162" s="111">
        <f>'Level 4'!L42</f>
        <v>0.25</v>
      </c>
      <c r="K162" s="111">
        <f>'Level 4'!M42</f>
        <v>0.3</v>
      </c>
      <c r="L162" s="111">
        <f>'Level 4'!O42</f>
        <v>2.1500000000000004</v>
      </c>
      <c r="M162" s="111">
        <f>'Level 4'!P42</f>
        <v>2.6</v>
      </c>
      <c r="N162" s="111">
        <f>'Level 4'!K42</f>
        <v>0</v>
      </c>
      <c r="O162" s="111">
        <f>'Level 4'!R42</f>
        <v>5.8000000000000007</v>
      </c>
      <c r="P162" s="101">
        <f>'Level 4'!S42</f>
        <v>2</v>
      </c>
      <c r="Q162" s="111">
        <f>'Level 4'!L67</f>
        <v>0.6</v>
      </c>
      <c r="R162" s="111">
        <f>'Level 4'!M67</f>
        <v>0.1</v>
      </c>
      <c r="S162" s="111">
        <f>'Level 4'!O67</f>
        <v>2.2999999999999998</v>
      </c>
      <c r="T162" s="111">
        <f>'Level 4'!P67</f>
        <v>3.6500000000000004</v>
      </c>
      <c r="U162" s="111">
        <f>'Level 4'!K67</f>
        <v>0</v>
      </c>
      <c r="V162" s="111">
        <f>'Level 4'!R67</f>
        <v>4.7499999999999991</v>
      </c>
      <c r="W162" s="1">
        <f>'Level 4'!S67</f>
        <v>13</v>
      </c>
      <c r="X162" s="112">
        <f t="shared" si="16"/>
        <v>17.900000000000002</v>
      </c>
      <c r="Y162" s="106">
        <f t="shared" si="17"/>
        <v>7</v>
      </c>
    </row>
    <row r="163" spans="1:25" x14ac:dyDescent="0.25">
      <c r="A163" s="1" t="str">
        <f>'Level 4'!A10</f>
        <v>Joanna Johnston</v>
      </c>
      <c r="B163" s="1" t="str">
        <f>'Level 4'!B10</f>
        <v>Nelson</v>
      </c>
      <c r="C163" s="111">
        <f>'Level 4'!L10</f>
        <v>1.3</v>
      </c>
      <c r="D163" s="111">
        <f>'Level 4'!M10</f>
        <v>1.1000000000000001</v>
      </c>
      <c r="E163" s="111">
        <f>'Level 4'!O10</f>
        <v>2.2000000000000002</v>
      </c>
      <c r="F163" s="111">
        <f>'Level 4'!P10</f>
        <v>2.25</v>
      </c>
      <c r="G163" s="111">
        <f>'Level 4'!K10</f>
        <v>0</v>
      </c>
      <c r="H163" s="111">
        <f>'Level 4'!R10</f>
        <v>7.95</v>
      </c>
      <c r="I163" s="101">
        <f>'Level 4'!S10</f>
        <v>3</v>
      </c>
      <c r="J163" s="111">
        <f>'Level 4'!L35</f>
        <v>0.7</v>
      </c>
      <c r="K163" s="111">
        <f>'Level 4'!M35</f>
        <v>0.2</v>
      </c>
      <c r="L163" s="111">
        <f>'Level 4'!O35</f>
        <v>2.75</v>
      </c>
      <c r="M163" s="111">
        <f>'Level 4'!P35</f>
        <v>3.55</v>
      </c>
      <c r="N163" s="111">
        <f>'Level 4'!K35</f>
        <v>0</v>
      </c>
      <c r="O163" s="111">
        <f>'Level 4'!R35</f>
        <v>4.6000000000000005</v>
      </c>
      <c r="P163" s="1">
        <f>'Level 4'!S35</f>
        <v>11</v>
      </c>
      <c r="Q163" s="111">
        <f>'Level 4'!L60</f>
        <v>0.4</v>
      </c>
      <c r="R163" s="111">
        <f>'Level 4'!M60</f>
        <v>0.5</v>
      </c>
      <c r="S163" s="111">
        <f>'Level 4'!O60</f>
        <v>2.8</v>
      </c>
      <c r="T163" s="111">
        <f>'Level 4'!P60</f>
        <v>2.8</v>
      </c>
      <c r="U163" s="111">
        <f>'Level 4'!K60</f>
        <v>0</v>
      </c>
      <c r="V163" s="111">
        <f>'Level 4'!R60</f>
        <v>5.3000000000000007</v>
      </c>
      <c r="W163" s="1">
        <f>'Level 4'!S60</f>
        <v>9</v>
      </c>
      <c r="X163" s="112">
        <f t="shared" si="16"/>
        <v>17.850000000000001</v>
      </c>
      <c r="Y163" s="106">
        <f t="shared" si="17"/>
        <v>8</v>
      </c>
    </row>
    <row r="164" spans="1:25" x14ac:dyDescent="0.25">
      <c r="A164" s="1" t="str">
        <f>'Level 4'!A14</f>
        <v>Clemence Vilmay</v>
      </c>
      <c r="B164" s="1" t="str">
        <f>'Level 4'!B14</f>
        <v>Delta</v>
      </c>
      <c r="C164" s="111">
        <f>'Level 4'!L14</f>
        <v>0.4</v>
      </c>
      <c r="D164" s="111">
        <f>'Level 4'!M14</f>
        <v>1.1000000000000001</v>
      </c>
      <c r="E164" s="111">
        <f>'Level 4'!O14</f>
        <v>2.1500000000000004</v>
      </c>
      <c r="F164" s="111">
        <f>'Level 4'!P14</f>
        <v>2.65</v>
      </c>
      <c r="G164" s="111">
        <f>'Level 4'!K14</f>
        <v>0</v>
      </c>
      <c r="H164" s="111">
        <f>'Level 4'!R14</f>
        <v>6.6999999999999993</v>
      </c>
      <c r="I164" s="1">
        <f>'Level 4'!S14</f>
        <v>14</v>
      </c>
      <c r="J164" s="111">
        <f>'Level 4'!L39</f>
        <v>0.45</v>
      </c>
      <c r="K164" s="111">
        <f>'Level 4'!M39</f>
        <v>0</v>
      </c>
      <c r="L164" s="111">
        <f>'Level 4'!O39</f>
        <v>2.8</v>
      </c>
      <c r="M164" s="111">
        <f>'Level 4'!P39</f>
        <v>2.5499999999999998</v>
      </c>
      <c r="N164" s="111">
        <f>'Level 4'!K39</f>
        <v>0</v>
      </c>
      <c r="O164" s="111">
        <f>'Level 4'!R39</f>
        <v>5.0999999999999996</v>
      </c>
      <c r="P164" s="1">
        <f>'Level 4'!S39</f>
        <v>7</v>
      </c>
      <c r="Q164" s="111">
        <f>'Level 4'!L64</f>
        <v>0.4</v>
      </c>
      <c r="R164" s="111">
        <f>'Level 4'!M64</f>
        <v>0.1</v>
      </c>
      <c r="S164" s="111">
        <f>'Level 4'!O64</f>
        <v>2.25</v>
      </c>
      <c r="T164" s="111">
        <f>'Level 4'!P64</f>
        <v>2.35</v>
      </c>
      <c r="U164" s="111">
        <f>'Level 4'!K64</f>
        <v>0</v>
      </c>
      <c r="V164" s="111">
        <f>'Level 4'!R64</f>
        <v>5.9</v>
      </c>
      <c r="W164" s="1">
        <f>'Level 4'!S64</f>
        <v>4</v>
      </c>
      <c r="X164" s="112">
        <f t="shared" si="16"/>
        <v>17.7</v>
      </c>
      <c r="Y164" s="106">
        <f t="shared" si="17"/>
        <v>9</v>
      </c>
    </row>
    <row r="165" spans="1:25" x14ac:dyDescent="0.25">
      <c r="A165" s="1" t="str">
        <f>'Level 4'!A19</f>
        <v xml:space="preserve">Katya Kalinina </v>
      </c>
      <c r="B165" s="1" t="str">
        <f>'Level 4'!B19</f>
        <v>Delta</v>
      </c>
      <c r="C165" s="111">
        <f>'Level 4'!L19</f>
        <v>0.2</v>
      </c>
      <c r="D165" s="111">
        <f>'Level 4'!M19</f>
        <v>0.8</v>
      </c>
      <c r="E165" s="111">
        <f>'Level 4'!O19</f>
        <v>1.95</v>
      </c>
      <c r="F165" s="111">
        <f>'Level 4'!P19</f>
        <v>3.1500000000000004</v>
      </c>
      <c r="G165" s="111">
        <f>'Level 4'!K19</f>
        <v>0</v>
      </c>
      <c r="H165" s="111">
        <f>'Level 4'!R19</f>
        <v>5.8999999999999995</v>
      </c>
      <c r="I165" s="1">
        <f>'Level 4'!S19</f>
        <v>20</v>
      </c>
      <c r="J165" s="111">
        <f>'Level 4'!L44</f>
        <v>0.2</v>
      </c>
      <c r="K165" s="111">
        <f>'Level 4'!M44</f>
        <v>0.2</v>
      </c>
      <c r="L165" s="111">
        <f>'Level 4'!O44</f>
        <v>2.8</v>
      </c>
      <c r="M165" s="111">
        <f>'Level 4'!P44</f>
        <v>3.5</v>
      </c>
      <c r="N165" s="111">
        <f>'Level 4'!K44</f>
        <v>0</v>
      </c>
      <c r="O165" s="111">
        <f>'Level 4'!R44</f>
        <v>4.1000000000000005</v>
      </c>
      <c r="P165" s="1">
        <f>'Level 4'!S44</f>
        <v>15</v>
      </c>
      <c r="Q165" s="111">
        <f>'Level 4'!L69</f>
        <v>1</v>
      </c>
      <c r="R165" s="111">
        <f>'Level 4'!M69</f>
        <v>0.2</v>
      </c>
      <c r="S165" s="111">
        <f>'Level 4'!O69</f>
        <v>2.2000000000000002</v>
      </c>
      <c r="T165" s="111">
        <f>'Level 4'!P69</f>
        <v>2.5499999999999998</v>
      </c>
      <c r="U165" s="111">
        <f>'Level 4'!K69</f>
        <v>0</v>
      </c>
      <c r="V165" s="111">
        <f>'Level 4'!R69</f>
        <v>6.4499999999999993</v>
      </c>
      <c r="W165" s="101">
        <f>'Level 4'!S69</f>
        <v>1</v>
      </c>
      <c r="X165" s="112">
        <f t="shared" si="16"/>
        <v>16.45</v>
      </c>
      <c r="Y165" s="106">
        <f t="shared" si="17"/>
        <v>10</v>
      </c>
    </row>
    <row r="166" spans="1:25" x14ac:dyDescent="0.25">
      <c r="A166" s="1" t="str">
        <f>'Level 4'!A21</f>
        <v>Marija Filipovic</v>
      </c>
      <c r="B166" s="1" t="str">
        <f>'Level 4'!B21</f>
        <v>Delta</v>
      </c>
      <c r="C166" s="111">
        <f>'Level 4'!L21</f>
        <v>0.4</v>
      </c>
      <c r="D166" s="111">
        <f>'Level 4'!M21</f>
        <v>0.7</v>
      </c>
      <c r="E166" s="111">
        <f>'Level 4'!O21</f>
        <v>2.5</v>
      </c>
      <c r="F166" s="111">
        <f>'Level 4'!P21</f>
        <v>2</v>
      </c>
      <c r="G166" s="111">
        <f>'Level 4'!K21</f>
        <v>0</v>
      </c>
      <c r="H166" s="111">
        <f>'Level 4'!R21</f>
        <v>6.6</v>
      </c>
      <c r="I166" s="1">
        <f>'Level 4'!S21</f>
        <v>16</v>
      </c>
      <c r="J166" s="111">
        <f>'Level 4'!L46</f>
        <v>0.4</v>
      </c>
      <c r="K166" s="111">
        <f>'Level 4'!M46</f>
        <v>0.2</v>
      </c>
      <c r="L166" s="111">
        <f>'Level 4'!O46</f>
        <v>2.9</v>
      </c>
      <c r="M166" s="111">
        <f>'Level 4'!P46</f>
        <v>3.35</v>
      </c>
      <c r="N166" s="111">
        <f>'Level 4'!K46</f>
        <v>0</v>
      </c>
      <c r="O166" s="111">
        <f>'Level 4'!R46</f>
        <v>4.3499999999999996</v>
      </c>
      <c r="P166" s="1">
        <f>'Level 4'!S46</f>
        <v>13</v>
      </c>
      <c r="Q166" s="111">
        <f>'Level 4'!L71</f>
        <v>0.5</v>
      </c>
      <c r="R166" s="111">
        <f>'Level 4'!M71</f>
        <v>0.1</v>
      </c>
      <c r="S166" s="111">
        <f>'Level 4'!O71</f>
        <v>2.3499999999999996</v>
      </c>
      <c r="T166" s="111">
        <f>'Level 4'!P71</f>
        <v>2.85</v>
      </c>
      <c r="U166" s="111">
        <f>'Level 4'!K71</f>
        <v>0</v>
      </c>
      <c r="V166" s="111">
        <f>'Level 4'!R71</f>
        <v>5.4</v>
      </c>
      <c r="W166" s="1">
        <f>'Level 4'!S71</f>
        <v>7</v>
      </c>
      <c r="X166" s="112">
        <f t="shared" si="16"/>
        <v>16.350000000000001</v>
      </c>
      <c r="Y166" s="106">
        <f t="shared" si="17"/>
        <v>11</v>
      </c>
    </row>
    <row r="167" spans="1:25" x14ac:dyDescent="0.25">
      <c r="A167" s="1" t="str">
        <f>'Level 4'!A24</f>
        <v>Susan Zhang</v>
      </c>
      <c r="B167" s="1" t="str">
        <f>'Level 4'!B24</f>
        <v>Delta</v>
      </c>
      <c r="C167" s="111">
        <f>'Level 4'!L24</f>
        <v>0.75</v>
      </c>
      <c r="D167" s="111">
        <f>'Level 4'!M24</f>
        <v>1</v>
      </c>
      <c r="E167" s="111">
        <f>'Level 4'!O24</f>
        <v>2.0499999999999998</v>
      </c>
      <c r="F167" s="111">
        <f>'Level 4'!P24</f>
        <v>2.5</v>
      </c>
      <c r="G167" s="111">
        <f>'Level 4'!K24</f>
        <v>0</v>
      </c>
      <c r="H167" s="111">
        <f>'Level 4'!R24</f>
        <v>7.2</v>
      </c>
      <c r="I167" s="1">
        <f>'Level 4'!S24</f>
        <v>11</v>
      </c>
      <c r="J167" s="111">
        <f>'Level 4'!L49</f>
        <v>0.35</v>
      </c>
      <c r="K167" s="111">
        <f>'Level 4'!M49</f>
        <v>0.1</v>
      </c>
      <c r="L167" s="111">
        <f>'Level 4'!O49</f>
        <v>2.95</v>
      </c>
      <c r="M167" s="111">
        <f>'Level 4'!P49</f>
        <v>3.75</v>
      </c>
      <c r="N167" s="111">
        <f>'Level 4'!K49</f>
        <v>0</v>
      </c>
      <c r="O167" s="111">
        <f>'Level 4'!R49</f>
        <v>3.7499999999999991</v>
      </c>
      <c r="P167" s="1">
        <f>'Level 4'!S49</f>
        <v>16</v>
      </c>
      <c r="Q167" s="111">
        <f>'Level 4'!L74</f>
        <v>0.6</v>
      </c>
      <c r="R167" s="111">
        <f>'Level 4'!M74</f>
        <v>0</v>
      </c>
      <c r="S167" s="111">
        <f>'Level 4'!O74</f>
        <v>2.9</v>
      </c>
      <c r="T167" s="111">
        <f>'Level 4'!P74</f>
        <v>2.65</v>
      </c>
      <c r="U167" s="111">
        <f>'Level 4'!K74</f>
        <v>0</v>
      </c>
      <c r="V167" s="111">
        <f>'Level 4'!R74</f>
        <v>5.05</v>
      </c>
      <c r="W167" s="1">
        <f>'Level 4'!S74</f>
        <v>10</v>
      </c>
      <c r="X167" s="112">
        <f t="shared" si="16"/>
        <v>16</v>
      </c>
      <c r="Y167" s="106">
        <f t="shared" si="17"/>
        <v>12</v>
      </c>
    </row>
    <row r="168" spans="1:25" x14ac:dyDescent="0.25">
      <c r="A168" s="1" t="str">
        <f>'Level 4'!A13</f>
        <v>Gemma McLennan</v>
      </c>
      <c r="B168" s="1" t="str">
        <f>'Level 4'!B13</f>
        <v>Olympia</v>
      </c>
      <c r="C168" s="111">
        <f>'Level 4'!L13</f>
        <v>0.44999999999999996</v>
      </c>
      <c r="D168" s="111">
        <f>'Level 4'!M13</f>
        <v>0.8</v>
      </c>
      <c r="E168" s="111">
        <f>'Level 4'!O13</f>
        <v>3.2</v>
      </c>
      <c r="F168" s="111">
        <f>'Level 4'!P13</f>
        <v>3</v>
      </c>
      <c r="G168" s="111">
        <f>'Level 4'!K13</f>
        <v>0</v>
      </c>
      <c r="H168" s="111">
        <f>'Level 4'!R13</f>
        <v>5.05</v>
      </c>
      <c r="I168" s="1">
        <f>'Level 4'!S13</f>
        <v>22</v>
      </c>
      <c r="J168" s="111">
        <f>'Level 4'!L38</f>
        <v>0.4</v>
      </c>
      <c r="K168" s="111">
        <f>'Level 4'!M38</f>
        <v>0.5</v>
      </c>
      <c r="L168" s="111">
        <f>'Level 4'!O38</f>
        <v>2.8499999999999996</v>
      </c>
      <c r="M168" s="111">
        <f>'Level 4'!P38</f>
        <v>3.45</v>
      </c>
      <c r="N168" s="111">
        <f>'Level 4'!K38</f>
        <v>0</v>
      </c>
      <c r="O168" s="111">
        <f>'Level 4'!R38</f>
        <v>4.6000000000000005</v>
      </c>
      <c r="P168" s="1">
        <f>'Level 4'!S38</f>
        <v>11</v>
      </c>
      <c r="Q168" s="111">
        <f>'Level 4'!L63</f>
        <v>0.8</v>
      </c>
      <c r="R168" s="111">
        <f>'Level 4'!M63</f>
        <v>0.4</v>
      </c>
      <c r="S168" s="111">
        <f>'Level 4'!O63</f>
        <v>2.4</v>
      </c>
      <c r="T168" s="111">
        <f>'Level 4'!P63</f>
        <v>2.6</v>
      </c>
      <c r="U168" s="111">
        <f>'Level 4'!K63</f>
        <v>0</v>
      </c>
      <c r="V168" s="111">
        <f>'Level 4'!R63</f>
        <v>6.1999999999999993</v>
      </c>
      <c r="W168" s="101">
        <f>'Level 4'!S63</f>
        <v>2</v>
      </c>
      <c r="X168" s="112">
        <f t="shared" si="16"/>
        <v>15.85</v>
      </c>
      <c r="Y168" s="106">
        <f t="shared" si="17"/>
        <v>13</v>
      </c>
    </row>
    <row r="169" spans="1:25" x14ac:dyDescent="0.25">
      <c r="A169" s="1" t="str">
        <f>'Level 4'!A11</f>
        <v>Mia Morriss</v>
      </c>
      <c r="B169" s="1" t="str">
        <f>'Level 4'!B11</f>
        <v>Olympia</v>
      </c>
      <c r="C169" s="111">
        <f>'Level 4'!L11</f>
        <v>0.9</v>
      </c>
      <c r="D169" s="111">
        <f>'Level 4'!M11</f>
        <v>1.2</v>
      </c>
      <c r="E169" s="111">
        <f>'Level 4'!O11</f>
        <v>1.95</v>
      </c>
      <c r="F169" s="111">
        <f>'Level 4'!P11</f>
        <v>2.4</v>
      </c>
      <c r="G169" s="111">
        <f>'Level 4'!K11</f>
        <v>0</v>
      </c>
      <c r="H169" s="111">
        <f>'Level 4'!R11</f>
        <v>7.75</v>
      </c>
      <c r="I169" s="1">
        <f>'Level 4'!S11</f>
        <v>6</v>
      </c>
      <c r="J169" s="111">
        <f>'Level 4'!L36</f>
        <v>0.8</v>
      </c>
      <c r="K169" s="111">
        <f>'Level 4'!M36</f>
        <v>0.2</v>
      </c>
      <c r="L169" s="111">
        <f>'Level 4'!O36</f>
        <v>2.2000000000000002</v>
      </c>
      <c r="M169" s="111">
        <f>'Level 4'!P36</f>
        <v>3.75</v>
      </c>
      <c r="N169" s="111">
        <f>'Level 4'!K36</f>
        <v>0</v>
      </c>
      <c r="O169" s="111">
        <f>'Level 4'!R36</f>
        <v>5.05</v>
      </c>
      <c r="P169" s="1">
        <f>'Level 4'!S36</f>
        <v>10</v>
      </c>
      <c r="Q169" s="111">
        <f>'Level 4'!L61</f>
        <v>0.4</v>
      </c>
      <c r="R169" s="111">
        <f>'Level 4'!M61</f>
        <v>0</v>
      </c>
      <c r="S169" s="111">
        <f>'Level 4'!O61</f>
        <v>2.7</v>
      </c>
      <c r="T169" s="111">
        <f>'Level 4'!P61</f>
        <v>4.4000000000000004</v>
      </c>
      <c r="U169" s="111">
        <f>'Level 4'!K61</f>
        <v>0.3</v>
      </c>
      <c r="V169" s="111">
        <f>'Level 4'!R61</f>
        <v>3</v>
      </c>
      <c r="W169" s="1">
        <f>'Level 4'!S61</f>
        <v>20</v>
      </c>
      <c r="X169" s="112">
        <f t="shared" si="16"/>
        <v>15.8</v>
      </c>
      <c r="Y169" s="106">
        <f t="shared" si="17"/>
        <v>14</v>
      </c>
    </row>
    <row r="170" spans="1:25" x14ac:dyDescent="0.25">
      <c r="A170" s="1" t="str">
        <f>'Level 4'!A9</f>
        <v>Josie O'Neill</v>
      </c>
      <c r="B170" s="1" t="str">
        <f>'Level 4'!B9</f>
        <v>DGA</v>
      </c>
      <c r="C170" s="111">
        <f>'Level 4'!L9</f>
        <v>0.7</v>
      </c>
      <c r="D170" s="111">
        <f>'Level 4'!M9</f>
        <v>0.8</v>
      </c>
      <c r="E170" s="111">
        <f>'Level 4'!O9</f>
        <v>2.4</v>
      </c>
      <c r="F170" s="111">
        <f>'Level 4'!P9</f>
        <v>1.8</v>
      </c>
      <c r="G170" s="111">
        <f>'Level 4'!K9</f>
        <v>0</v>
      </c>
      <c r="H170" s="111">
        <f>'Level 4'!R9</f>
        <v>7.3</v>
      </c>
      <c r="I170" s="1">
        <f>'Level 4'!S9</f>
        <v>10</v>
      </c>
      <c r="J170" s="111">
        <f>'Level 4'!L34</f>
        <v>0.35</v>
      </c>
      <c r="K170" s="111">
        <f>'Level 4'!M34</f>
        <v>0</v>
      </c>
      <c r="L170" s="111">
        <f>'Level 4'!O34</f>
        <v>3.1</v>
      </c>
      <c r="M170" s="111">
        <f>'Level 4'!P34</f>
        <v>3.9</v>
      </c>
      <c r="N170" s="111">
        <f>'Level 4'!K34</f>
        <v>0</v>
      </c>
      <c r="O170" s="111">
        <f>'Level 4'!R34</f>
        <v>3.3499999999999996</v>
      </c>
      <c r="P170" s="1">
        <f>'Level 4'!S34</f>
        <v>19</v>
      </c>
      <c r="Q170" s="111">
        <f>'Level 4'!L59</f>
        <v>0.6</v>
      </c>
      <c r="R170" s="111">
        <f>'Level 4'!M59</f>
        <v>0</v>
      </c>
      <c r="S170" s="111">
        <f>'Level 4'!O59</f>
        <v>3.2</v>
      </c>
      <c r="T170" s="111">
        <f>'Level 4'!P59</f>
        <v>2.95</v>
      </c>
      <c r="U170" s="111">
        <f>'Level 4'!K59</f>
        <v>0</v>
      </c>
      <c r="V170" s="111">
        <f>'Level 4'!R59</f>
        <v>4.4499999999999993</v>
      </c>
      <c r="W170" s="1">
        <f>'Level 4'!S59</f>
        <v>14</v>
      </c>
      <c r="X170" s="112">
        <f t="shared" si="16"/>
        <v>15.099999999999998</v>
      </c>
      <c r="Y170" s="106">
        <f t="shared" si="17"/>
        <v>15</v>
      </c>
    </row>
    <row r="171" spans="1:25" x14ac:dyDescent="0.25">
      <c r="A171" s="1" t="str">
        <f>'Level 4'!A23</f>
        <v>Portia Boyd</v>
      </c>
      <c r="B171" s="1" t="str">
        <f>'Level 4'!B23</f>
        <v>Delta</v>
      </c>
      <c r="C171" s="111">
        <f>'Level 4'!L23</f>
        <v>0.4</v>
      </c>
      <c r="D171" s="111">
        <f>'Level 4'!M23</f>
        <v>1.05</v>
      </c>
      <c r="E171" s="111">
        <f>'Level 4'!O23</f>
        <v>2.35</v>
      </c>
      <c r="F171" s="111">
        <f>'Level 4'!P23</f>
        <v>2.5499999999999998</v>
      </c>
      <c r="G171" s="111">
        <f>'Level 4'!K23</f>
        <v>0</v>
      </c>
      <c r="H171" s="111">
        <f>'Level 4'!R23</f>
        <v>6.5499999999999989</v>
      </c>
      <c r="I171" s="1">
        <f>'Level 4'!S23</f>
        <v>17</v>
      </c>
      <c r="J171" s="111">
        <f>'Level 4'!L48</f>
        <v>0.25</v>
      </c>
      <c r="K171" s="111">
        <f>'Level 4'!M48</f>
        <v>0.2</v>
      </c>
      <c r="L171" s="111">
        <f>'Level 4'!O48</f>
        <v>3.1500000000000004</v>
      </c>
      <c r="M171" s="111">
        <f>'Level 4'!P48</f>
        <v>2.95</v>
      </c>
      <c r="N171" s="111">
        <f>'Level 4'!K48</f>
        <v>0</v>
      </c>
      <c r="O171" s="111">
        <f>'Level 4'!R48</f>
        <v>4.3499999999999988</v>
      </c>
      <c r="P171" s="1">
        <f>'Level 4'!S48</f>
        <v>14</v>
      </c>
      <c r="Q171" s="111">
        <f>'Level 4'!L73</f>
        <v>0.25</v>
      </c>
      <c r="R171" s="111">
        <f>'Level 4'!M73</f>
        <v>0.1</v>
      </c>
      <c r="S171" s="111">
        <f>'Level 4'!O73</f>
        <v>3.1</v>
      </c>
      <c r="T171" s="111">
        <f>'Level 4'!P73</f>
        <v>3.45</v>
      </c>
      <c r="U171" s="111">
        <f>'Level 4'!K73</f>
        <v>0</v>
      </c>
      <c r="V171" s="111">
        <f>'Level 4'!R73</f>
        <v>3.7999999999999989</v>
      </c>
      <c r="W171" s="1">
        <f>'Level 4'!S73</f>
        <v>16</v>
      </c>
      <c r="X171" s="112">
        <f t="shared" si="16"/>
        <v>14.699999999999998</v>
      </c>
      <c r="Y171" s="106">
        <f t="shared" si="17"/>
        <v>16</v>
      </c>
    </row>
    <row r="172" spans="1:25" x14ac:dyDescent="0.25">
      <c r="A172" s="1" t="str">
        <f>'Level 4'!A27</f>
        <v>Leilani Davis</v>
      </c>
      <c r="B172" s="1" t="str">
        <f>'Level 4'!B27</f>
        <v>Olympia</v>
      </c>
      <c r="C172" s="111">
        <f>'Level 4'!L27</f>
        <v>0.55000000000000004</v>
      </c>
      <c r="D172" s="111">
        <f>'Level 4'!M27</f>
        <v>0.8</v>
      </c>
      <c r="E172" s="111">
        <f>'Level 4'!O27</f>
        <v>2.8</v>
      </c>
      <c r="F172" s="111">
        <f>'Level 4'!P27</f>
        <v>1.85</v>
      </c>
      <c r="G172" s="111">
        <f>'Level 4'!K27</f>
        <v>0</v>
      </c>
      <c r="H172" s="111">
        <f>'Level 4'!R27</f>
        <v>6.6999999999999993</v>
      </c>
      <c r="I172" s="1">
        <f>'Level 4'!S27</f>
        <v>14</v>
      </c>
      <c r="J172" s="111">
        <f>'Level 4'!L52</f>
        <v>0.4</v>
      </c>
      <c r="K172" s="111">
        <f>'Level 4'!M52</f>
        <v>0.4</v>
      </c>
      <c r="L172" s="111">
        <f>'Level 4'!O52</f>
        <v>3.1</v>
      </c>
      <c r="M172" s="111">
        <f>'Level 4'!P52</f>
        <v>2.65</v>
      </c>
      <c r="N172" s="111">
        <f>'Level 4'!K52</f>
        <v>0</v>
      </c>
      <c r="O172" s="111">
        <f>'Level 4'!R52</f>
        <v>5.0500000000000007</v>
      </c>
      <c r="P172" s="1">
        <f>'Level 4'!S52</f>
        <v>8</v>
      </c>
      <c r="Q172" s="111">
        <f>'Level 4'!L77</f>
        <v>0.2</v>
      </c>
      <c r="R172" s="111">
        <f>'Level 4'!M77</f>
        <v>0.1</v>
      </c>
      <c r="S172" s="111">
        <f>'Level 4'!O77</f>
        <v>3.55</v>
      </c>
      <c r="T172" s="111">
        <f>'Level 4'!P77</f>
        <v>4.05</v>
      </c>
      <c r="U172" s="111">
        <f>'Level 4'!K77</f>
        <v>0</v>
      </c>
      <c r="V172" s="111">
        <f>'Level 4'!R77</f>
        <v>2.7000000000000011</v>
      </c>
      <c r="W172" s="1">
        <f>'Level 4'!S77</f>
        <v>21</v>
      </c>
      <c r="X172" s="112">
        <f t="shared" si="16"/>
        <v>14.450000000000001</v>
      </c>
      <c r="Y172" s="106">
        <f t="shared" si="17"/>
        <v>17</v>
      </c>
    </row>
    <row r="173" spans="1:25" x14ac:dyDescent="0.25">
      <c r="A173" s="1" t="str">
        <f>'Level 4'!A8</f>
        <v>Islay Garden</v>
      </c>
      <c r="B173" s="1" t="str">
        <f>'Level 4'!B8</f>
        <v>DGA</v>
      </c>
      <c r="C173" s="111">
        <f>'Level 4'!L8</f>
        <v>0.6</v>
      </c>
      <c r="D173" s="111">
        <f>'Level 4'!M8</f>
        <v>1</v>
      </c>
      <c r="E173" s="111">
        <f>'Level 4'!O8</f>
        <v>2.3499999999999996</v>
      </c>
      <c r="F173" s="111">
        <f>'Level 4'!P8</f>
        <v>1.7999999999999998</v>
      </c>
      <c r="G173" s="111">
        <f>'Level 4'!K8</f>
        <v>0</v>
      </c>
      <c r="H173" s="111">
        <f>'Level 4'!R8</f>
        <v>7.45</v>
      </c>
      <c r="I173" s="1">
        <f>'Level 4'!S8</f>
        <v>8</v>
      </c>
      <c r="J173" s="111">
        <f>'Level 4'!L33</f>
        <v>0.3</v>
      </c>
      <c r="K173" s="111">
        <f>'Level 4'!M33</f>
        <v>0</v>
      </c>
      <c r="L173" s="111">
        <f>'Level 4'!O33</f>
        <v>3</v>
      </c>
      <c r="M173" s="111">
        <f>'Level 4'!P33</f>
        <v>3.9499999999999997</v>
      </c>
      <c r="N173" s="111">
        <f>'Level 4'!K33</f>
        <v>0</v>
      </c>
      <c r="O173" s="111">
        <f>'Level 4'!R33</f>
        <v>3.3500000000000014</v>
      </c>
      <c r="P173" s="1">
        <f>'Level 4'!S33</f>
        <v>18</v>
      </c>
      <c r="Q173" s="111">
        <f>'Level 4'!L58</f>
        <v>0.2</v>
      </c>
      <c r="R173" s="111">
        <f>'Level 4'!M58</f>
        <v>0.1</v>
      </c>
      <c r="S173" s="111">
        <f>'Level 4'!O58</f>
        <v>3.1500000000000004</v>
      </c>
      <c r="T173" s="111">
        <f>'Level 4'!P58</f>
        <v>3.75</v>
      </c>
      <c r="U173" s="111">
        <f>'Level 4'!K58</f>
        <v>0</v>
      </c>
      <c r="V173" s="111">
        <f>'Level 4'!R58</f>
        <v>3.4000000000000004</v>
      </c>
      <c r="W173" s="1">
        <f>'Level 4'!S58</f>
        <v>17</v>
      </c>
      <c r="X173" s="112">
        <f t="shared" si="16"/>
        <v>14.200000000000001</v>
      </c>
      <c r="Y173" s="106">
        <f t="shared" si="17"/>
        <v>18</v>
      </c>
    </row>
    <row r="174" spans="1:25" x14ac:dyDescent="0.25">
      <c r="A174" s="1" t="str">
        <f>'Level 4'!A26</f>
        <v>Leah Johnson</v>
      </c>
      <c r="B174" s="1" t="str">
        <f>'Level 4'!B26</f>
        <v>Olympia</v>
      </c>
      <c r="C174" s="111">
        <f>'Level 4'!L26</f>
        <v>0.4</v>
      </c>
      <c r="D174" s="111">
        <f>'Level 4'!M26</f>
        <v>1.1000000000000001</v>
      </c>
      <c r="E174" s="111">
        <f>'Level 4'!O26</f>
        <v>2.95</v>
      </c>
      <c r="F174" s="111">
        <f>'Level 4'!P26</f>
        <v>1.75</v>
      </c>
      <c r="G174" s="111">
        <f>'Level 4'!K26</f>
        <v>0</v>
      </c>
      <c r="H174" s="111">
        <f>'Level 4'!R26</f>
        <v>6.8</v>
      </c>
      <c r="I174" s="1">
        <f>'Level 4'!S26</f>
        <v>13</v>
      </c>
      <c r="J174" s="111">
        <f>'Level 4'!L51</f>
        <v>0.3</v>
      </c>
      <c r="K174" s="111">
        <f>'Level 4'!M51</f>
        <v>0.2</v>
      </c>
      <c r="L174" s="111">
        <f>'Level 4'!O51</f>
        <v>3.8</v>
      </c>
      <c r="M174" s="111">
        <f>'Level 4'!P51</f>
        <v>3.75</v>
      </c>
      <c r="N174" s="111">
        <f>'Level 4'!K51</f>
        <v>0</v>
      </c>
      <c r="O174" s="111">
        <f>'Level 4'!R51</f>
        <v>2.95</v>
      </c>
      <c r="P174" s="1">
        <f>'Level 4'!S51</f>
        <v>22</v>
      </c>
      <c r="Q174" s="111">
        <f>'Level 4'!L76</f>
        <v>0.15000000000000002</v>
      </c>
      <c r="R174" s="111">
        <f>'Level 4'!M76</f>
        <v>0.3</v>
      </c>
      <c r="S174" s="111">
        <f>'Level 4'!O76</f>
        <v>3.3</v>
      </c>
      <c r="T174" s="111">
        <f>'Level 4'!P76</f>
        <v>3.25</v>
      </c>
      <c r="U174" s="111">
        <f>'Level 4'!K76</f>
        <v>0</v>
      </c>
      <c r="V174" s="111">
        <f>'Level 4'!R76</f>
        <v>3.8999999999999995</v>
      </c>
      <c r="W174" s="1">
        <f>'Level 4'!S76</f>
        <v>15</v>
      </c>
      <c r="X174" s="112">
        <f t="shared" si="16"/>
        <v>13.649999999999999</v>
      </c>
      <c r="Y174" s="106">
        <f t="shared" si="17"/>
        <v>19</v>
      </c>
    </row>
    <row r="175" spans="1:25" x14ac:dyDescent="0.25">
      <c r="A175" s="1" t="str">
        <f>'Level 4'!A28</f>
        <v>McLeod Sherratt</v>
      </c>
      <c r="B175" s="1" t="str">
        <f>'Level 4'!B28</f>
        <v>Olympia</v>
      </c>
      <c r="C175" s="111">
        <f>'Level 4'!L28</f>
        <v>0.4</v>
      </c>
      <c r="D175" s="111">
        <f>'Level 4'!M28</f>
        <v>1.1000000000000001</v>
      </c>
      <c r="E175" s="111">
        <f>'Level 4'!O28</f>
        <v>2.7</v>
      </c>
      <c r="F175" s="111">
        <f>'Level 4'!P28</f>
        <v>2.6</v>
      </c>
      <c r="G175" s="111">
        <f>'Level 4'!K28</f>
        <v>0</v>
      </c>
      <c r="H175" s="111">
        <f>'Level 4'!R28</f>
        <v>6.1999999999999993</v>
      </c>
      <c r="I175" s="1">
        <f>'Level 4'!S28</f>
        <v>18</v>
      </c>
      <c r="J175" s="111">
        <f>'Level 4'!L53</f>
        <v>0.1</v>
      </c>
      <c r="K175" s="111">
        <f>'Level 4'!M53</f>
        <v>0.1</v>
      </c>
      <c r="L175" s="111">
        <f>'Level 4'!O53</f>
        <v>3.1</v>
      </c>
      <c r="M175" s="111">
        <f>'Level 4'!P53</f>
        <v>3.4</v>
      </c>
      <c r="N175" s="111">
        <f>'Level 4'!K53</f>
        <v>0</v>
      </c>
      <c r="O175" s="111">
        <f>'Level 4'!R53</f>
        <v>3.6999999999999993</v>
      </c>
      <c r="P175" s="1">
        <f>'Level 4'!S53</f>
        <v>17</v>
      </c>
      <c r="Q175" s="111">
        <f>'Level 4'!L78</f>
        <v>0.1</v>
      </c>
      <c r="R175" s="111">
        <f>'Level 4'!M78</f>
        <v>0.2</v>
      </c>
      <c r="S175" s="111">
        <f>'Level 4'!O78</f>
        <v>3.2</v>
      </c>
      <c r="T175" s="111">
        <f>'Level 4'!P78</f>
        <v>3.75</v>
      </c>
      <c r="U175" s="111">
        <f>'Level 4'!K78</f>
        <v>0</v>
      </c>
      <c r="V175" s="111">
        <f>'Level 4'!R78</f>
        <v>3.3500000000000005</v>
      </c>
      <c r="W175" s="1">
        <f>'Level 4'!S78</f>
        <v>18</v>
      </c>
      <c r="X175" s="112">
        <f t="shared" si="16"/>
        <v>13.25</v>
      </c>
      <c r="Y175" s="106">
        <f t="shared" si="17"/>
        <v>20</v>
      </c>
    </row>
    <row r="176" spans="1:25" x14ac:dyDescent="0.25">
      <c r="A176" s="139" t="str">
        <f>'Level 4'!A25</f>
        <v>Georgia Tomlinson</v>
      </c>
      <c r="B176" s="139" t="str">
        <f>'Level 4'!B25</f>
        <v>GGI</v>
      </c>
      <c r="C176" s="111">
        <f>'Level 4'!L25</f>
        <v>0.3</v>
      </c>
      <c r="D176" s="111">
        <f>'Level 4'!M25</f>
        <v>0.85000000000000009</v>
      </c>
      <c r="E176" s="111">
        <f>'Level 4'!O25</f>
        <v>2.5499999999999998</v>
      </c>
      <c r="F176" s="111">
        <f>'Level 4'!P25</f>
        <v>2.95</v>
      </c>
      <c r="G176" s="111">
        <f>'Level 4'!K25</f>
        <v>0</v>
      </c>
      <c r="H176" s="111">
        <f>'Level 4'!R25</f>
        <v>5.65</v>
      </c>
      <c r="I176" s="1">
        <f>'Level 4'!S25</f>
        <v>21</v>
      </c>
      <c r="J176" s="111">
        <f>'Level 4'!L50</f>
        <v>0.4</v>
      </c>
      <c r="K176" s="111">
        <f>'Level 4'!M50</f>
        <v>0.1</v>
      </c>
      <c r="L176" s="111">
        <f>'Level 4'!O50</f>
        <v>3.3</v>
      </c>
      <c r="M176" s="111">
        <f>'Level 4'!P50</f>
        <v>4.05</v>
      </c>
      <c r="N176" s="111">
        <f>'Level 4'!K50</f>
        <v>0</v>
      </c>
      <c r="O176" s="111">
        <f>'Level 4'!R50</f>
        <v>3.1500000000000004</v>
      </c>
      <c r="P176" s="1">
        <f>'Level 4'!S50</f>
        <v>20</v>
      </c>
      <c r="Q176" s="111">
        <f>'Level 4'!L75</f>
        <v>0.25</v>
      </c>
      <c r="R176" s="111">
        <f>'Level 4'!M75</f>
        <v>0.2</v>
      </c>
      <c r="S176" s="111">
        <f>'Level 4'!O75</f>
        <v>3.4</v>
      </c>
      <c r="T176" s="111">
        <f>'Level 4'!P75</f>
        <v>3.9</v>
      </c>
      <c r="U176" s="111">
        <f>'Level 4'!K75</f>
        <v>0</v>
      </c>
      <c r="V176" s="111">
        <f>'Level 4'!R75</f>
        <v>3.1499999999999995</v>
      </c>
      <c r="W176" s="1">
        <f>'Level 4'!S75</f>
        <v>19</v>
      </c>
      <c r="X176" s="112">
        <f t="shared" si="16"/>
        <v>11.95</v>
      </c>
      <c r="Y176" s="106">
        <f t="shared" si="17"/>
        <v>21</v>
      </c>
    </row>
    <row r="177" spans="1:26" x14ac:dyDescent="0.25">
      <c r="A177" s="1" t="str">
        <f>'Level 4'!A29</f>
        <v>Amy Slogrove</v>
      </c>
      <c r="B177" s="1" t="str">
        <f>'Level 4'!B29</f>
        <v>Howick</v>
      </c>
      <c r="C177" s="111">
        <f>'Level 4'!L29</f>
        <v>0.4</v>
      </c>
      <c r="D177" s="111">
        <f>'Level 4'!M29</f>
        <v>0.6</v>
      </c>
      <c r="E177" s="111">
        <f>'Level 4'!O29</f>
        <v>3</v>
      </c>
      <c r="F177" s="111">
        <f>'Level 4'!P29</f>
        <v>2.0499999999999998</v>
      </c>
      <c r="G177" s="111">
        <f>'Level 4'!K29</f>
        <v>0</v>
      </c>
      <c r="H177" s="111">
        <f>'Level 4'!R29</f>
        <v>5.95</v>
      </c>
      <c r="I177" s="1">
        <f>'Level 4'!S29</f>
        <v>19</v>
      </c>
      <c r="J177" s="111">
        <f>'Level 4'!L54</f>
        <v>0.2</v>
      </c>
      <c r="K177" s="111">
        <f>'Level 4'!M54</f>
        <v>0.3</v>
      </c>
      <c r="L177" s="111">
        <f>'Level 4'!O54</f>
        <v>3.5</v>
      </c>
      <c r="M177" s="111">
        <f>'Level 4'!P54</f>
        <v>3.95</v>
      </c>
      <c r="N177" s="111">
        <f>'Level 4'!K54</f>
        <v>0</v>
      </c>
      <c r="O177" s="111">
        <f>'Level 4'!R54</f>
        <v>3.05</v>
      </c>
      <c r="P177" s="1">
        <f>'Level 4'!S54</f>
        <v>21</v>
      </c>
      <c r="Q177" s="111">
        <f>'Level 4'!L79</f>
        <v>0.3</v>
      </c>
      <c r="R177" s="111">
        <f>'Level 4'!M79</f>
        <v>0</v>
      </c>
      <c r="S177" s="111">
        <f>'Level 4'!O79</f>
        <v>3.4</v>
      </c>
      <c r="T177" s="111">
        <f>'Level 4'!P79</f>
        <v>5.15</v>
      </c>
      <c r="U177" s="111">
        <f>'Level 4'!K79</f>
        <v>0</v>
      </c>
      <c r="V177" s="111">
        <f>'Level 4'!R79</f>
        <v>1.75</v>
      </c>
      <c r="W177" s="1">
        <f>'Level 4'!S79</f>
        <v>22</v>
      </c>
      <c r="X177" s="112">
        <f t="shared" si="16"/>
        <v>10.75</v>
      </c>
      <c r="Y177" s="106">
        <f t="shared" si="17"/>
        <v>22</v>
      </c>
    </row>
    <row r="178" spans="1:26" x14ac:dyDescent="0.25">
      <c r="X178" s="20"/>
      <c r="Y178" s="20"/>
    </row>
    <row r="179" spans="1:26" x14ac:dyDescent="0.25">
      <c r="A179" s="65" t="str">
        <f>'Level 5'!A4</f>
        <v>Level 5</v>
      </c>
      <c r="B179" s="66"/>
      <c r="C179" s="117" t="s">
        <v>65</v>
      </c>
      <c r="D179" s="118"/>
      <c r="E179" s="119"/>
      <c r="F179" s="119"/>
      <c r="G179" s="119"/>
      <c r="H179" s="119"/>
      <c r="I179" s="120"/>
      <c r="J179" s="117" t="s">
        <v>117</v>
      </c>
      <c r="K179" s="118"/>
      <c r="L179" s="119"/>
      <c r="M179" s="119"/>
      <c r="N179" s="119"/>
      <c r="O179" s="119"/>
      <c r="P179" s="120"/>
      <c r="Q179" s="117" t="s">
        <v>122</v>
      </c>
      <c r="R179" s="118"/>
      <c r="S179" s="119"/>
      <c r="T179" s="119"/>
      <c r="U179" s="119"/>
      <c r="V179" s="119"/>
      <c r="W179" s="120"/>
      <c r="X179" s="123" t="s">
        <v>118</v>
      </c>
      <c r="Y179" s="123"/>
      <c r="Z179" s="69"/>
    </row>
    <row r="180" spans="1:26" x14ac:dyDescent="0.25">
      <c r="A180" s="2" t="s">
        <v>1</v>
      </c>
      <c r="B180" s="2" t="s">
        <v>93</v>
      </c>
      <c r="C180" s="2" t="s">
        <v>123</v>
      </c>
      <c r="D180" s="2" t="s">
        <v>124</v>
      </c>
      <c r="E180" s="2" t="s">
        <v>95</v>
      </c>
      <c r="F180" s="2" t="s">
        <v>96</v>
      </c>
      <c r="G180" s="67" t="s">
        <v>110</v>
      </c>
      <c r="H180" s="5" t="s">
        <v>145</v>
      </c>
      <c r="I180" s="2" t="s">
        <v>66</v>
      </c>
      <c r="J180" s="2" t="s">
        <v>123</v>
      </c>
      <c r="K180" s="2" t="s">
        <v>124</v>
      </c>
      <c r="L180" s="2" t="s">
        <v>95</v>
      </c>
      <c r="M180" s="2" t="s">
        <v>96</v>
      </c>
      <c r="N180" s="67" t="s">
        <v>110</v>
      </c>
      <c r="O180" s="5" t="s">
        <v>145</v>
      </c>
      <c r="P180" s="2" t="s">
        <v>66</v>
      </c>
      <c r="Q180" s="2" t="s">
        <v>123</v>
      </c>
      <c r="R180" s="2" t="s">
        <v>124</v>
      </c>
      <c r="S180" s="2" t="s">
        <v>95</v>
      </c>
      <c r="T180" s="2" t="s">
        <v>96</v>
      </c>
      <c r="U180" s="67" t="s">
        <v>110</v>
      </c>
      <c r="V180" s="5" t="s">
        <v>145</v>
      </c>
      <c r="W180" s="2" t="s">
        <v>66</v>
      </c>
      <c r="X180" s="105" t="s">
        <v>145</v>
      </c>
      <c r="Y180" s="67" t="s">
        <v>66</v>
      </c>
    </row>
    <row r="181" spans="1:26" x14ac:dyDescent="0.25">
      <c r="A181" s="1" t="str">
        <f>'Level 5'!A21</f>
        <v>Scarlett Girvan</v>
      </c>
      <c r="B181" s="1" t="str">
        <f>'Level 5'!B21</f>
        <v>Olympia</v>
      </c>
      <c r="C181" s="111">
        <f>'Level 5'!L21</f>
        <v>1.8</v>
      </c>
      <c r="D181" s="111">
        <f>'Level 5'!M21</f>
        <v>1.2</v>
      </c>
      <c r="E181" s="111">
        <f>'Level 5'!O21</f>
        <v>1.5499999999999998</v>
      </c>
      <c r="F181" s="111">
        <f>'Level 5'!P21</f>
        <v>2.2999999999999998</v>
      </c>
      <c r="G181" s="111">
        <f>'Level 5'!K21</f>
        <v>0</v>
      </c>
      <c r="H181" s="111">
        <f>'Level 5'!R21</f>
        <v>9.15</v>
      </c>
      <c r="I181" s="101">
        <f>'Level 5'!S21</f>
        <v>2</v>
      </c>
      <c r="J181" s="111">
        <f>'Level 5'!L39</f>
        <v>1.5</v>
      </c>
      <c r="K181" s="111">
        <f>'Level 5'!M39</f>
        <v>1.2999999999999998</v>
      </c>
      <c r="L181" s="111">
        <f>'Level 5'!O39</f>
        <v>1.95</v>
      </c>
      <c r="M181" s="111">
        <f>'Level 5'!P39</f>
        <v>2.0499999999999998</v>
      </c>
      <c r="N181" s="111">
        <f>'Level 5'!K39</f>
        <v>0</v>
      </c>
      <c r="O181" s="111">
        <f>'Level 5'!R39</f>
        <v>8.8000000000000007</v>
      </c>
      <c r="P181" s="101">
        <f>'Level 5'!S39</f>
        <v>1</v>
      </c>
      <c r="Q181" s="111">
        <f>'Level 5'!L57</f>
        <v>2.2000000000000002</v>
      </c>
      <c r="R181" s="111">
        <f>'Level 5'!M57</f>
        <v>1</v>
      </c>
      <c r="S181" s="111">
        <f>'Level 5'!O57</f>
        <v>2.0499999999999998</v>
      </c>
      <c r="T181" s="111">
        <f>'Level 5'!P57</f>
        <v>2</v>
      </c>
      <c r="U181" s="111">
        <f>'Level 5'!K57</f>
        <v>0</v>
      </c>
      <c r="V181" s="111">
        <f>'Level 5'!R57</f>
        <v>9.1499999999999986</v>
      </c>
      <c r="W181" s="101">
        <f>'Level 5'!S57</f>
        <v>1</v>
      </c>
      <c r="X181" s="112">
        <f t="shared" ref="X181:X195" si="18">H181+O181+V181</f>
        <v>27.1</v>
      </c>
      <c r="Y181" s="101">
        <f t="shared" ref="Y181:Y195" si="19">RANK(X181,$X$181:$X$195)</f>
        <v>1</v>
      </c>
    </row>
    <row r="182" spans="1:26" x14ac:dyDescent="0.25">
      <c r="A182" s="1" t="str">
        <f>'Level 5'!A13</f>
        <v>Olivia Chapman</v>
      </c>
      <c r="B182" s="1" t="str">
        <f>'Level 5'!B13</f>
        <v>Delta</v>
      </c>
      <c r="C182" s="111">
        <f>'Level 5'!L13</f>
        <v>2.25</v>
      </c>
      <c r="D182" s="111">
        <f>'Level 5'!M13</f>
        <v>1.2</v>
      </c>
      <c r="E182" s="111">
        <f>'Level 5'!O13</f>
        <v>2.15</v>
      </c>
      <c r="F182" s="111">
        <f>'Level 5'!P13</f>
        <v>1.75</v>
      </c>
      <c r="G182" s="111">
        <f>'Level 5'!K13</f>
        <v>0</v>
      </c>
      <c r="H182" s="111">
        <f>'Level 5'!R13</f>
        <v>9.5499999999999989</v>
      </c>
      <c r="I182" s="101">
        <f>'Level 5'!S13</f>
        <v>1</v>
      </c>
      <c r="J182" s="111">
        <f>'Level 5'!L31</f>
        <v>1.65</v>
      </c>
      <c r="K182" s="111">
        <f>'Level 5'!M31</f>
        <v>0.7</v>
      </c>
      <c r="L182" s="111">
        <f>'Level 5'!O31</f>
        <v>2.6</v>
      </c>
      <c r="M182" s="111">
        <f>'Level 5'!P31</f>
        <v>2.7</v>
      </c>
      <c r="N182" s="111">
        <f>'Level 5'!K31</f>
        <v>0</v>
      </c>
      <c r="O182" s="111">
        <f>'Level 5'!R31</f>
        <v>7.0499999999999989</v>
      </c>
      <c r="P182" s="101">
        <f>'Level 5'!S31</f>
        <v>3</v>
      </c>
      <c r="Q182" s="111">
        <f>'Level 5'!L49</f>
        <v>1.5</v>
      </c>
      <c r="R182" s="111">
        <f>'Level 5'!M49</f>
        <v>0.5</v>
      </c>
      <c r="S182" s="111">
        <f>'Level 5'!O49</f>
        <v>2.4500000000000002</v>
      </c>
      <c r="T182" s="111">
        <f>'Level 5'!P49</f>
        <v>1.4500000000000002</v>
      </c>
      <c r="U182" s="111">
        <f>'Level 5'!K49</f>
        <v>0</v>
      </c>
      <c r="V182" s="111">
        <f>'Level 5'!R49</f>
        <v>8.1</v>
      </c>
      <c r="W182" s="101">
        <f>'Level 5'!S49</f>
        <v>2</v>
      </c>
      <c r="X182" s="112">
        <f t="shared" si="18"/>
        <v>24.699999999999996</v>
      </c>
      <c r="Y182" s="101">
        <f t="shared" si="19"/>
        <v>2</v>
      </c>
    </row>
    <row r="183" spans="1:26" x14ac:dyDescent="0.25">
      <c r="A183" s="1" t="str">
        <f>'Level 5'!A8</f>
        <v>Annabel Walker</v>
      </c>
      <c r="B183" s="1" t="str">
        <f>'Level 5'!B8</f>
        <v>Delta</v>
      </c>
      <c r="C183" s="111">
        <f>'Level 5'!L8</f>
        <v>1.65</v>
      </c>
      <c r="D183" s="111">
        <f>'Level 5'!M8</f>
        <v>1.2</v>
      </c>
      <c r="E183" s="111">
        <f>'Level 5'!O8</f>
        <v>2.35</v>
      </c>
      <c r="F183" s="111">
        <f>'Level 5'!P8</f>
        <v>1.6</v>
      </c>
      <c r="G183" s="111">
        <f>'Level 5'!K8</f>
        <v>0</v>
      </c>
      <c r="H183" s="111">
        <f>'Level 5'!R8</f>
        <v>8.8999999999999986</v>
      </c>
      <c r="I183" s="101">
        <f>'Level 5'!S8</f>
        <v>3</v>
      </c>
      <c r="J183" s="111">
        <f>'Level 5'!L26</f>
        <v>1.25</v>
      </c>
      <c r="K183" s="111">
        <f>'Level 5'!M26</f>
        <v>1.3</v>
      </c>
      <c r="L183" s="111">
        <f>'Level 5'!O26</f>
        <v>2.5</v>
      </c>
      <c r="M183" s="111">
        <f>'Level 5'!P26</f>
        <v>2.4500000000000002</v>
      </c>
      <c r="N183" s="111">
        <f>'Level 5'!K26</f>
        <v>0</v>
      </c>
      <c r="O183" s="111">
        <f>'Level 5'!R26</f>
        <v>7.6000000000000005</v>
      </c>
      <c r="P183" s="101">
        <f>'Level 5'!S26</f>
        <v>2</v>
      </c>
      <c r="Q183" s="111">
        <f>'Level 5'!L44</f>
        <v>1.6</v>
      </c>
      <c r="R183" s="111">
        <f>'Level 5'!M44</f>
        <v>0.5</v>
      </c>
      <c r="S183" s="111">
        <f>'Level 5'!O44</f>
        <v>2.5499999999999998</v>
      </c>
      <c r="T183" s="111">
        <f>'Level 5'!P44</f>
        <v>2.9</v>
      </c>
      <c r="U183" s="111">
        <f>'Level 5'!K44</f>
        <v>0</v>
      </c>
      <c r="V183" s="111">
        <f>'Level 5'!R44</f>
        <v>6.65</v>
      </c>
      <c r="W183" s="101">
        <f>'Level 5'!S44</f>
        <v>3</v>
      </c>
      <c r="X183" s="112">
        <f t="shared" si="18"/>
        <v>23.15</v>
      </c>
      <c r="Y183" s="101">
        <f t="shared" si="19"/>
        <v>3</v>
      </c>
    </row>
    <row r="184" spans="1:26" x14ac:dyDescent="0.25">
      <c r="A184" s="1" t="str">
        <f>'Level 5'!A15</f>
        <v>Grace Kavanagh</v>
      </c>
      <c r="B184" s="1" t="str">
        <f>'Level 5'!B15</f>
        <v>Delta</v>
      </c>
      <c r="C184" s="111">
        <f>'Level 5'!L15</f>
        <v>1.4500000000000002</v>
      </c>
      <c r="D184" s="111">
        <f>'Level 5'!M15</f>
        <v>1.2</v>
      </c>
      <c r="E184" s="111">
        <f>'Level 5'!O15</f>
        <v>2.8</v>
      </c>
      <c r="F184" s="111">
        <f>'Level 5'!P15</f>
        <v>1.7000000000000002</v>
      </c>
      <c r="G184" s="111">
        <f>'Level 5'!K15</f>
        <v>0</v>
      </c>
      <c r="H184" s="111">
        <f>'Level 5'!R15</f>
        <v>8.15</v>
      </c>
      <c r="I184" s="1">
        <f>'Level 5'!S15</f>
        <v>7</v>
      </c>
      <c r="J184" s="111">
        <f>'Level 5'!L33</f>
        <v>1.4500000000000002</v>
      </c>
      <c r="K184" s="111">
        <f>'Level 5'!M33</f>
        <v>0.7</v>
      </c>
      <c r="L184" s="111">
        <f>'Level 5'!O33</f>
        <v>2.8</v>
      </c>
      <c r="M184" s="111">
        <f>'Level 5'!P33</f>
        <v>2.75</v>
      </c>
      <c r="N184" s="111">
        <f>'Level 5'!K33</f>
        <v>0</v>
      </c>
      <c r="O184" s="111">
        <f>'Level 5'!R33</f>
        <v>6.6000000000000005</v>
      </c>
      <c r="P184" s="1">
        <f>'Level 5'!S33</f>
        <v>5</v>
      </c>
      <c r="Q184" s="111">
        <f>'Level 5'!L51</f>
        <v>1.3</v>
      </c>
      <c r="R184" s="111">
        <f>'Level 5'!M51</f>
        <v>0.3</v>
      </c>
      <c r="S184" s="111">
        <f>'Level 5'!O51</f>
        <v>2.95</v>
      </c>
      <c r="T184" s="111">
        <f>'Level 5'!P51</f>
        <v>2.35</v>
      </c>
      <c r="U184" s="111">
        <f>'Level 5'!K51</f>
        <v>0</v>
      </c>
      <c r="V184" s="111">
        <f>'Level 5'!R51</f>
        <v>6.2999999999999989</v>
      </c>
      <c r="W184" s="1">
        <f>'Level 5'!S51</f>
        <v>4</v>
      </c>
      <c r="X184" s="112">
        <f t="shared" si="18"/>
        <v>21.049999999999997</v>
      </c>
      <c r="Y184" s="106">
        <f t="shared" si="19"/>
        <v>4</v>
      </c>
    </row>
    <row r="185" spans="1:26" x14ac:dyDescent="0.25">
      <c r="A185" s="1" t="str">
        <f>'Level 5'!A12</f>
        <v>Tavia Ralston</v>
      </c>
      <c r="B185" s="1" t="str">
        <f>'Level 5'!B12</f>
        <v>Delta</v>
      </c>
      <c r="C185" s="111">
        <f>'Level 5'!L12</f>
        <v>1.9500000000000002</v>
      </c>
      <c r="D185" s="111">
        <f>'Level 5'!M12</f>
        <v>1.2</v>
      </c>
      <c r="E185" s="111">
        <f>'Level 5'!O12</f>
        <v>2</v>
      </c>
      <c r="F185" s="111">
        <f>'Level 5'!P12</f>
        <v>2.4500000000000002</v>
      </c>
      <c r="G185" s="111">
        <f>'Level 5'!K12</f>
        <v>0</v>
      </c>
      <c r="H185" s="111">
        <f>'Level 5'!R12</f>
        <v>8.6999999999999993</v>
      </c>
      <c r="I185" s="1">
        <f>'Level 5'!S12</f>
        <v>4</v>
      </c>
      <c r="J185" s="111">
        <f>'Level 5'!L30</f>
        <v>1.5</v>
      </c>
      <c r="K185" s="111">
        <f>'Level 5'!M30</f>
        <v>1.1000000000000001</v>
      </c>
      <c r="L185" s="111">
        <f>'Level 5'!O30</f>
        <v>2.9</v>
      </c>
      <c r="M185" s="111">
        <f>'Level 5'!P30</f>
        <v>2.85</v>
      </c>
      <c r="N185" s="111">
        <f>'Level 5'!K30</f>
        <v>0</v>
      </c>
      <c r="O185" s="111">
        <f>'Level 5'!R30</f>
        <v>6.85</v>
      </c>
      <c r="P185" s="1">
        <f>'Level 5'!S30</f>
        <v>4</v>
      </c>
      <c r="Q185" s="111">
        <f>'Level 5'!L48</f>
        <v>0.9</v>
      </c>
      <c r="R185" s="111">
        <f>'Level 5'!M48</f>
        <v>0.2</v>
      </c>
      <c r="S185" s="111">
        <f>'Level 5'!O48</f>
        <v>2.75</v>
      </c>
      <c r="T185" s="111">
        <f>'Level 5'!P48</f>
        <v>3.25</v>
      </c>
      <c r="U185" s="111">
        <f>'Level 5'!K48</f>
        <v>0</v>
      </c>
      <c r="V185" s="111">
        <f>'Level 5'!R48</f>
        <v>5.0999999999999996</v>
      </c>
      <c r="W185" s="1">
        <f>'Level 5'!S48</f>
        <v>12</v>
      </c>
      <c r="X185" s="112">
        <f t="shared" si="18"/>
        <v>20.65</v>
      </c>
      <c r="Y185" s="106">
        <f t="shared" si="19"/>
        <v>5</v>
      </c>
    </row>
    <row r="186" spans="1:26" x14ac:dyDescent="0.25">
      <c r="A186" s="1" t="str">
        <f>'Level 5'!A11</f>
        <v>Holly Deacon</v>
      </c>
      <c r="B186" s="1" t="str">
        <f>'Level 5'!B11</f>
        <v>Delta</v>
      </c>
      <c r="C186" s="111">
        <f>'Level 5'!L11</f>
        <v>1.2</v>
      </c>
      <c r="D186" s="111">
        <f>'Level 5'!M11</f>
        <v>1.1000000000000001</v>
      </c>
      <c r="E186" s="111">
        <f>'Level 5'!O11</f>
        <v>2.1</v>
      </c>
      <c r="F186" s="111">
        <f>'Level 5'!P11</f>
        <v>2</v>
      </c>
      <c r="G186" s="111">
        <f>'Level 5'!K11</f>
        <v>0</v>
      </c>
      <c r="H186" s="111">
        <f>'Level 5'!R11</f>
        <v>8.2000000000000011</v>
      </c>
      <c r="I186" s="1">
        <f>'Level 5'!S11</f>
        <v>6</v>
      </c>
      <c r="J186" s="111">
        <f>'Level 5'!L29</f>
        <v>0.6</v>
      </c>
      <c r="K186" s="111">
        <f>'Level 5'!M29</f>
        <v>0.4</v>
      </c>
      <c r="L186" s="111">
        <f>'Level 5'!O29</f>
        <v>2.95</v>
      </c>
      <c r="M186" s="111">
        <f>'Level 5'!P29</f>
        <v>2.65</v>
      </c>
      <c r="N186" s="111">
        <f>'Level 5'!K29</f>
        <v>0</v>
      </c>
      <c r="O186" s="111">
        <f>'Level 5'!R29</f>
        <v>5.4</v>
      </c>
      <c r="P186" s="1">
        <f>'Level 5'!S29</f>
        <v>7</v>
      </c>
      <c r="Q186" s="111">
        <f>'Level 5'!L47</f>
        <v>0.4</v>
      </c>
      <c r="R186" s="111">
        <f>'Level 5'!M47</f>
        <v>0.1</v>
      </c>
      <c r="S186" s="111">
        <f>'Level 5'!O47</f>
        <v>3</v>
      </c>
      <c r="T186" s="111">
        <f>'Level 5'!P47</f>
        <v>2.4</v>
      </c>
      <c r="U186" s="111">
        <f>'Level 5'!K47</f>
        <v>0</v>
      </c>
      <c r="V186" s="111">
        <f>'Level 5'!R47</f>
        <v>5.0999999999999996</v>
      </c>
      <c r="W186" s="1">
        <f>'Level 5'!S47</f>
        <v>12</v>
      </c>
      <c r="X186" s="112">
        <f t="shared" si="18"/>
        <v>18.700000000000003</v>
      </c>
      <c r="Y186" s="106">
        <f t="shared" si="19"/>
        <v>6</v>
      </c>
    </row>
    <row r="187" spans="1:26" x14ac:dyDescent="0.25">
      <c r="A187" s="1" t="str">
        <f>'Level 5'!A9</f>
        <v>Chloe Chan</v>
      </c>
      <c r="B187" s="1" t="str">
        <f>'Level 5'!B9</f>
        <v>Delta</v>
      </c>
      <c r="C187" s="111">
        <f>'Level 5'!L9</f>
        <v>1.2999999999999998</v>
      </c>
      <c r="D187" s="111">
        <f>'Level 5'!M9</f>
        <v>1.2</v>
      </c>
      <c r="E187" s="111">
        <f>'Level 5'!O9</f>
        <v>2.5499999999999998</v>
      </c>
      <c r="F187" s="111">
        <f>'Level 5'!P9</f>
        <v>1.5499999999999998</v>
      </c>
      <c r="G187" s="111">
        <f>'Level 5'!K9</f>
        <v>0</v>
      </c>
      <c r="H187" s="111">
        <f>'Level 5'!R9</f>
        <v>8.4</v>
      </c>
      <c r="I187" s="1">
        <f>'Level 5'!S9</f>
        <v>5</v>
      </c>
      <c r="J187" s="111">
        <f>'Level 5'!L27</f>
        <v>0</v>
      </c>
      <c r="K187" s="111">
        <f>'Level 5'!M27</f>
        <v>0.85000000000000009</v>
      </c>
      <c r="L187" s="111">
        <f>'Level 5'!O27</f>
        <v>3.1</v>
      </c>
      <c r="M187" s="111">
        <f>'Level 5'!P27</f>
        <v>3</v>
      </c>
      <c r="N187" s="111">
        <f>'Level 5'!K27</f>
        <v>0</v>
      </c>
      <c r="O187" s="111">
        <f>'Level 5'!R27</f>
        <v>4.75</v>
      </c>
      <c r="P187" s="1">
        <f>'Level 5'!S27</f>
        <v>9</v>
      </c>
      <c r="Q187" s="111">
        <f>'Level 5'!L45</f>
        <v>0.8</v>
      </c>
      <c r="R187" s="111">
        <f>'Level 5'!M45</f>
        <v>0.15000000000000002</v>
      </c>
      <c r="S187" s="111">
        <f>'Level 5'!O45</f>
        <v>2.8499999999999996</v>
      </c>
      <c r="T187" s="111">
        <f>'Level 5'!P45</f>
        <v>2.6500000000000004</v>
      </c>
      <c r="U187" s="111">
        <f>'Level 5'!K45</f>
        <v>0</v>
      </c>
      <c r="V187" s="111">
        <f>'Level 5'!R45</f>
        <v>5.4499999999999993</v>
      </c>
      <c r="W187" s="1">
        <f>'Level 5'!S45</f>
        <v>8</v>
      </c>
      <c r="X187" s="112">
        <f t="shared" si="18"/>
        <v>18.600000000000001</v>
      </c>
      <c r="Y187" s="106">
        <f t="shared" si="19"/>
        <v>7</v>
      </c>
    </row>
    <row r="188" spans="1:26" x14ac:dyDescent="0.25">
      <c r="A188" s="1" t="str">
        <f>'Level 5'!A22</f>
        <v>Olivia Gourley</v>
      </c>
      <c r="B188" s="1" t="str">
        <f>'Level 5'!B22</f>
        <v>Olympia</v>
      </c>
      <c r="C188" s="111">
        <f>'Level 5'!L22</f>
        <v>1.5499999999999998</v>
      </c>
      <c r="D188" s="111">
        <f>'Level 5'!M22</f>
        <v>1.2</v>
      </c>
      <c r="E188" s="111">
        <f>'Level 5'!O22</f>
        <v>2.25</v>
      </c>
      <c r="F188" s="111">
        <f>'Level 5'!P22</f>
        <v>2.75</v>
      </c>
      <c r="G188" s="111">
        <f>'Level 5'!K22</f>
        <v>0</v>
      </c>
      <c r="H188" s="111">
        <f>'Level 5'!R22</f>
        <v>7.75</v>
      </c>
      <c r="I188" s="1">
        <f>'Level 5'!S22</f>
        <v>8</v>
      </c>
      <c r="J188" s="111">
        <f>'Level 5'!L40</f>
        <v>1.2</v>
      </c>
      <c r="K188" s="111">
        <f>'Level 5'!M40</f>
        <v>0.5</v>
      </c>
      <c r="L188" s="111">
        <f>'Level 5'!O40</f>
        <v>2.65</v>
      </c>
      <c r="M188" s="111">
        <f>'Level 5'!P40</f>
        <v>4.1999999999999993</v>
      </c>
      <c r="N188" s="111">
        <f>'Level 5'!K40</f>
        <v>0</v>
      </c>
      <c r="O188" s="111">
        <f>'Level 5'!R40</f>
        <v>4.8499999999999996</v>
      </c>
      <c r="P188" s="1">
        <f>'Level 5'!S40</f>
        <v>8</v>
      </c>
      <c r="Q188" s="111">
        <f>'Level 5'!L58</f>
        <v>1.2</v>
      </c>
      <c r="R188" s="111">
        <f>'Level 5'!M58</f>
        <v>0.2</v>
      </c>
      <c r="S188" s="111">
        <f>'Level 5'!O58</f>
        <v>2.4500000000000002</v>
      </c>
      <c r="T188" s="111">
        <f>'Level 5'!P58</f>
        <v>3.3</v>
      </c>
      <c r="U188" s="111">
        <f>'Level 5'!K58</f>
        <v>0</v>
      </c>
      <c r="V188" s="111">
        <f>'Level 5'!R58</f>
        <v>5.65</v>
      </c>
      <c r="W188" s="1">
        <f>'Level 5'!S58</f>
        <v>6</v>
      </c>
      <c r="X188" s="111">
        <f t="shared" si="18"/>
        <v>18.25</v>
      </c>
      <c r="Y188" s="1">
        <f t="shared" si="19"/>
        <v>8</v>
      </c>
    </row>
    <row r="189" spans="1:26" x14ac:dyDescent="0.25">
      <c r="A189" s="1" t="str">
        <f>'Level 5'!A16</f>
        <v>Amelia Simpson</v>
      </c>
      <c r="B189" s="1" t="str">
        <f>'Level 5'!B16</f>
        <v>DGA</v>
      </c>
      <c r="C189" s="111">
        <f>'Level 5'!L16</f>
        <v>0.6</v>
      </c>
      <c r="D189" s="111">
        <f>'Level 5'!M16</f>
        <v>1.1000000000000001</v>
      </c>
      <c r="E189" s="111">
        <f>'Level 5'!O16</f>
        <v>2.4</v>
      </c>
      <c r="F189" s="111">
        <f>'Level 5'!P16</f>
        <v>2.15</v>
      </c>
      <c r="G189" s="111">
        <f>'Level 5'!K16</f>
        <v>0</v>
      </c>
      <c r="H189" s="111">
        <f>'Level 5'!R16</f>
        <v>7.1499999999999995</v>
      </c>
      <c r="I189" s="1">
        <f>'Level 5'!S16</f>
        <v>10</v>
      </c>
      <c r="J189" s="111">
        <f>'Level 5'!L34</f>
        <v>0.6</v>
      </c>
      <c r="K189" s="111">
        <f>'Level 5'!M34</f>
        <v>0.75</v>
      </c>
      <c r="L189" s="111">
        <f>'Level 5'!O34</f>
        <v>2.7</v>
      </c>
      <c r="M189" s="111">
        <f>'Level 5'!P34</f>
        <v>3.1</v>
      </c>
      <c r="N189" s="111">
        <f>'Level 5'!K34</f>
        <v>0</v>
      </c>
      <c r="O189" s="111">
        <f>'Level 5'!R34</f>
        <v>5.5499999999999989</v>
      </c>
      <c r="P189" s="1">
        <f>'Level 5'!S34</f>
        <v>6</v>
      </c>
      <c r="Q189" s="111">
        <f>'Level 5'!L52</f>
        <v>0.9</v>
      </c>
      <c r="R189" s="111">
        <f>'Level 5'!M52</f>
        <v>0.3</v>
      </c>
      <c r="S189" s="111">
        <f>'Level 5'!O52</f>
        <v>2.6500000000000004</v>
      </c>
      <c r="T189" s="111">
        <f>'Level 5'!P52</f>
        <v>3.1</v>
      </c>
      <c r="U189" s="111">
        <f>'Level 5'!K52</f>
        <v>0</v>
      </c>
      <c r="V189" s="111">
        <f>'Level 5'!R52</f>
        <v>5.4499999999999993</v>
      </c>
      <c r="W189" s="1">
        <f>'Level 5'!S52</f>
        <v>8</v>
      </c>
      <c r="X189" s="111">
        <f t="shared" si="18"/>
        <v>18.149999999999999</v>
      </c>
      <c r="Y189" s="1">
        <f t="shared" si="19"/>
        <v>9</v>
      </c>
    </row>
    <row r="190" spans="1:26" x14ac:dyDescent="0.25">
      <c r="A190" s="1" t="str">
        <f>'Level 5'!A18</f>
        <v>Lydia Cunliffe</v>
      </c>
      <c r="B190" s="1" t="str">
        <f>'Level 5'!B18</f>
        <v>Future</v>
      </c>
      <c r="C190" s="111">
        <f>'Level 5'!L18</f>
        <v>1.25</v>
      </c>
      <c r="D190" s="111">
        <f>'Level 5'!M18</f>
        <v>1.2</v>
      </c>
      <c r="E190" s="111">
        <f>'Level 5'!O18</f>
        <v>2.6</v>
      </c>
      <c r="F190" s="111">
        <f>'Level 5'!P18</f>
        <v>2.5</v>
      </c>
      <c r="G190" s="111">
        <f>'Level 5'!K18</f>
        <v>0</v>
      </c>
      <c r="H190" s="111">
        <f>'Level 5'!R18</f>
        <v>7.35</v>
      </c>
      <c r="I190" s="1">
        <f>'Level 5'!S18</f>
        <v>9</v>
      </c>
      <c r="J190" s="111">
        <f>'Level 5'!L36</f>
        <v>0.5</v>
      </c>
      <c r="K190" s="111">
        <f>'Level 5'!M36</f>
        <v>0.6</v>
      </c>
      <c r="L190" s="111">
        <f>'Level 5'!O36</f>
        <v>2.75</v>
      </c>
      <c r="M190" s="111">
        <f>'Level 5'!P36</f>
        <v>4.1500000000000004</v>
      </c>
      <c r="N190" s="111">
        <f>'Level 5'!K36</f>
        <v>0.6</v>
      </c>
      <c r="O190" s="111">
        <f>'Level 5'!R36</f>
        <v>3.5999999999999992</v>
      </c>
      <c r="P190" s="1">
        <f>'Level 5'!S36</f>
        <v>13</v>
      </c>
      <c r="Q190" s="111">
        <f>'Level 5'!L54</f>
        <v>0.8</v>
      </c>
      <c r="R190" s="111">
        <f>'Level 5'!M54</f>
        <v>0.2</v>
      </c>
      <c r="S190" s="111">
        <f>'Level 5'!O54</f>
        <v>2.9</v>
      </c>
      <c r="T190" s="111">
        <f>'Level 5'!P54</f>
        <v>2.75</v>
      </c>
      <c r="U190" s="111">
        <f>'Level 5'!K54</f>
        <v>0</v>
      </c>
      <c r="V190" s="111">
        <f>'Level 5'!R54</f>
        <v>5.35</v>
      </c>
      <c r="W190" s="1">
        <f>'Level 5'!S54</f>
        <v>11</v>
      </c>
      <c r="X190" s="111">
        <f t="shared" si="18"/>
        <v>16.299999999999997</v>
      </c>
      <c r="Y190" s="1">
        <f t="shared" si="19"/>
        <v>10</v>
      </c>
    </row>
    <row r="191" spans="1:26" x14ac:dyDescent="0.25">
      <c r="A191" s="1" t="str">
        <f>'Level 5'!A10</f>
        <v>Julia Christensen</v>
      </c>
      <c r="B191" s="1" t="str">
        <f>'Level 5'!B10</f>
        <v>Delta</v>
      </c>
      <c r="C191" s="111">
        <f>'Level 5'!L10</f>
        <v>1.4</v>
      </c>
      <c r="D191" s="111">
        <f>'Level 5'!M10</f>
        <v>0.8</v>
      </c>
      <c r="E191" s="111">
        <f>'Level 5'!O10</f>
        <v>2.8499999999999996</v>
      </c>
      <c r="F191" s="111">
        <f>'Level 5'!P10</f>
        <v>2.25</v>
      </c>
      <c r="G191" s="111">
        <f>'Level 5'!K10</f>
        <v>0.5</v>
      </c>
      <c r="H191" s="111">
        <f>'Level 5'!R10</f>
        <v>6.6</v>
      </c>
      <c r="I191" s="1">
        <f>'Level 5'!S10</f>
        <v>12</v>
      </c>
      <c r="J191" s="111">
        <f>'Level 5'!L28</f>
        <v>0.65</v>
      </c>
      <c r="K191" s="111">
        <f>'Level 5'!M28</f>
        <v>0.2</v>
      </c>
      <c r="L191" s="111">
        <f>'Level 5'!O28</f>
        <v>3.05</v>
      </c>
      <c r="M191" s="111">
        <f>'Level 5'!P28</f>
        <v>3.6</v>
      </c>
      <c r="N191" s="111">
        <f>'Level 5'!K28</f>
        <v>0.3</v>
      </c>
      <c r="O191" s="111">
        <f>'Level 5'!R28</f>
        <v>3.8999999999999995</v>
      </c>
      <c r="P191" s="1">
        <f>'Level 5'!S28</f>
        <v>10</v>
      </c>
      <c r="Q191" s="111">
        <f>'Level 5'!L46</f>
        <v>0.5</v>
      </c>
      <c r="R191" s="111">
        <f>'Level 5'!M46</f>
        <v>0.2</v>
      </c>
      <c r="S191" s="111">
        <f>'Level 5'!O46</f>
        <v>2.95</v>
      </c>
      <c r="T191" s="111">
        <f>'Level 5'!P46</f>
        <v>2.2999999999999998</v>
      </c>
      <c r="U191" s="111">
        <f>'Level 5'!K46</f>
        <v>0</v>
      </c>
      <c r="V191" s="111">
        <f>'Level 5'!R46</f>
        <v>5.4499999999999993</v>
      </c>
      <c r="W191" s="1">
        <f>'Level 5'!S46</f>
        <v>8</v>
      </c>
      <c r="X191" s="111">
        <f t="shared" si="18"/>
        <v>15.95</v>
      </c>
      <c r="Y191" s="1">
        <f t="shared" si="19"/>
        <v>11</v>
      </c>
    </row>
    <row r="192" spans="1:26" x14ac:dyDescent="0.25">
      <c r="A192" s="1" t="str">
        <f>'Level 5'!A17</f>
        <v>Heather Bunn</v>
      </c>
      <c r="B192" s="1" t="str">
        <f>'Level 5'!B17</f>
        <v>Diva</v>
      </c>
      <c r="C192" s="111">
        <f>'Level 5'!L17</f>
        <v>0.75</v>
      </c>
      <c r="D192" s="111">
        <f>'Level 5'!M17</f>
        <v>1.2</v>
      </c>
      <c r="E192" s="111">
        <f>'Level 5'!O17</f>
        <v>2.65</v>
      </c>
      <c r="F192" s="111">
        <f>'Level 5'!P17</f>
        <v>3.05</v>
      </c>
      <c r="G192" s="111">
        <f>'Level 5'!K17</f>
        <v>0</v>
      </c>
      <c r="H192" s="111">
        <f>'Level 5'!R17</f>
        <v>6.25</v>
      </c>
      <c r="I192" s="1">
        <f>'Level 5'!S17</f>
        <v>13</v>
      </c>
      <c r="J192" s="111">
        <f>'Level 5'!L35</f>
        <v>0.4</v>
      </c>
      <c r="K192" s="111">
        <f>'Level 5'!M35</f>
        <v>0.6</v>
      </c>
      <c r="L192" s="111">
        <f>'Level 5'!O35</f>
        <v>2.95</v>
      </c>
      <c r="M192" s="111">
        <f>'Level 5'!P35</f>
        <v>4.05</v>
      </c>
      <c r="N192" s="111">
        <f>'Level 5'!K35</f>
        <v>0.3</v>
      </c>
      <c r="O192" s="111">
        <f>'Level 5'!R35</f>
        <v>3.7</v>
      </c>
      <c r="P192" s="1">
        <f>'Level 5'!S35</f>
        <v>12</v>
      </c>
      <c r="Q192" s="111">
        <f>'Level 5'!L53</f>
        <v>0.4</v>
      </c>
      <c r="R192" s="111">
        <f>'Level 5'!M53</f>
        <v>0.1</v>
      </c>
      <c r="S192" s="111">
        <f>'Level 5'!O53</f>
        <v>2.8</v>
      </c>
      <c r="T192" s="111">
        <f>'Level 5'!P53</f>
        <v>1.85</v>
      </c>
      <c r="U192" s="111">
        <f>'Level 5'!K53</f>
        <v>0</v>
      </c>
      <c r="V192" s="111">
        <f>'Level 5'!R53</f>
        <v>5.85</v>
      </c>
      <c r="W192" s="1">
        <f>'Level 5'!S53</f>
        <v>5</v>
      </c>
      <c r="X192" s="111">
        <f t="shared" si="18"/>
        <v>15.799999999999999</v>
      </c>
      <c r="Y192" s="1">
        <f t="shared" si="19"/>
        <v>12</v>
      </c>
    </row>
    <row r="193" spans="1:26" x14ac:dyDescent="0.25">
      <c r="A193" s="1" t="str">
        <f>'Level 5'!A14</f>
        <v>Lauren Jeanne Davies</v>
      </c>
      <c r="B193" s="1" t="str">
        <f>'Level 5'!B14</f>
        <v>Delta</v>
      </c>
      <c r="C193" s="111">
        <f>'Level 5'!L14</f>
        <v>0.7</v>
      </c>
      <c r="D193" s="111">
        <f>'Level 5'!M14</f>
        <v>1</v>
      </c>
      <c r="E193" s="111">
        <f>'Level 5'!O14</f>
        <v>3</v>
      </c>
      <c r="F193" s="111">
        <f>'Level 5'!P14</f>
        <v>2.5499999999999998</v>
      </c>
      <c r="G193" s="111">
        <f>'Level 5'!K14</f>
        <v>0</v>
      </c>
      <c r="H193" s="111">
        <f>'Level 5'!R14</f>
        <v>6.1499999999999995</v>
      </c>
      <c r="I193" s="1">
        <f>'Level 5'!S14</f>
        <v>14</v>
      </c>
      <c r="J193" s="111">
        <f>'Level 5'!L32</f>
        <v>0.9</v>
      </c>
      <c r="K193" s="111">
        <f>'Level 5'!M32</f>
        <v>0.6</v>
      </c>
      <c r="L193" s="111">
        <f>'Level 5'!O32</f>
        <v>2.9</v>
      </c>
      <c r="M193" s="111">
        <f>'Level 5'!P32</f>
        <v>4.5500000000000007</v>
      </c>
      <c r="N193" s="111">
        <f>'Level 5'!K32</f>
        <v>0.3</v>
      </c>
      <c r="O193" s="111">
        <f>'Level 5'!R32</f>
        <v>3.7499999999999991</v>
      </c>
      <c r="P193" s="1">
        <f>'Level 5'!S32</f>
        <v>11</v>
      </c>
      <c r="Q193" s="111">
        <f>'Level 5'!L50</f>
        <v>0.7</v>
      </c>
      <c r="R193" s="111">
        <f>'Level 5'!M50</f>
        <v>0.6</v>
      </c>
      <c r="S193" s="111">
        <f>'Level 5'!O50</f>
        <v>2.95</v>
      </c>
      <c r="T193" s="111">
        <f>'Level 5'!P50</f>
        <v>2.8</v>
      </c>
      <c r="U193" s="111">
        <f>'Level 5'!K50</f>
        <v>0</v>
      </c>
      <c r="V193" s="111">
        <f>'Level 5'!R50</f>
        <v>5.5500000000000007</v>
      </c>
      <c r="W193" s="1">
        <f>'Level 5'!S50</f>
        <v>7</v>
      </c>
      <c r="X193" s="111">
        <f t="shared" si="18"/>
        <v>15.45</v>
      </c>
      <c r="Y193" s="1">
        <f t="shared" si="19"/>
        <v>13</v>
      </c>
    </row>
    <row r="194" spans="1:26" x14ac:dyDescent="0.25">
      <c r="A194" s="139" t="str">
        <f>'Level 5'!A19</f>
        <v>Sophie Broadley</v>
      </c>
      <c r="B194" s="139" t="str">
        <f>'Level 5'!B19</f>
        <v>GGI</v>
      </c>
      <c r="C194" s="111">
        <f>'Level 5'!L19</f>
        <v>0.95000000000000007</v>
      </c>
      <c r="D194" s="111">
        <f>'Level 5'!M19</f>
        <v>1.2</v>
      </c>
      <c r="E194" s="111">
        <f>'Level 5'!O19</f>
        <v>2.2999999999999998</v>
      </c>
      <c r="F194" s="111">
        <f>'Level 5'!P19</f>
        <v>2.85</v>
      </c>
      <c r="G194" s="111">
        <f>'Level 5'!K19</f>
        <v>0</v>
      </c>
      <c r="H194" s="111">
        <f>'Level 5'!R19</f>
        <v>7</v>
      </c>
      <c r="I194" s="1">
        <f>'Level 5'!S19</f>
        <v>11</v>
      </c>
      <c r="J194" s="111">
        <f>'Level 5'!L37</f>
        <v>0.2</v>
      </c>
      <c r="K194" s="111">
        <f>'Level 5'!M37</f>
        <v>0.5</v>
      </c>
      <c r="L194" s="111">
        <f>'Level 5'!O37</f>
        <v>2.8</v>
      </c>
      <c r="M194" s="111">
        <f>'Level 5'!P37</f>
        <v>4.5500000000000007</v>
      </c>
      <c r="N194" s="111">
        <f>'Level 5'!K37</f>
        <v>0</v>
      </c>
      <c r="O194" s="111">
        <f>'Level 5'!R37</f>
        <v>3.3499999999999988</v>
      </c>
      <c r="P194" s="1">
        <f>'Level 5'!S37</f>
        <v>15</v>
      </c>
      <c r="Q194" s="111">
        <f>'Level 5'!L55</f>
        <v>0.6</v>
      </c>
      <c r="R194" s="111">
        <f>'Level 5'!M55</f>
        <v>0.2</v>
      </c>
      <c r="S194" s="111">
        <f>'Level 5'!O55</f>
        <v>2.75</v>
      </c>
      <c r="T194" s="111">
        <f>'Level 5'!P55</f>
        <v>3.65</v>
      </c>
      <c r="U194" s="111">
        <f>'Level 5'!K55</f>
        <v>0</v>
      </c>
      <c r="V194" s="111">
        <f>'Level 5'!R55</f>
        <v>4.4000000000000004</v>
      </c>
      <c r="W194" s="1">
        <f>'Level 5'!S55</f>
        <v>14</v>
      </c>
      <c r="X194" s="111">
        <f t="shared" si="18"/>
        <v>14.749999999999998</v>
      </c>
      <c r="Y194" s="1">
        <f t="shared" si="19"/>
        <v>14</v>
      </c>
    </row>
    <row r="195" spans="1:26" x14ac:dyDescent="0.25">
      <c r="A195" s="139" t="str">
        <f>'Level 5'!A20</f>
        <v>Isabelle Larsen</v>
      </c>
      <c r="B195" s="139" t="str">
        <f>'Level 5'!B20</f>
        <v>GGI</v>
      </c>
      <c r="C195" s="111">
        <f>'Level 5'!L20</f>
        <v>0.3</v>
      </c>
      <c r="D195" s="111">
        <f>'Level 5'!M20</f>
        <v>1.1000000000000001</v>
      </c>
      <c r="E195" s="111">
        <f>'Level 5'!O20</f>
        <v>2.85</v>
      </c>
      <c r="F195" s="111">
        <f>'Level 5'!P20</f>
        <v>3.25</v>
      </c>
      <c r="G195" s="111">
        <f>'Level 5'!K20</f>
        <v>0</v>
      </c>
      <c r="H195" s="111">
        <f>'Level 5'!R20</f>
        <v>5.3000000000000007</v>
      </c>
      <c r="I195" s="1">
        <f>'Level 5'!S20</f>
        <v>15</v>
      </c>
      <c r="J195" s="111">
        <f>'Level 5'!L38</f>
        <v>0.5</v>
      </c>
      <c r="K195" s="111">
        <f>'Level 5'!M38</f>
        <v>0.3</v>
      </c>
      <c r="L195" s="111">
        <f>'Level 5'!O38</f>
        <v>3.1</v>
      </c>
      <c r="M195" s="111">
        <f>'Level 5'!P38</f>
        <v>4.25</v>
      </c>
      <c r="N195" s="111">
        <f>'Level 5'!K38</f>
        <v>0</v>
      </c>
      <c r="O195" s="111">
        <f>'Level 5'!R38</f>
        <v>3.4500000000000011</v>
      </c>
      <c r="P195" s="1">
        <f>'Level 5'!S38</f>
        <v>14</v>
      </c>
      <c r="Q195" s="111">
        <f>'Level 5'!L56</f>
        <v>0.4</v>
      </c>
      <c r="R195" s="111">
        <f>'Level 5'!M56</f>
        <v>0.1</v>
      </c>
      <c r="S195" s="111">
        <f>'Level 5'!O56</f>
        <v>3.45</v>
      </c>
      <c r="T195" s="111">
        <f>'Level 5'!P56</f>
        <v>3.6500000000000004</v>
      </c>
      <c r="U195" s="111">
        <f>'Level 5'!K56</f>
        <v>0</v>
      </c>
      <c r="V195" s="111">
        <f>'Level 5'!R56</f>
        <v>3.3999999999999995</v>
      </c>
      <c r="W195" s="1">
        <f>'Level 5'!S56</f>
        <v>15</v>
      </c>
      <c r="X195" s="111">
        <f t="shared" si="18"/>
        <v>12.150000000000002</v>
      </c>
      <c r="Y195" s="1">
        <f t="shared" si="19"/>
        <v>15</v>
      </c>
    </row>
    <row r="197" spans="1:26" x14ac:dyDescent="0.25">
      <c r="A197" s="65" t="str">
        <f>'Level 6'!A4</f>
        <v>Level 6</v>
      </c>
      <c r="B197" s="66"/>
      <c r="C197" s="117" t="s">
        <v>119</v>
      </c>
      <c r="D197" s="118"/>
      <c r="E197" s="119"/>
      <c r="F197" s="119"/>
      <c r="G197" s="119"/>
      <c r="H197" s="119"/>
      <c r="I197" s="120"/>
      <c r="J197" s="117" t="s">
        <v>120</v>
      </c>
      <c r="K197" s="118"/>
      <c r="L197" s="119"/>
      <c r="M197" s="119"/>
      <c r="N197" s="119"/>
      <c r="O197" s="119"/>
      <c r="P197" s="120"/>
      <c r="Q197" s="117" t="s">
        <v>122</v>
      </c>
      <c r="R197" s="118"/>
      <c r="S197" s="119"/>
      <c r="T197" s="119"/>
      <c r="U197" s="119"/>
      <c r="V197" s="119"/>
      <c r="W197" s="120"/>
      <c r="X197" s="117" t="s">
        <v>118</v>
      </c>
      <c r="Y197" s="118"/>
      <c r="Z197" s="70"/>
    </row>
    <row r="198" spans="1:26" x14ac:dyDescent="0.25">
      <c r="A198" s="2" t="s">
        <v>1</v>
      </c>
      <c r="B198" s="2" t="s">
        <v>93</v>
      </c>
      <c r="C198" s="2" t="s">
        <v>123</v>
      </c>
      <c r="D198" s="2" t="s">
        <v>124</v>
      </c>
      <c r="E198" s="2" t="s">
        <v>95</v>
      </c>
      <c r="F198" s="2" t="s">
        <v>96</v>
      </c>
      <c r="G198" s="67" t="s">
        <v>110</v>
      </c>
      <c r="H198" s="5" t="s">
        <v>145</v>
      </c>
      <c r="I198" s="2" t="s">
        <v>66</v>
      </c>
      <c r="J198" s="2" t="s">
        <v>123</v>
      </c>
      <c r="K198" s="2" t="s">
        <v>124</v>
      </c>
      <c r="L198" s="2" t="s">
        <v>95</v>
      </c>
      <c r="M198" s="2" t="s">
        <v>96</v>
      </c>
      <c r="N198" s="67" t="s">
        <v>110</v>
      </c>
      <c r="O198" s="5" t="s">
        <v>145</v>
      </c>
      <c r="P198" s="2" t="s">
        <v>66</v>
      </c>
      <c r="Q198" s="2" t="s">
        <v>123</v>
      </c>
      <c r="R198" s="2" t="s">
        <v>124</v>
      </c>
      <c r="S198" s="2" t="s">
        <v>95</v>
      </c>
      <c r="T198" s="2" t="s">
        <v>96</v>
      </c>
      <c r="U198" s="67" t="s">
        <v>110</v>
      </c>
      <c r="V198" s="5" t="s">
        <v>145</v>
      </c>
      <c r="W198" s="2" t="s">
        <v>66</v>
      </c>
      <c r="X198" s="5" t="s">
        <v>145</v>
      </c>
      <c r="Y198" s="2" t="s">
        <v>66</v>
      </c>
    </row>
    <row r="199" spans="1:26" x14ac:dyDescent="0.25">
      <c r="A199" s="1" t="str">
        <f>'Level 6'!A12</f>
        <v>Jennifer Trieu</v>
      </c>
      <c r="B199" s="1" t="str">
        <f>'Level 6'!B12</f>
        <v>Delta</v>
      </c>
      <c r="C199" s="111">
        <f>'Level 6'!L12</f>
        <v>1.8</v>
      </c>
      <c r="D199" s="111">
        <f>'Level 6'!M12</f>
        <v>1.1000000000000001</v>
      </c>
      <c r="E199" s="111">
        <f>'Level 6'!O12</f>
        <v>2.0499999999999998</v>
      </c>
      <c r="F199" s="111">
        <f>'Level 6'!P12</f>
        <v>3.15</v>
      </c>
      <c r="G199" s="111">
        <f>'Level 6'!K12</f>
        <v>0</v>
      </c>
      <c r="H199" s="111">
        <f>'Level 6'!R12</f>
        <v>7.7000000000000011</v>
      </c>
      <c r="I199" s="101">
        <f>'Level 6'!S12</f>
        <v>1</v>
      </c>
      <c r="J199" s="111">
        <f>'Level 6'!L33</f>
        <v>2</v>
      </c>
      <c r="K199" s="111">
        <f>'Level 6'!M33</f>
        <v>1</v>
      </c>
      <c r="L199" s="111">
        <f>'Level 6'!O33</f>
        <v>1.9</v>
      </c>
      <c r="M199" s="111">
        <f>'Level 6'!P33</f>
        <v>3.6</v>
      </c>
      <c r="N199" s="111">
        <f>'Level 6'!K33</f>
        <v>0</v>
      </c>
      <c r="O199" s="111">
        <f>'Level 6'!R33</f>
        <v>7.5</v>
      </c>
      <c r="P199" s="1">
        <f>'Level 6'!S33</f>
        <v>4</v>
      </c>
      <c r="Q199" s="111">
        <f>'Level 6'!L54</f>
        <v>1.65</v>
      </c>
      <c r="R199" s="111">
        <f>'Level 6'!M54</f>
        <v>1.25</v>
      </c>
      <c r="S199" s="111">
        <f>'Level 6'!O54</f>
        <v>1.45</v>
      </c>
      <c r="T199" s="111">
        <f>'Level 6'!P54</f>
        <v>3.3</v>
      </c>
      <c r="U199" s="111">
        <f>'Level 6'!K54</f>
        <v>0</v>
      </c>
      <c r="V199" s="111">
        <f>'Level 6'!R54</f>
        <v>8.15</v>
      </c>
      <c r="W199" s="101">
        <f>'Level 6'!S54</f>
        <v>1</v>
      </c>
      <c r="X199" s="111">
        <f t="shared" ref="X199:X216" si="20">H199+O199+V199</f>
        <v>23.35</v>
      </c>
      <c r="Y199" s="101">
        <f t="shared" ref="Y199:Y216" si="21">RANK(X199,$X$199:$X$216)</f>
        <v>1</v>
      </c>
    </row>
    <row r="200" spans="1:26" x14ac:dyDescent="0.25">
      <c r="A200" s="1" t="str">
        <f>'Level 6'!A15</f>
        <v>Nia Surman</v>
      </c>
      <c r="B200" s="1" t="str">
        <f>'Level 6'!B15</f>
        <v>Olympia</v>
      </c>
      <c r="C200" s="111">
        <f>'Level 6'!L15</f>
        <v>1.3</v>
      </c>
      <c r="D200" s="111">
        <f>'Level 6'!M15</f>
        <v>0.8</v>
      </c>
      <c r="E200" s="111">
        <f>'Level 6'!O15</f>
        <v>2.6</v>
      </c>
      <c r="F200" s="111">
        <f>'Level 6'!P15</f>
        <v>3.2</v>
      </c>
      <c r="G200" s="111">
        <f>'Level 6'!K15</f>
        <v>0</v>
      </c>
      <c r="H200" s="111">
        <f>'Level 6'!R15</f>
        <v>6.2999999999999989</v>
      </c>
      <c r="I200" s="98">
        <f>'Level 6'!S15</f>
        <v>6</v>
      </c>
      <c r="J200" s="111">
        <f>'Level 6'!L36</f>
        <v>1.3</v>
      </c>
      <c r="K200" s="111">
        <f>'Level 6'!M36</f>
        <v>1.5</v>
      </c>
      <c r="L200" s="111">
        <f>'Level 6'!O36</f>
        <v>2.1</v>
      </c>
      <c r="M200" s="111">
        <f>'Level 6'!P36</f>
        <v>2.4500000000000002</v>
      </c>
      <c r="N200" s="111">
        <f>'Level 6'!K36</f>
        <v>0</v>
      </c>
      <c r="O200" s="111">
        <f>'Level 6'!R36</f>
        <v>8.25</v>
      </c>
      <c r="P200" s="101">
        <f>'Level 6'!S36</f>
        <v>1</v>
      </c>
      <c r="Q200" s="111">
        <f>'Level 6'!L57</f>
        <v>1.2000000000000002</v>
      </c>
      <c r="R200" s="111">
        <f>'Level 6'!M57</f>
        <v>1.1000000000000001</v>
      </c>
      <c r="S200" s="111">
        <f>'Level 6'!O57</f>
        <v>2</v>
      </c>
      <c r="T200" s="111">
        <f>'Level 6'!P57</f>
        <v>2.75</v>
      </c>
      <c r="U200" s="111">
        <f>'Level 6'!K57</f>
        <v>0</v>
      </c>
      <c r="V200" s="111">
        <f>'Level 6'!R57</f>
        <v>7.5500000000000007</v>
      </c>
      <c r="W200" s="1">
        <f>'Level 6'!S57</f>
        <v>4</v>
      </c>
      <c r="X200" s="111">
        <f t="shared" si="20"/>
        <v>22.1</v>
      </c>
      <c r="Y200" s="101">
        <f t="shared" si="21"/>
        <v>2</v>
      </c>
    </row>
    <row r="201" spans="1:26" x14ac:dyDescent="0.25">
      <c r="A201" s="1" t="str">
        <f>'Level 6'!A23</f>
        <v>Leah Johnston</v>
      </c>
      <c r="B201" s="1" t="str">
        <f>'Level 6'!B23</f>
        <v>Nelson</v>
      </c>
      <c r="C201" s="111">
        <f>'Level 6'!L23</f>
        <v>1.4</v>
      </c>
      <c r="D201" s="111">
        <f>'Level 6'!M23</f>
        <v>0.7</v>
      </c>
      <c r="E201" s="111">
        <f>'Level 6'!O23</f>
        <v>2.6500000000000004</v>
      </c>
      <c r="F201" s="111">
        <f>'Level 6'!P23</f>
        <v>2.6</v>
      </c>
      <c r="G201" s="111">
        <f>'Level 6'!K23</f>
        <v>0</v>
      </c>
      <c r="H201" s="111">
        <f>'Level 6'!R23</f>
        <v>6.85</v>
      </c>
      <c r="I201" s="107" t="s">
        <v>369</v>
      </c>
      <c r="J201" s="111">
        <f>'Level 6'!L44</f>
        <v>1</v>
      </c>
      <c r="K201" s="111">
        <f>'Level 6'!M44</f>
        <v>0.75</v>
      </c>
      <c r="L201" s="111">
        <f>'Level 6'!O44</f>
        <v>1.9500000000000002</v>
      </c>
      <c r="M201" s="111">
        <f>'Level 6'!P44</f>
        <v>3</v>
      </c>
      <c r="N201" s="111">
        <f>'Level 6'!K44</f>
        <v>0</v>
      </c>
      <c r="O201" s="111">
        <f>'Level 6'!R44</f>
        <v>6.8</v>
      </c>
      <c r="P201" s="1">
        <f>'Level 6'!S44</f>
        <v>6</v>
      </c>
      <c r="Q201" s="111">
        <f>'Level 6'!L65</f>
        <v>1.9500000000000002</v>
      </c>
      <c r="R201" s="111">
        <f>'Level 6'!M65</f>
        <v>1.2</v>
      </c>
      <c r="S201" s="111">
        <f>'Level 6'!O65</f>
        <v>2.35</v>
      </c>
      <c r="T201" s="111">
        <f>'Level 6'!P65</f>
        <v>3.05</v>
      </c>
      <c r="U201" s="111">
        <f>'Level 6'!K65</f>
        <v>0</v>
      </c>
      <c r="V201" s="111">
        <f>'Level 6'!R65</f>
        <v>7.75</v>
      </c>
      <c r="W201" s="101">
        <f>'Level 6'!S65</f>
        <v>2</v>
      </c>
      <c r="X201" s="111">
        <f t="shared" si="20"/>
        <v>21.4</v>
      </c>
      <c r="Y201" s="101">
        <f t="shared" si="21"/>
        <v>3</v>
      </c>
    </row>
    <row r="202" spans="1:26" x14ac:dyDescent="0.25">
      <c r="A202" s="1" t="str">
        <f>'Level 6'!A10</f>
        <v>Natasha Flaszynkski</v>
      </c>
      <c r="B202" s="1" t="str">
        <f>'Level 6'!B10</f>
        <v>Delta</v>
      </c>
      <c r="C202" s="111">
        <f>'Level 6'!L10</f>
        <v>1.1000000000000001</v>
      </c>
      <c r="D202" s="111">
        <f>'Level 6'!M10</f>
        <v>1.3</v>
      </c>
      <c r="E202" s="111">
        <f>'Level 6'!O10</f>
        <v>2.2000000000000002</v>
      </c>
      <c r="F202" s="111">
        <f>'Level 6'!P10</f>
        <v>3.35</v>
      </c>
      <c r="G202" s="111">
        <f>'Level 6'!K10</f>
        <v>0</v>
      </c>
      <c r="H202" s="111">
        <f>'Level 6'!R10</f>
        <v>6.85</v>
      </c>
      <c r="I202" s="107" t="s">
        <v>369</v>
      </c>
      <c r="J202" s="111">
        <f>'Level 6'!L31</f>
        <v>1.6</v>
      </c>
      <c r="K202" s="111">
        <f>'Level 6'!M31</f>
        <v>1.2</v>
      </c>
      <c r="L202" s="111">
        <f>'Level 6'!O31</f>
        <v>2.2000000000000002</v>
      </c>
      <c r="M202" s="111">
        <f>'Level 6'!P31</f>
        <v>2.5499999999999998</v>
      </c>
      <c r="N202" s="111">
        <f>'Level 6'!K31</f>
        <v>0</v>
      </c>
      <c r="O202" s="111">
        <f>'Level 6'!R31</f>
        <v>8.0500000000000007</v>
      </c>
      <c r="P202" s="101">
        <f>'Level 6'!S31</f>
        <v>2</v>
      </c>
      <c r="Q202" s="111">
        <f>'Level 6'!L52</f>
        <v>1.4</v>
      </c>
      <c r="R202" s="111">
        <f>'Level 6'!M52</f>
        <v>0.7</v>
      </c>
      <c r="S202" s="111">
        <f>'Level 6'!O52</f>
        <v>2.35</v>
      </c>
      <c r="T202" s="111">
        <f>'Level 6'!P52</f>
        <v>4.05</v>
      </c>
      <c r="U202" s="111">
        <f>'Level 6'!K52</f>
        <v>0</v>
      </c>
      <c r="V202" s="111">
        <f>'Level 6'!R52</f>
        <v>5.6999999999999993</v>
      </c>
      <c r="W202" s="1">
        <f>'Level 6'!S52</f>
        <v>8</v>
      </c>
      <c r="X202" s="111">
        <f t="shared" si="20"/>
        <v>20.6</v>
      </c>
      <c r="Y202" s="1">
        <f t="shared" si="21"/>
        <v>4</v>
      </c>
    </row>
    <row r="203" spans="1:26" x14ac:dyDescent="0.25">
      <c r="A203" s="1" t="str">
        <f>'Level 6'!A11</f>
        <v>Hana Gray</v>
      </c>
      <c r="B203" s="1" t="str">
        <f>'Level 6'!B11</f>
        <v>Delta</v>
      </c>
      <c r="C203" s="111">
        <f>'Level 6'!L11</f>
        <v>1.7</v>
      </c>
      <c r="D203" s="111">
        <f>'Level 6'!M11</f>
        <v>0.9</v>
      </c>
      <c r="E203" s="111">
        <f>'Level 6'!O11</f>
        <v>2.4500000000000002</v>
      </c>
      <c r="F203" s="111">
        <f>'Level 6'!P11</f>
        <v>3.45</v>
      </c>
      <c r="G203" s="111">
        <f>'Level 6'!K11</f>
        <v>0</v>
      </c>
      <c r="H203" s="111">
        <f>'Level 6'!R11</f>
        <v>6.6999999999999993</v>
      </c>
      <c r="I203" s="98">
        <f>'Level 6'!S11</f>
        <v>4</v>
      </c>
      <c r="J203" s="111">
        <f>'Level 6'!L32</f>
        <v>1.75</v>
      </c>
      <c r="K203" s="111">
        <f>'Level 6'!M32</f>
        <v>0.9</v>
      </c>
      <c r="L203" s="111">
        <f>'Level 6'!O32</f>
        <v>1.95</v>
      </c>
      <c r="M203" s="111">
        <f>'Level 6'!P32</f>
        <v>2.95</v>
      </c>
      <c r="N203" s="111">
        <f>'Level 6'!K32</f>
        <v>0</v>
      </c>
      <c r="O203" s="111">
        <f>'Level 6'!R32</f>
        <v>7.75</v>
      </c>
      <c r="P203" s="101">
        <f>'Level 6'!S32</f>
        <v>3</v>
      </c>
      <c r="Q203" s="111">
        <f>'Level 6'!L53</f>
        <v>1.2</v>
      </c>
      <c r="R203" s="111">
        <f>'Level 6'!M53</f>
        <v>0.85000000000000009</v>
      </c>
      <c r="S203" s="111">
        <f>'Level 6'!O53</f>
        <v>2.5499999999999998</v>
      </c>
      <c r="T203" s="111">
        <f>'Level 6'!P53</f>
        <v>3.65</v>
      </c>
      <c r="U203" s="111">
        <f>'Level 6'!K53</f>
        <v>0</v>
      </c>
      <c r="V203" s="111">
        <f>'Level 6'!R53</f>
        <v>5.8500000000000014</v>
      </c>
      <c r="W203" s="104">
        <f>'Level 6'!S53</f>
        <v>6</v>
      </c>
      <c r="X203" s="111">
        <f t="shared" si="20"/>
        <v>20.3</v>
      </c>
      <c r="Y203" s="1">
        <f t="shared" si="21"/>
        <v>5</v>
      </c>
    </row>
    <row r="204" spans="1:26" x14ac:dyDescent="0.25">
      <c r="A204" s="1" t="str">
        <f>'Level 6'!A13</f>
        <v>Elle-Roze Ilkiw</v>
      </c>
      <c r="B204" s="1" t="str">
        <f>'Level 6'!B13</f>
        <v>Olympia</v>
      </c>
      <c r="C204" s="111">
        <f>'Level 6'!L13</f>
        <v>1.5</v>
      </c>
      <c r="D204" s="111">
        <f>'Level 6'!M13</f>
        <v>0.9</v>
      </c>
      <c r="E204" s="111">
        <f>'Level 6'!O13</f>
        <v>2.6</v>
      </c>
      <c r="F204" s="111">
        <f>'Level 6'!P13</f>
        <v>3.5</v>
      </c>
      <c r="G204" s="111">
        <f>'Level 6'!K13</f>
        <v>0</v>
      </c>
      <c r="H204" s="111">
        <f>'Level 6'!R13</f>
        <v>6.3000000000000007</v>
      </c>
      <c r="I204" s="1">
        <f>'Level 6'!S13</f>
        <v>5</v>
      </c>
      <c r="J204" s="111">
        <f>'Level 6'!L34</f>
        <v>1.7</v>
      </c>
      <c r="K204" s="111">
        <f>'Level 6'!M34</f>
        <v>1.5</v>
      </c>
      <c r="L204" s="111">
        <f>'Level 6'!O34</f>
        <v>2.5</v>
      </c>
      <c r="M204" s="111">
        <f>'Level 6'!P34</f>
        <v>3.85</v>
      </c>
      <c r="N204" s="111">
        <f>'Level 6'!K34</f>
        <v>0</v>
      </c>
      <c r="O204" s="111">
        <f>'Level 6'!R34</f>
        <v>6.85</v>
      </c>
      <c r="P204" s="1">
        <f>'Level 6'!S34</f>
        <v>5</v>
      </c>
      <c r="Q204" s="111">
        <f>'Level 6'!L55</f>
        <v>1.05</v>
      </c>
      <c r="R204" s="111">
        <f>'Level 6'!M55</f>
        <v>1.2</v>
      </c>
      <c r="S204" s="111">
        <f>'Level 6'!O55</f>
        <v>2.4500000000000002</v>
      </c>
      <c r="T204" s="111">
        <f>'Level 6'!P55</f>
        <v>3.05</v>
      </c>
      <c r="U204" s="111">
        <f>'Level 6'!K55</f>
        <v>0</v>
      </c>
      <c r="V204" s="111">
        <f>'Level 6'!R55</f>
        <v>6.75</v>
      </c>
      <c r="W204" s="104">
        <f>'Level 6'!S55</f>
        <v>5</v>
      </c>
      <c r="X204" s="111">
        <f t="shared" si="20"/>
        <v>19.899999999999999</v>
      </c>
      <c r="Y204" s="1">
        <f t="shared" si="21"/>
        <v>6</v>
      </c>
    </row>
    <row r="205" spans="1:26" x14ac:dyDescent="0.25">
      <c r="A205" s="1" t="str">
        <f>'Level 6'!A16</f>
        <v>Emma Gibbens</v>
      </c>
      <c r="B205" s="1" t="str">
        <f>'Level 6'!B16</f>
        <v>Olympia</v>
      </c>
      <c r="C205" s="111">
        <f>'Level 6'!L16</f>
        <v>1.1000000000000001</v>
      </c>
      <c r="D205" s="111">
        <f>'Level 6'!M16</f>
        <v>0.7</v>
      </c>
      <c r="E205" s="111">
        <f>'Level 6'!O16</f>
        <v>2.6</v>
      </c>
      <c r="F205" s="111">
        <f>'Level 6'!P16</f>
        <v>3.55</v>
      </c>
      <c r="G205" s="111">
        <f>'Level 6'!K16</f>
        <v>0</v>
      </c>
      <c r="H205" s="111">
        <f>'Level 6'!R16</f>
        <v>5.65</v>
      </c>
      <c r="I205" s="1">
        <f>'Level 6'!S16</f>
        <v>11</v>
      </c>
      <c r="J205" s="111">
        <f>'Level 6'!L37</f>
        <v>1</v>
      </c>
      <c r="K205" s="111">
        <f>'Level 6'!M37</f>
        <v>1.1499999999999999</v>
      </c>
      <c r="L205" s="111">
        <f>'Level 6'!O37</f>
        <v>3.3</v>
      </c>
      <c r="M205" s="111">
        <f>'Level 6'!P37</f>
        <v>3.1500000000000004</v>
      </c>
      <c r="N205" s="111">
        <f>'Level 6'!K37</f>
        <v>0</v>
      </c>
      <c r="O205" s="111">
        <f>'Level 6'!R37</f>
        <v>5.7</v>
      </c>
      <c r="P205" s="1">
        <f>'Level 6'!S37</f>
        <v>9</v>
      </c>
      <c r="Q205" s="111">
        <f>'Level 6'!L58</f>
        <v>1.65</v>
      </c>
      <c r="R205" s="111">
        <f>'Level 6'!M58</f>
        <v>0.8</v>
      </c>
      <c r="S205" s="111">
        <f>'Level 6'!O58</f>
        <v>2.35</v>
      </c>
      <c r="T205" s="111">
        <f>'Level 6'!P58</f>
        <v>2.5</v>
      </c>
      <c r="U205" s="111">
        <f>'Level 6'!K58</f>
        <v>0</v>
      </c>
      <c r="V205" s="111">
        <f>'Level 6'!R58</f>
        <v>7.6</v>
      </c>
      <c r="W205" s="101">
        <f>'Level 6'!S58</f>
        <v>3</v>
      </c>
      <c r="X205" s="111">
        <f t="shared" si="20"/>
        <v>18.950000000000003</v>
      </c>
      <c r="Y205" s="1">
        <f t="shared" si="21"/>
        <v>7</v>
      </c>
    </row>
    <row r="206" spans="1:26" x14ac:dyDescent="0.25">
      <c r="A206" s="1" t="str">
        <f>'Level 6'!A22</f>
        <v xml:space="preserve">Sophie Blincoe </v>
      </c>
      <c r="B206" s="1" t="str">
        <f>'Level 6'!B22</f>
        <v>Nelson</v>
      </c>
      <c r="C206" s="111">
        <f>'Level 6'!L22</f>
        <v>1</v>
      </c>
      <c r="D206" s="111">
        <f>'Level 6'!M22</f>
        <v>0.7</v>
      </c>
      <c r="E206" s="111">
        <f>'Level 6'!O22</f>
        <v>3.25</v>
      </c>
      <c r="F206" s="111">
        <f>'Level 6'!P22</f>
        <v>2.6</v>
      </c>
      <c r="G206" s="111">
        <f>'Level 6'!K22</f>
        <v>0</v>
      </c>
      <c r="H206" s="111">
        <f>'Level 6'!R22</f>
        <v>5.85</v>
      </c>
      <c r="I206" s="1">
        <f>'Level 6'!S22</f>
        <v>9</v>
      </c>
      <c r="J206" s="111">
        <f>'Level 6'!L43</f>
        <v>0.8</v>
      </c>
      <c r="K206" s="111">
        <f>'Level 6'!M43</f>
        <v>1.2</v>
      </c>
      <c r="L206" s="111">
        <f>'Level 6'!O43</f>
        <v>2.95</v>
      </c>
      <c r="M206" s="111">
        <f>'Level 6'!P43</f>
        <v>2.95</v>
      </c>
      <c r="N206" s="111">
        <f>'Level 6'!K43</f>
        <v>0</v>
      </c>
      <c r="O206" s="111">
        <f>'Level 6'!R43</f>
        <v>6.1</v>
      </c>
      <c r="P206" s="1">
        <f>'Level 6'!S43</f>
        <v>8</v>
      </c>
      <c r="Q206" s="111">
        <f>'Level 6'!L64</f>
        <v>1.2</v>
      </c>
      <c r="R206" s="111">
        <f>'Level 6'!M64</f>
        <v>0.3</v>
      </c>
      <c r="S206" s="111">
        <f>'Level 6'!O64</f>
        <v>3.1500000000000004</v>
      </c>
      <c r="T206" s="111">
        <f>'Level 6'!P64</f>
        <v>3.75</v>
      </c>
      <c r="U206" s="111">
        <f>'Level 6'!K64</f>
        <v>0</v>
      </c>
      <c r="V206" s="111">
        <f>'Level 6'!R64</f>
        <v>4.5999999999999996</v>
      </c>
      <c r="W206" s="98" t="s">
        <v>379</v>
      </c>
      <c r="X206" s="111">
        <f t="shared" si="20"/>
        <v>16.549999999999997</v>
      </c>
      <c r="Y206" s="1">
        <f t="shared" si="21"/>
        <v>8</v>
      </c>
    </row>
    <row r="207" spans="1:26" x14ac:dyDescent="0.25">
      <c r="A207" s="1" t="str">
        <f>'Level 6'!A21</f>
        <v>Grace Wakefield</v>
      </c>
      <c r="B207" s="1" t="str">
        <f>'Level 6'!B21</f>
        <v>Diva</v>
      </c>
      <c r="C207" s="111">
        <f>'Level 6'!L21</f>
        <v>0.9</v>
      </c>
      <c r="D207" s="111">
        <f>'Level 6'!M21</f>
        <v>0.9</v>
      </c>
      <c r="E207" s="111">
        <f>'Level 6'!O21</f>
        <v>3.4</v>
      </c>
      <c r="F207" s="111">
        <f>'Level 6'!P21</f>
        <v>3.45</v>
      </c>
      <c r="G207" s="111">
        <f>'Level 6'!K21</f>
        <v>0</v>
      </c>
      <c r="H207" s="111">
        <f>'Level 6'!R21</f>
        <v>4.9500000000000011</v>
      </c>
      <c r="I207" s="1">
        <f>'Level 6'!S21</f>
        <v>14</v>
      </c>
      <c r="J207" s="111">
        <f>'Level 6'!L42</f>
        <v>1.1000000000000001</v>
      </c>
      <c r="K207" s="111">
        <f>'Level 6'!M42</f>
        <v>0.8</v>
      </c>
      <c r="L207" s="111">
        <f>'Level 6'!O42</f>
        <v>2.5499999999999998</v>
      </c>
      <c r="M207" s="111">
        <f>'Level 6'!P42</f>
        <v>3.9</v>
      </c>
      <c r="N207" s="111">
        <f>'Level 6'!K42</f>
        <v>0</v>
      </c>
      <c r="O207" s="111">
        <f>'Level 6'!R42</f>
        <v>5.4500000000000011</v>
      </c>
      <c r="P207" s="1">
        <f>'Level 6'!S42</f>
        <v>10</v>
      </c>
      <c r="Q207" s="111">
        <f>'Level 6'!L63</f>
        <v>1.4</v>
      </c>
      <c r="R207" s="111">
        <f>'Level 6'!M63</f>
        <v>0.85000000000000009</v>
      </c>
      <c r="S207" s="111">
        <f>'Level 6'!O63</f>
        <v>2.65</v>
      </c>
      <c r="T207" s="111">
        <f>'Level 6'!P63</f>
        <v>3.85</v>
      </c>
      <c r="U207" s="111">
        <f>'Level 6'!K63</f>
        <v>0</v>
      </c>
      <c r="V207" s="111">
        <f>'Level 6'!R63</f>
        <v>5.75</v>
      </c>
      <c r="W207" s="104">
        <f>'Level 6'!S63</f>
        <v>7</v>
      </c>
      <c r="X207" s="111">
        <f t="shared" si="20"/>
        <v>16.150000000000002</v>
      </c>
      <c r="Y207" s="1">
        <f t="shared" si="21"/>
        <v>9</v>
      </c>
    </row>
    <row r="208" spans="1:26" x14ac:dyDescent="0.25">
      <c r="A208" s="1" t="str">
        <f>'Level 6'!A24</f>
        <v>Lilly Neame</v>
      </c>
      <c r="B208" s="1" t="str">
        <f>'Level 6'!B24</f>
        <v>Nelson</v>
      </c>
      <c r="C208" s="111">
        <f>'Level 6'!L24</f>
        <v>1</v>
      </c>
      <c r="D208" s="111">
        <f>'Level 6'!M24</f>
        <v>1</v>
      </c>
      <c r="E208" s="111">
        <f>'Level 6'!O24</f>
        <v>3.2</v>
      </c>
      <c r="F208" s="111">
        <f>'Level 6'!P24</f>
        <v>3.05</v>
      </c>
      <c r="G208" s="111">
        <f>'Level 6'!K24</f>
        <v>0</v>
      </c>
      <c r="H208" s="111">
        <f>'Level 6'!R24</f>
        <v>5.75</v>
      </c>
      <c r="I208" s="1">
        <f>'Level 6'!S24</f>
        <v>10</v>
      </c>
      <c r="J208" s="111">
        <f>'Level 6'!L45</f>
        <v>1.3</v>
      </c>
      <c r="K208" s="111">
        <f>'Level 6'!M45</f>
        <v>1</v>
      </c>
      <c r="L208" s="111">
        <f>'Level 6'!O45</f>
        <v>2.5499999999999998</v>
      </c>
      <c r="M208" s="111">
        <f>'Level 6'!P45</f>
        <v>3.05</v>
      </c>
      <c r="N208" s="111">
        <f>'Level 6'!K45</f>
        <v>0</v>
      </c>
      <c r="O208" s="111">
        <f>'Level 6'!R45</f>
        <v>6.7000000000000011</v>
      </c>
      <c r="P208" s="1">
        <f>'Level 6'!S45</f>
        <v>7</v>
      </c>
      <c r="Q208" s="111">
        <f>'Level 6'!L66</f>
        <v>0.75</v>
      </c>
      <c r="R208" s="111">
        <f>'Level 6'!M66</f>
        <v>0.9</v>
      </c>
      <c r="S208" s="111">
        <f>'Level 6'!O66</f>
        <v>3.25</v>
      </c>
      <c r="T208" s="111">
        <f>'Level 6'!P66</f>
        <v>5.0500000000000007</v>
      </c>
      <c r="U208" s="111">
        <f>'Level 6'!K66</f>
        <v>0</v>
      </c>
      <c r="V208" s="111">
        <f>'Level 6'!R66</f>
        <v>3.3499999999999996</v>
      </c>
      <c r="W208" s="104">
        <f>'Level 6'!S66</f>
        <v>16</v>
      </c>
      <c r="X208" s="111">
        <f t="shared" si="20"/>
        <v>15.8</v>
      </c>
      <c r="Y208" s="1">
        <f t="shared" si="21"/>
        <v>10</v>
      </c>
    </row>
    <row r="209" spans="1:32" x14ac:dyDescent="0.25">
      <c r="A209" s="1" t="str">
        <f>'Level 6'!A14</f>
        <v>Carolyn Curnow</v>
      </c>
      <c r="B209" s="1" t="str">
        <f>'Level 6'!B14</f>
        <v>Olympia</v>
      </c>
      <c r="C209" s="111">
        <f>'Level 6'!L14</f>
        <v>1.1000000000000001</v>
      </c>
      <c r="D209" s="111">
        <f>'Level 6'!M14</f>
        <v>0.9</v>
      </c>
      <c r="E209" s="111">
        <f>'Level 6'!O14</f>
        <v>3</v>
      </c>
      <c r="F209" s="111">
        <f>'Level 6'!P14</f>
        <v>3.7</v>
      </c>
      <c r="G209" s="111">
        <f>'Level 6'!K14</f>
        <v>0</v>
      </c>
      <c r="H209" s="111">
        <f>'Level 6'!R14</f>
        <v>5.3</v>
      </c>
      <c r="I209" s="1">
        <f>'Level 6'!S14</f>
        <v>12</v>
      </c>
      <c r="J209" s="111">
        <f>'Level 6'!L35</f>
        <v>1.4</v>
      </c>
      <c r="K209" s="111">
        <f>'Level 6'!M35</f>
        <v>1</v>
      </c>
      <c r="L209" s="111">
        <f>'Level 6'!O35</f>
        <v>3.25</v>
      </c>
      <c r="M209" s="111">
        <f>'Level 6'!P35</f>
        <v>3.75</v>
      </c>
      <c r="N209" s="111">
        <f>'Level 6'!K35</f>
        <v>0</v>
      </c>
      <c r="O209" s="111">
        <f>'Level 6'!R35</f>
        <v>5.4</v>
      </c>
      <c r="P209" s="1">
        <f>'Level 6'!S35</f>
        <v>11</v>
      </c>
      <c r="Q209" s="111">
        <f>'Level 6'!L56</f>
        <v>0.7</v>
      </c>
      <c r="R209" s="111">
        <f>'Level 6'!M56</f>
        <v>0.6</v>
      </c>
      <c r="S209" s="111">
        <f>'Level 6'!O56</f>
        <v>2.6500000000000004</v>
      </c>
      <c r="T209" s="111">
        <f>'Level 6'!P56</f>
        <v>4</v>
      </c>
      <c r="U209" s="111">
        <f>'Level 6'!K56</f>
        <v>0</v>
      </c>
      <c r="V209" s="111">
        <f>'Level 6'!R56</f>
        <v>4.6500000000000004</v>
      </c>
      <c r="W209" s="104">
        <f>'Level 6'!S56</f>
        <v>9</v>
      </c>
      <c r="X209" s="111">
        <f t="shared" si="20"/>
        <v>15.35</v>
      </c>
      <c r="Y209" s="1">
        <f t="shared" si="21"/>
        <v>11</v>
      </c>
    </row>
    <row r="210" spans="1:32" x14ac:dyDescent="0.25">
      <c r="A210" s="1" t="str">
        <f>'Level 6'!A9</f>
        <v>Kate Coates</v>
      </c>
      <c r="B210" s="1" t="str">
        <f>'Level 6'!B9</f>
        <v>DGA</v>
      </c>
      <c r="C210" s="111">
        <f>'Level 6'!L9</f>
        <v>1.7</v>
      </c>
      <c r="D210" s="111">
        <f>'Level 6'!M9</f>
        <v>0.3</v>
      </c>
      <c r="E210" s="111">
        <f>'Level 6'!O9</f>
        <v>2.3499999999999996</v>
      </c>
      <c r="F210" s="111">
        <f>'Level 6'!P9</f>
        <v>3.5999999999999996</v>
      </c>
      <c r="G210" s="111">
        <f>'Level 6'!K9</f>
        <v>0</v>
      </c>
      <c r="H210" s="111">
        <f>'Level 6'!R9</f>
        <v>6.0500000000000007</v>
      </c>
      <c r="I210" s="1">
        <f>'Level 6'!S9</f>
        <v>7</v>
      </c>
      <c r="J210" s="111">
        <f>'Level 6'!L30</f>
        <v>1.4</v>
      </c>
      <c r="K210" s="111">
        <f>'Level 6'!M30</f>
        <v>0.3</v>
      </c>
      <c r="L210" s="111">
        <f>'Level 6'!O30</f>
        <v>2.8499999999999996</v>
      </c>
      <c r="M210" s="111">
        <f>'Level 6'!P30</f>
        <v>4.1500000000000004</v>
      </c>
      <c r="N210" s="111">
        <f>'Level 6'!K30</f>
        <v>0.6</v>
      </c>
      <c r="O210" s="111">
        <f>'Level 6'!R30</f>
        <v>4.0999999999999996</v>
      </c>
      <c r="P210" s="1">
        <f>'Level 6'!S30</f>
        <v>16</v>
      </c>
      <c r="Q210" s="111">
        <f>'Level 6'!L51</f>
        <v>0.9</v>
      </c>
      <c r="R210" s="111">
        <f>'Level 6'!M51</f>
        <v>0.5</v>
      </c>
      <c r="S210" s="111">
        <f>'Level 6'!O51</f>
        <v>2.6500000000000004</v>
      </c>
      <c r="T210" s="111">
        <f>'Level 6'!P51</f>
        <v>4.1500000000000004</v>
      </c>
      <c r="U210" s="111">
        <f>'Level 6'!K51</f>
        <v>0</v>
      </c>
      <c r="V210" s="111">
        <f>'Level 6'!R51</f>
        <v>4.5999999999999996</v>
      </c>
      <c r="W210" s="98" t="s">
        <v>379</v>
      </c>
      <c r="X210" s="111">
        <f t="shared" si="20"/>
        <v>14.75</v>
      </c>
      <c r="Y210" s="1">
        <f t="shared" si="21"/>
        <v>12</v>
      </c>
    </row>
    <row r="211" spans="1:32" x14ac:dyDescent="0.25">
      <c r="A211" s="1" t="str">
        <f>'Level 6'!A19</f>
        <v>Tara Hoeben</v>
      </c>
      <c r="B211" s="1" t="str">
        <f>'Level 6'!B19</f>
        <v>Olympia</v>
      </c>
      <c r="C211" s="111">
        <f>'Level 6'!L19</f>
        <v>1.1000000000000001</v>
      </c>
      <c r="D211" s="111">
        <f>'Level 6'!M19</f>
        <v>0.9</v>
      </c>
      <c r="E211" s="111">
        <f>'Level 6'!O19</f>
        <v>3</v>
      </c>
      <c r="F211" s="111">
        <f>'Level 6'!P19</f>
        <v>3.05</v>
      </c>
      <c r="G211" s="111">
        <f>'Level 6'!K19</f>
        <v>0</v>
      </c>
      <c r="H211" s="111">
        <f>'Level 6'!R19</f>
        <v>5.95</v>
      </c>
      <c r="I211" s="1">
        <f>'Level 6'!S19</f>
        <v>8</v>
      </c>
      <c r="J211" s="111">
        <f>'Level 6'!L40</f>
        <v>0.9</v>
      </c>
      <c r="K211" s="111">
        <f>'Level 6'!M40</f>
        <v>0.6</v>
      </c>
      <c r="L211" s="111">
        <f>'Level 6'!O40</f>
        <v>3.25</v>
      </c>
      <c r="M211" s="111">
        <f>'Level 6'!P40</f>
        <v>4.0999999999999996</v>
      </c>
      <c r="N211" s="111">
        <f>'Level 6'!K40</f>
        <v>0</v>
      </c>
      <c r="O211" s="111">
        <f>'Level 6'!R40</f>
        <v>4.1500000000000004</v>
      </c>
      <c r="P211" s="1">
        <f>'Level 6'!S40</f>
        <v>15</v>
      </c>
      <c r="Q211" s="111">
        <f>'Level 6'!L61</f>
        <v>0.9</v>
      </c>
      <c r="R211" s="111">
        <f>'Level 6'!M61</f>
        <v>0.3</v>
      </c>
      <c r="S211" s="111">
        <f>'Level 6'!O61</f>
        <v>2.8499999999999996</v>
      </c>
      <c r="T211" s="111">
        <f>'Level 6'!P61</f>
        <v>4.1500000000000004</v>
      </c>
      <c r="U211" s="111">
        <f>'Level 6'!K61</f>
        <v>0.3</v>
      </c>
      <c r="V211" s="111">
        <f>'Level 6'!R61</f>
        <v>3.8999999999999995</v>
      </c>
      <c r="W211" s="104">
        <f>'Level 6'!S61</f>
        <v>14</v>
      </c>
      <c r="X211" s="111">
        <f t="shared" si="20"/>
        <v>14</v>
      </c>
      <c r="Y211" s="1">
        <f t="shared" si="21"/>
        <v>13</v>
      </c>
    </row>
    <row r="212" spans="1:32" x14ac:dyDescent="0.25">
      <c r="A212" s="1" t="str">
        <f>'Level 6'!A8</f>
        <v>Jessica Allen-lecocq</v>
      </c>
      <c r="B212" s="1" t="str">
        <f>'Level 6'!B8</f>
        <v>DGA</v>
      </c>
      <c r="C212" s="111">
        <f>'Level 6'!L8</f>
        <v>0.7</v>
      </c>
      <c r="D212" s="111">
        <f>'Level 6'!M8</f>
        <v>0.45</v>
      </c>
      <c r="E212" s="111">
        <f>'Level 6'!O8</f>
        <v>2.75</v>
      </c>
      <c r="F212" s="111">
        <f>'Level 6'!P8</f>
        <v>3.35</v>
      </c>
      <c r="G212" s="111">
        <f>'Level 6'!K8</f>
        <v>0</v>
      </c>
      <c r="H212" s="111">
        <f>'Level 6'!R8</f>
        <v>5.0500000000000007</v>
      </c>
      <c r="I212" s="1">
        <f>'Level 6'!S8</f>
        <v>13</v>
      </c>
      <c r="J212" s="111">
        <f>'Level 6'!L29</f>
        <v>0.7</v>
      </c>
      <c r="K212" s="111">
        <f>'Level 6'!M29</f>
        <v>0.3</v>
      </c>
      <c r="L212" s="111">
        <f>'Level 6'!O29</f>
        <v>2.8499999999999996</v>
      </c>
      <c r="M212" s="111">
        <f>'Level 6'!P29</f>
        <v>3.3499999999999996</v>
      </c>
      <c r="N212" s="111">
        <f>'Level 6'!K29</f>
        <v>0</v>
      </c>
      <c r="O212" s="111">
        <f>'Level 6'!R29</f>
        <v>4.8000000000000007</v>
      </c>
      <c r="P212" s="1">
        <f>'Level 6'!S29</f>
        <v>14</v>
      </c>
      <c r="Q212" s="111">
        <f>'Level 6'!L50</f>
        <v>1.1499999999999999</v>
      </c>
      <c r="R212" s="111">
        <f>'Level 6'!M50</f>
        <v>0</v>
      </c>
      <c r="S212" s="111">
        <f>'Level 6'!O50</f>
        <v>2.85</v>
      </c>
      <c r="T212" s="111">
        <f>'Level 6'!P50</f>
        <v>4.5500000000000007</v>
      </c>
      <c r="U212" s="111">
        <f>'Level 6'!K50</f>
        <v>0</v>
      </c>
      <c r="V212" s="111">
        <f>'Level 6'!R50</f>
        <v>3.75</v>
      </c>
      <c r="W212" s="1">
        <f>'Level 6'!S50</f>
        <v>15</v>
      </c>
      <c r="X212" s="111">
        <f t="shared" si="20"/>
        <v>13.600000000000001</v>
      </c>
      <c r="Y212" s="1">
        <f t="shared" si="21"/>
        <v>14</v>
      </c>
    </row>
    <row r="213" spans="1:32" x14ac:dyDescent="0.25">
      <c r="A213" s="1" t="str">
        <f>'Level 6'!A17</f>
        <v>Poppy Rumble</v>
      </c>
      <c r="B213" s="1" t="str">
        <f>'Level 6'!B17</f>
        <v>Olympia</v>
      </c>
      <c r="C213" s="111">
        <f>'Level 6'!L17</f>
        <v>0.8</v>
      </c>
      <c r="D213" s="111">
        <f>'Level 6'!M17</f>
        <v>0.6</v>
      </c>
      <c r="E213" s="111">
        <f>'Level 6'!O17</f>
        <v>3.3</v>
      </c>
      <c r="F213" s="111">
        <f>'Level 6'!P17</f>
        <v>4.6999999999999993</v>
      </c>
      <c r="G213" s="111">
        <f>'Level 6'!K17</f>
        <v>0.3</v>
      </c>
      <c r="H213" s="111">
        <f>'Level 6'!R17</f>
        <v>3.1000000000000014</v>
      </c>
      <c r="I213" s="1">
        <f>'Level 6'!S17</f>
        <v>16</v>
      </c>
      <c r="J213" s="111">
        <f>'Level 6'!L38</f>
        <v>1.3</v>
      </c>
      <c r="K213" s="111">
        <f>'Level 6'!M38</f>
        <v>0.4</v>
      </c>
      <c r="L213" s="111">
        <f>'Level 6'!O38</f>
        <v>3.3</v>
      </c>
      <c r="M213" s="111">
        <f>'Level 6'!P38</f>
        <v>3.05</v>
      </c>
      <c r="N213" s="111">
        <f>'Level 6'!K38</f>
        <v>0</v>
      </c>
      <c r="O213" s="111">
        <f>'Level 6'!R38</f>
        <v>5.35</v>
      </c>
      <c r="P213" s="1">
        <f>'Level 6'!S38</f>
        <v>12</v>
      </c>
      <c r="Q213" s="111">
        <f>'Level 6'!L59</f>
        <v>0.5</v>
      </c>
      <c r="R213" s="111">
        <f>'Level 6'!M59</f>
        <v>0.2</v>
      </c>
      <c r="S213" s="111">
        <f>'Level 6'!O59</f>
        <v>2.9</v>
      </c>
      <c r="T213" s="111">
        <f>'Level 6'!P59</f>
        <v>3.8</v>
      </c>
      <c r="U213" s="111">
        <f>'Level 6'!K59</f>
        <v>0</v>
      </c>
      <c r="V213" s="111">
        <f>'Level 6'!R59</f>
        <v>4</v>
      </c>
      <c r="W213" s="1">
        <f>'Level 6'!S59</f>
        <v>13</v>
      </c>
      <c r="X213" s="111">
        <f t="shared" si="20"/>
        <v>12.450000000000001</v>
      </c>
      <c r="Y213" s="1">
        <f t="shared" si="21"/>
        <v>15</v>
      </c>
    </row>
    <row r="214" spans="1:32" x14ac:dyDescent="0.25">
      <c r="A214" s="1" t="str">
        <f>'Level 6'!A18</f>
        <v>Libby Hutchings</v>
      </c>
      <c r="B214" s="1" t="str">
        <f>'Level 6'!B18</f>
        <v>Olympia</v>
      </c>
      <c r="C214" s="111">
        <f>'Level 6'!L18</f>
        <v>1</v>
      </c>
      <c r="D214" s="111">
        <f>'Level 6'!M18</f>
        <v>0.4</v>
      </c>
      <c r="E214" s="111">
        <f>'Level 6'!O18</f>
        <v>3.5</v>
      </c>
      <c r="F214" s="111">
        <f>'Level 6'!P18</f>
        <v>3.6</v>
      </c>
      <c r="G214" s="111">
        <f>'Level 6'!K18</f>
        <v>0</v>
      </c>
      <c r="H214" s="111">
        <f>'Level 6'!R18</f>
        <v>4.3000000000000007</v>
      </c>
      <c r="I214" s="1">
        <f>'Level 6'!S18</f>
        <v>15</v>
      </c>
      <c r="J214" s="111">
        <f>'Level 6'!L39</f>
        <v>1</v>
      </c>
      <c r="K214" s="111">
        <f>'Level 6'!M39</f>
        <v>0.7</v>
      </c>
      <c r="L214" s="111">
        <f>'Level 6'!O39</f>
        <v>3.45</v>
      </c>
      <c r="M214" s="111">
        <f>'Level 6'!P39</f>
        <v>4.6500000000000004</v>
      </c>
      <c r="N214" s="111">
        <f>'Level 6'!K39</f>
        <v>0</v>
      </c>
      <c r="O214" s="111">
        <f>'Level 6'!R39</f>
        <v>3.5999999999999979</v>
      </c>
      <c r="P214" s="1">
        <f>'Level 6'!S39</f>
        <v>17</v>
      </c>
      <c r="Q214" s="111">
        <f>'Level 6'!L60</f>
        <v>0.75</v>
      </c>
      <c r="R214" s="111">
        <f>'Level 6'!M60</f>
        <v>0.5</v>
      </c>
      <c r="S214" s="111">
        <f>'Level 6'!O60</f>
        <v>3.05</v>
      </c>
      <c r="T214" s="111">
        <f>'Level 6'!P60</f>
        <v>4.1500000000000004</v>
      </c>
      <c r="U214" s="111">
        <f>'Level 6'!K60</f>
        <v>0</v>
      </c>
      <c r="V214" s="111">
        <f>'Level 6'!R60</f>
        <v>4.05</v>
      </c>
      <c r="W214" s="1">
        <f>'Level 6'!S60</f>
        <v>12</v>
      </c>
      <c r="X214" s="111">
        <f t="shared" si="20"/>
        <v>11.95</v>
      </c>
      <c r="Y214" s="1">
        <f t="shared" si="21"/>
        <v>16</v>
      </c>
    </row>
    <row r="215" spans="1:32" x14ac:dyDescent="0.25">
      <c r="A215" s="139" t="str">
        <f>'Level 6'!A20</f>
        <v>Jessica Christie</v>
      </c>
      <c r="B215" s="139" t="str">
        <f>'Level 6'!B20</f>
        <v>GGI</v>
      </c>
      <c r="C215" s="111">
        <f>'Level 6'!L20</f>
        <v>0.6</v>
      </c>
      <c r="D215" s="111">
        <f>'Level 6'!M20</f>
        <v>0.2</v>
      </c>
      <c r="E215" s="111">
        <f>'Level 6'!O20</f>
        <v>3.75</v>
      </c>
      <c r="F215" s="111">
        <f>'Level 6'!P20</f>
        <v>5.4</v>
      </c>
      <c r="G215" s="111">
        <f>'Level 6'!K20</f>
        <v>0</v>
      </c>
      <c r="H215" s="111">
        <f>'Level 6'!R20</f>
        <v>1.6500000000000004</v>
      </c>
      <c r="I215" s="1">
        <f>'Level 6'!S20</f>
        <v>17</v>
      </c>
      <c r="J215" s="111">
        <f>'Level 6'!L41</f>
        <v>1</v>
      </c>
      <c r="K215" s="111">
        <f>'Level 6'!M41</f>
        <v>0.45</v>
      </c>
      <c r="L215" s="111">
        <f>'Level 6'!O41</f>
        <v>2.75</v>
      </c>
      <c r="M215" s="111">
        <f>'Level 6'!P41</f>
        <v>3.65</v>
      </c>
      <c r="N215" s="111">
        <f>'Level 6'!K41</f>
        <v>0</v>
      </c>
      <c r="O215" s="111">
        <f>'Level 6'!R41</f>
        <v>5.0499999999999989</v>
      </c>
      <c r="P215" s="1">
        <f>'Level 6'!S41</f>
        <v>13</v>
      </c>
      <c r="Q215" s="111">
        <f>'Level 6'!L62</f>
        <v>0.8</v>
      </c>
      <c r="R215" s="111">
        <f>'Level 6'!M62</f>
        <v>0.25</v>
      </c>
      <c r="S215" s="111">
        <f>'Level 6'!O62</f>
        <v>3.45</v>
      </c>
      <c r="T215" s="111">
        <f>'Level 6'!P62</f>
        <v>4.6500000000000004</v>
      </c>
      <c r="U215" s="111">
        <f>'Level 6'!K62</f>
        <v>0</v>
      </c>
      <c r="V215" s="111">
        <f>'Level 6'!R62</f>
        <v>2.9499999999999993</v>
      </c>
      <c r="W215" s="1">
        <f>'Level 6'!S62</f>
        <v>17</v>
      </c>
      <c r="X215" s="111">
        <f t="shared" si="20"/>
        <v>9.6499999999999986</v>
      </c>
      <c r="Y215" s="1">
        <f t="shared" si="21"/>
        <v>17</v>
      </c>
    </row>
    <row r="216" spans="1:32" x14ac:dyDescent="0.25">
      <c r="A216" s="1" t="str">
        <f>'Level 6'!A25</f>
        <v>Ruby Kapene - Paitai</v>
      </c>
      <c r="B216" s="1" t="str">
        <f>'Level 6'!B25</f>
        <v>Future</v>
      </c>
      <c r="C216" s="111">
        <f>'Level 6'!L25</f>
        <v>0</v>
      </c>
      <c r="D216" s="111">
        <f>'Level 6'!M25</f>
        <v>0</v>
      </c>
      <c r="E216" s="111">
        <f>'Level 6'!O25</f>
        <v>0</v>
      </c>
      <c r="F216" s="111">
        <f>'Level 6'!P25</f>
        <v>0</v>
      </c>
      <c r="G216" s="111">
        <f>'Level 6'!K25</f>
        <v>0</v>
      </c>
      <c r="H216" s="111">
        <f>'Level 6'!R25</f>
        <v>0</v>
      </c>
      <c r="I216" s="1">
        <f>'Level 6'!S25</f>
        <v>18</v>
      </c>
      <c r="J216" s="111">
        <f>'Level 6'!L46</f>
        <v>0</v>
      </c>
      <c r="K216" s="111">
        <f>'Level 6'!M46</f>
        <v>0</v>
      </c>
      <c r="L216" s="111">
        <f>'Level 6'!O46</f>
        <v>0</v>
      </c>
      <c r="M216" s="111">
        <f>'Level 6'!P46</f>
        <v>0</v>
      </c>
      <c r="N216" s="111">
        <f>'Level 6'!K46</f>
        <v>0</v>
      </c>
      <c r="O216" s="111">
        <f>'Level 6'!R46</f>
        <v>0</v>
      </c>
      <c r="P216" s="1">
        <f>'Level 6'!S46</f>
        <v>18</v>
      </c>
      <c r="Q216" s="111">
        <f>'Level 6'!L67</f>
        <v>0</v>
      </c>
      <c r="R216" s="111">
        <f>'Level 6'!M67</f>
        <v>0</v>
      </c>
      <c r="S216" s="111">
        <f>'Level 6'!O67</f>
        <v>0</v>
      </c>
      <c r="T216" s="111">
        <f>'Level 6'!P67</f>
        <v>0</v>
      </c>
      <c r="U216" s="111">
        <f>'Level 6'!K67</f>
        <v>0</v>
      </c>
      <c r="V216" s="111">
        <f>'Level 6'!R67</f>
        <v>0</v>
      </c>
      <c r="W216" s="1">
        <f>'Level 6'!S67</f>
        <v>18</v>
      </c>
      <c r="X216" s="111">
        <f t="shared" si="20"/>
        <v>0</v>
      </c>
      <c r="Y216" s="1">
        <f t="shared" si="21"/>
        <v>18</v>
      </c>
    </row>
    <row r="218" spans="1:32" x14ac:dyDescent="0.25">
      <c r="A218" s="65" t="str">
        <f>'Level 7'!A4</f>
        <v>Level 7</v>
      </c>
      <c r="B218" s="66"/>
      <c r="C218" s="117" t="s">
        <v>117</v>
      </c>
      <c r="D218" s="118"/>
      <c r="E218" s="118"/>
      <c r="F218" s="118"/>
      <c r="G218" s="118"/>
      <c r="H218" s="118"/>
      <c r="I218" s="124"/>
      <c r="J218" s="117" t="s">
        <v>120</v>
      </c>
      <c r="K218" s="118"/>
      <c r="L218" s="118"/>
      <c r="M218" s="118"/>
      <c r="N218" s="118"/>
      <c r="O218" s="118"/>
      <c r="P218" s="124"/>
      <c r="Q218" s="117" t="s">
        <v>122</v>
      </c>
      <c r="R218" s="118"/>
      <c r="S218" s="118"/>
      <c r="T218" s="118"/>
      <c r="U218" s="118"/>
      <c r="V218" s="118"/>
      <c r="W218" s="124"/>
      <c r="X218" s="117" t="s">
        <v>121</v>
      </c>
      <c r="Y218" s="118"/>
      <c r="Z218" s="118"/>
      <c r="AA218" s="118"/>
      <c r="AB218" s="118"/>
      <c r="AC218" s="118"/>
      <c r="AD218" s="124"/>
      <c r="AE218" s="63" t="s">
        <v>118</v>
      </c>
      <c r="AF218" s="64"/>
    </row>
    <row r="219" spans="1:32" x14ac:dyDescent="0.25">
      <c r="A219" s="2" t="s">
        <v>1</v>
      </c>
      <c r="B219" s="2" t="s">
        <v>93</v>
      </c>
      <c r="C219" s="2" t="s">
        <v>123</v>
      </c>
      <c r="D219" s="2" t="s">
        <v>124</v>
      </c>
      <c r="E219" s="2" t="s">
        <v>95</v>
      </c>
      <c r="F219" s="2" t="s">
        <v>96</v>
      </c>
      <c r="G219" s="67" t="s">
        <v>110</v>
      </c>
      <c r="H219" s="5" t="s">
        <v>145</v>
      </c>
      <c r="I219" s="2" t="s">
        <v>66</v>
      </c>
      <c r="J219" s="2" t="s">
        <v>123</v>
      </c>
      <c r="K219" s="2" t="s">
        <v>124</v>
      </c>
      <c r="L219" s="5" t="s">
        <v>95</v>
      </c>
      <c r="M219" s="5" t="s">
        <v>96</v>
      </c>
      <c r="N219" s="5" t="s">
        <v>110</v>
      </c>
      <c r="O219" s="5" t="s">
        <v>145</v>
      </c>
      <c r="P219" s="5" t="s">
        <v>66</v>
      </c>
      <c r="Q219" s="2" t="s">
        <v>123</v>
      </c>
      <c r="R219" s="2" t="s">
        <v>124</v>
      </c>
      <c r="S219" s="5" t="s">
        <v>95</v>
      </c>
      <c r="T219" s="5" t="s">
        <v>96</v>
      </c>
      <c r="U219" s="5" t="s">
        <v>110</v>
      </c>
      <c r="V219" s="5" t="s">
        <v>145</v>
      </c>
      <c r="W219" s="5" t="s">
        <v>66</v>
      </c>
      <c r="X219" s="2" t="s">
        <v>123</v>
      </c>
      <c r="Y219" s="2" t="s">
        <v>124</v>
      </c>
      <c r="Z219" s="5" t="s">
        <v>95</v>
      </c>
      <c r="AA219" s="5" t="s">
        <v>96</v>
      </c>
      <c r="AB219" s="5" t="s">
        <v>110</v>
      </c>
      <c r="AC219" s="5" t="s">
        <v>145</v>
      </c>
      <c r="AD219" s="5" t="s">
        <v>66</v>
      </c>
      <c r="AE219" s="5" t="s">
        <v>145</v>
      </c>
      <c r="AF219" s="5" t="s">
        <v>66</v>
      </c>
    </row>
    <row r="220" spans="1:32" x14ac:dyDescent="0.25">
      <c r="A220" s="1" t="str">
        <f>'Level 7'!A13</f>
        <v>Grace Song</v>
      </c>
      <c r="B220" s="1" t="str">
        <f>'Level 7'!B13</f>
        <v>Delta</v>
      </c>
      <c r="C220" s="111">
        <f>'Level 7'!L13</f>
        <v>2</v>
      </c>
      <c r="D220" s="111">
        <f>'Level 7'!M13</f>
        <v>1.8</v>
      </c>
      <c r="E220" s="111">
        <f>'Level 7'!O13</f>
        <v>2.5499999999999998</v>
      </c>
      <c r="F220" s="111">
        <f>'Level 7'!P13</f>
        <v>3.35</v>
      </c>
      <c r="G220" s="111">
        <f>'Level 7'!K13</f>
        <v>0</v>
      </c>
      <c r="H220" s="111">
        <f>'Level 7'!R13</f>
        <v>7.9</v>
      </c>
      <c r="I220" s="101">
        <f>'Level 7'!S13</f>
        <v>3</v>
      </c>
      <c r="J220" s="111">
        <f>'Level 7'!L25</f>
        <v>2.35</v>
      </c>
      <c r="K220" s="111">
        <f>'Level 7'!M25</f>
        <v>1.2000000000000002</v>
      </c>
      <c r="L220" s="111">
        <f>'Level 7'!O25</f>
        <v>2.5</v>
      </c>
      <c r="M220" s="111">
        <f>'Level 7'!P25</f>
        <v>3.45</v>
      </c>
      <c r="N220" s="111">
        <f>'Level 7'!K25</f>
        <v>0</v>
      </c>
      <c r="O220" s="111">
        <f>'Level 7'!R25</f>
        <v>7.6000000000000005</v>
      </c>
      <c r="P220" s="101">
        <f>'Level 7'!S25</f>
        <v>1</v>
      </c>
      <c r="Q220" s="111">
        <f>'Level 7'!L37</f>
        <v>2.5</v>
      </c>
      <c r="R220" s="111">
        <f>'Level 7'!M37</f>
        <v>1.55</v>
      </c>
      <c r="S220" s="111">
        <f>'Level 7'!O37</f>
        <v>2.5</v>
      </c>
      <c r="T220" s="111">
        <f>'Level 7'!P37</f>
        <v>3.05</v>
      </c>
      <c r="U220" s="111">
        <f>'Level 7'!K37</f>
        <v>0</v>
      </c>
      <c r="V220" s="111">
        <f>'Level 7'!R37</f>
        <v>8.5</v>
      </c>
      <c r="W220" s="101">
        <f>'Level 7'!S37</f>
        <v>1</v>
      </c>
      <c r="X220" s="111">
        <f>'Level 7'!L49</f>
        <v>1.3</v>
      </c>
      <c r="Y220" s="111">
        <f>'Level 7'!M49</f>
        <v>1.1499999999999999</v>
      </c>
      <c r="Z220" s="111">
        <f>'Level 7'!O49</f>
        <v>2.2000000000000002</v>
      </c>
      <c r="AA220" s="111">
        <f>'Level 7'!P49</f>
        <v>3.5</v>
      </c>
      <c r="AB220" s="111">
        <f>'Level 7'!K49</f>
        <v>0</v>
      </c>
      <c r="AC220" s="111">
        <f>'Level 7'!R49</f>
        <v>6.7499999999999991</v>
      </c>
      <c r="AD220" s="101">
        <f>'Level 7'!S49</f>
        <v>2</v>
      </c>
      <c r="AE220" s="111">
        <f t="shared" ref="AE220:AE228" si="22">H220+O220+V220+AC220</f>
        <v>30.75</v>
      </c>
      <c r="AF220" s="101">
        <f t="shared" ref="AF220:AF228" si="23">RANK(AE220,$AE$220:$AE$228)</f>
        <v>1</v>
      </c>
    </row>
    <row r="221" spans="1:32" x14ac:dyDescent="0.25">
      <c r="A221" s="1" t="str">
        <f>'Level 7'!A14</f>
        <v>Alyshia Kemper</v>
      </c>
      <c r="B221" s="1" t="str">
        <f>'Level 7'!B14</f>
        <v>Olympia</v>
      </c>
      <c r="C221" s="111">
        <f>'Level 7'!L14</f>
        <v>2</v>
      </c>
      <c r="D221" s="111">
        <f>'Level 7'!M14</f>
        <v>1.7</v>
      </c>
      <c r="E221" s="111">
        <f>'Level 7'!O14</f>
        <v>2.1</v>
      </c>
      <c r="F221" s="111">
        <f>'Level 7'!P14</f>
        <v>3.15</v>
      </c>
      <c r="G221" s="111">
        <f>'Level 7'!K14</f>
        <v>0</v>
      </c>
      <c r="H221" s="111">
        <f>'Level 7'!R14</f>
        <v>8.4499999999999993</v>
      </c>
      <c r="I221" s="101">
        <f>'Level 7'!S14</f>
        <v>1</v>
      </c>
      <c r="J221" s="111">
        <f>'Level 7'!L26</f>
        <v>1.85</v>
      </c>
      <c r="K221" s="111">
        <f>'Level 7'!M26</f>
        <v>1.1499999999999999</v>
      </c>
      <c r="L221" s="111">
        <f>'Level 7'!O26</f>
        <v>2.25</v>
      </c>
      <c r="M221" s="111">
        <f>'Level 7'!P26</f>
        <v>3.8499999999999996</v>
      </c>
      <c r="N221" s="111">
        <f>'Level 7'!K26</f>
        <v>0.6</v>
      </c>
      <c r="O221" s="111">
        <f>'Level 7'!R26</f>
        <v>6.3000000000000007</v>
      </c>
      <c r="P221" s="101">
        <f>'Level 7'!S26</f>
        <v>3</v>
      </c>
      <c r="Q221" s="111">
        <f>'Level 7'!L38</f>
        <v>1.7</v>
      </c>
      <c r="R221" s="111">
        <f>'Level 7'!M38</f>
        <v>1.3</v>
      </c>
      <c r="S221" s="111">
        <f>'Level 7'!O38</f>
        <v>2.25</v>
      </c>
      <c r="T221" s="111">
        <f>'Level 7'!P38</f>
        <v>3.85</v>
      </c>
      <c r="U221" s="111">
        <f>'Level 7'!K38</f>
        <v>0</v>
      </c>
      <c r="V221" s="111">
        <f>'Level 7'!R38</f>
        <v>6.9</v>
      </c>
      <c r="W221" s="101">
        <f>'Level 7'!S38</f>
        <v>3</v>
      </c>
      <c r="X221" s="111">
        <f>'Level 7'!L50</f>
        <v>1.4500000000000002</v>
      </c>
      <c r="Y221" s="111">
        <f>'Level 7'!M50</f>
        <v>0.8</v>
      </c>
      <c r="Z221" s="111">
        <f>'Level 7'!O50</f>
        <v>2.25</v>
      </c>
      <c r="AA221" s="111">
        <f>'Level 7'!P50</f>
        <v>3.05</v>
      </c>
      <c r="AB221" s="111">
        <f>'Level 7'!K50</f>
        <v>0</v>
      </c>
      <c r="AC221" s="111">
        <f>'Level 7'!R50</f>
        <v>6.95</v>
      </c>
      <c r="AD221" s="101">
        <f>'Level 7'!S50</f>
        <v>1</v>
      </c>
      <c r="AE221" s="111">
        <f t="shared" si="22"/>
        <v>28.599999999999998</v>
      </c>
      <c r="AF221" s="101">
        <f t="shared" si="23"/>
        <v>2</v>
      </c>
    </row>
    <row r="222" spans="1:32" x14ac:dyDescent="0.25">
      <c r="A222" s="1" t="str">
        <f>'Level 7'!A10</f>
        <v>Nicole Taylor</v>
      </c>
      <c r="B222" s="1" t="str">
        <f>'Level 7'!B10</f>
        <v>Delta</v>
      </c>
      <c r="C222" s="111">
        <f>'Level 7'!L10</f>
        <v>1.5499999999999998</v>
      </c>
      <c r="D222" s="111">
        <f>'Level 7'!M10</f>
        <v>1.1000000000000001</v>
      </c>
      <c r="E222" s="111">
        <f>'Level 7'!O10</f>
        <v>2.5</v>
      </c>
      <c r="F222" s="111">
        <f>'Level 7'!P10</f>
        <v>2.1500000000000004</v>
      </c>
      <c r="G222" s="111">
        <f>'Level 7'!K10</f>
        <v>0</v>
      </c>
      <c r="H222" s="111">
        <f>'Level 7'!R10</f>
        <v>8</v>
      </c>
      <c r="I222" s="101">
        <f>'Level 7'!S10</f>
        <v>2</v>
      </c>
      <c r="J222" s="111">
        <f>'Level 7'!L22</f>
        <v>2.1500000000000004</v>
      </c>
      <c r="K222" s="111">
        <f>'Level 7'!M22</f>
        <v>0.8</v>
      </c>
      <c r="L222" s="111">
        <f>'Level 7'!O22</f>
        <v>2.4500000000000002</v>
      </c>
      <c r="M222" s="111">
        <f>'Level 7'!P22</f>
        <v>3.1500000000000004</v>
      </c>
      <c r="N222" s="111">
        <f>'Level 7'!K22</f>
        <v>0</v>
      </c>
      <c r="O222" s="111">
        <f>'Level 7'!R22</f>
        <v>7.3499999999999988</v>
      </c>
      <c r="P222" s="101">
        <f>'Level 7'!S22</f>
        <v>2</v>
      </c>
      <c r="Q222" s="111">
        <f>'Level 7'!L34</f>
        <v>1.5499999999999998</v>
      </c>
      <c r="R222" s="111">
        <f>'Level 7'!M34</f>
        <v>0.9</v>
      </c>
      <c r="S222" s="111">
        <f>'Level 7'!O34</f>
        <v>2.8</v>
      </c>
      <c r="T222" s="111">
        <f>'Level 7'!P34</f>
        <v>3.7</v>
      </c>
      <c r="U222" s="111">
        <f>'Level 7'!K34</f>
        <v>0</v>
      </c>
      <c r="V222" s="111">
        <f>'Level 7'!R34</f>
        <v>5.9499999999999993</v>
      </c>
      <c r="W222" s="1">
        <f>'Level 7'!S34</f>
        <v>4</v>
      </c>
      <c r="X222" s="111">
        <f>'Level 7'!L46</f>
        <v>1.5</v>
      </c>
      <c r="Y222" s="111">
        <f>'Level 7'!M46</f>
        <v>0.5</v>
      </c>
      <c r="Z222" s="111">
        <f>'Level 7'!O46</f>
        <v>2.6</v>
      </c>
      <c r="AA222" s="111">
        <f>'Level 7'!P46</f>
        <v>4.3000000000000007</v>
      </c>
      <c r="AB222" s="111">
        <f>'Level 7'!K46</f>
        <v>0</v>
      </c>
      <c r="AC222" s="111">
        <f>'Level 7'!R46</f>
        <v>5.0999999999999996</v>
      </c>
      <c r="AD222" s="1">
        <f>'Level 7'!S46</f>
        <v>4</v>
      </c>
      <c r="AE222" s="111">
        <f t="shared" si="22"/>
        <v>26.4</v>
      </c>
      <c r="AF222" s="101">
        <f t="shared" si="23"/>
        <v>3</v>
      </c>
    </row>
    <row r="223" spans="1:32" x14ac:dyDescent="0.25">
      <c r="A223" s="1" t="str">
        <f>'Level 7'!A16</f>
        <v>Amelia Harvey</v>
      </c>
      <c r="B223" s="1" t="str">
        <f>'Level 7'!B16</f>
        <v>Future</v>
      </c>
      <c r="C223" s="111">
        <f>'Level 7'!L16</f>
        <v>1.4</v>
      </c>
      <c r="D223" s="111">
        <f>'Level 7'!M16</f>
        <v>1.1499999999999999</v>
      </c>
      <c r="E223" s="111">
        <f>'Level 7'!O16</f>
        <v>2.5499999999999998</v>
      </c>
      <c r="F223" s="111">
        <f>'Level 7'!P16</f>
        <v>3.1</v>
      </c>
      <c r="G223" s="111">
        <f>'Level 7'!K16</f>
        <v>0</v>
      </c>
      <c r="H223" s="111">
        <f>'Level 7'!R16</f>
        <v>6.9</v>
      </c>
      <c r="I223" s="1">
        <f>'Level 7'!S16</f>
        <v>4</v>
      </c>
      <c r="J223" s="111">
        <f>'Level 7'!L28</f>
        <v>0.9</v>
      </c>
      <c r="K223" s="111">
        <f>'Level 7'!M28</f>
        <v>0.4</v>
      </c>
      <c r="L223" s="111">
        <f>'Level 7'!O28</f>
        <v>2.65</v>
      </c>
      <c r="M223" s="111">
        <f>'Level 7'!P28</f>
        <v>3.7</v>
      </c>
      <c r="N223" s="111">
        <f>'Level 7'!K28</f>
        <v>0</v>
      </c>
      <c r="O223" s="111">
        <f>'Level 7'!R28</f>
        <v>4.9500000000000011</v>
      </c>
      <c r="P223" s="1">
        <f>'Level 7'!S28</f>
        <v>7</v>
      </c>
      <c r="Q223" s="111">
        <f>'Level 7'!L40</f>
        <v>1.6</v>
      </c>
      <c r="R223" s="111">
        <f>'Level 7'!M40</f>
        <v>0.7</v>
      </c>
      <c r="S223" s="111">
        <f>'Level 7'!O40</f>
        <v>2.3499999999999996</v>
      </c>
      <c r="T223" s="111">
        <f>'Level 7'!P40</f>
        <v>2.2999999999999998</v>
      </c>
      <c r="U223" s="111">
        <f>'Level 7'!K40</f>
        <v>0</v>
      </c>
      <c r="V223" s="111">
        <f>'Level 7'!R40</f>
        <v>7.6500000000000012</v>
      </c>
      <c r="W223" s="101">
        <f>'Level 7'!S40</f>
        <v>2</v>
      </c>
      <c r="X223" s="111">
        <f>'Level 7'!L52</f>
        <v>1.2999999999999998</v>
      </c>
      <c r="Y223" s="111">
        <f>'Level 7'!M52</f>
        <v>0</v>
      </c>
      <c r="Z223" s="111">
        <f>'Level 7'!O52</f>
        <v>2.6</v>
      </c>
      <c r="AA223" s="111">
        <f>'Level 7'!P52</f>
        <v>4.6999999999999993</v>
      </c>
      <c r="AB223" s="111">
        <f>'Level 7'!K52</f>
        <v>0</v>
      </c>
      <c r="AC223" s="111">
        <f>'Level 7'!R52</f>
        <v>4.0000000000000018</v>
      </c>
      <c r="AD223" s="1">
        <f>'Level 7'!S52</f>
        <v>7</v>
      </c>
      <c r="AE223" s="111">
        <f t="shared" si="22"/>
        <v>23.500000000000007</v>
      </c>
      <c r="AF223" s="1">
        <f t="shared" si="23"/>
        <v>4</v>
      </c>
    </row>
    <row r="224" spans="1:32" x14ac:dyDescent="0.25">
      <c r="A224" s="1" t="str">
        <f>'Level 7'!A11</f>
        <v>Jonel Marais</v>
      </c>
      <c r="B224" s="1" t="str">
        <f>'Level 7'!B11</f>
        <v>Delta</v>
      </c>
      <c r="C224" s="111">
        <f>'Level 7'!L11</f>
        <v>1.1499999999999999</v>
      </c>
      <c r="D224" s="111">
        <f>'Level 7'!M11</f>
        <v>1.3</v>
      </c>
      <c r="E224" s="111">
        <f>'Level 7'!O11</f>
        <v>3.05</v>
      </c>
      <c r="F224" s="111">
        <f>'Level 7'!P11</f>
        <v>3.8499999999999996</v>
      </c>
      <c r="G224" s="111">
        <f>'Level 7'!K11</f>
        <v>0</v>
      </c>
      <c r="H224" s="111">
        <f>'Level 7'!R11</f>
        <v>5.55</v>
      </c>
      <c r="I224" s="1">
        <f>'Level 7'!S11</f>
        <v>8</v>
      </c>
      <c r="J224" s="111">
        <f>'Level 7'!L23</f>
        <v>1.3</v>
      </c>
      <c r="K224" s="111">
        <f>'Level 7'!M23</f>
        <v>1.1000000000000001</v>
      </c>
      <c r="L224" s="111">
        <f>'Level 7'!O23</f>
        <v>2.6</v>
      </c>
      <c r="M224" s="111">
        <f>'Level 7'!P23</f>
        <v>4.0999999999999996</v>
      </c>
      <c r="N224" s="111">
        <f>'Level 7'!K23</f>
        <v>0</v>
      </c>
      <c r="O224" s="111">
        <f>'Level 7'!R23</f>
        <v>5.7000000000000011</v>
      </c>
      <c r="P224" s="1">
        <f>'Level 7'!S23</f>
        <v>5</v>
      </c>
      <c r="Q224" s="111">
        <f>'Level 7'!L35</f>
        <v>1.5</v>
      </c>
      <c r="R224" s="111">
        <f>'Level 7'!M35</f>
        <v>1.1000000000000001</v>
      </c>
      <c r="S224" s="111">
        <f>'Level 7'!O35</f>
        <v>2.75</v>
      </c>
      <c r="T224" s="111">
        <f>'Level 7'!P35</f>
        <v>3.9499999999999997</v>
      </c>
      <c r="U224" s="111">
        <f>'Level 7'!K35</f>
        <v>0</v>
      </c>
      <c r="V224" s="111">
        <f>'Level 7'!R35</f>
        <v>5.9</v>
      </c>
      <c r="W224" s="1">
        <f>'Level 7'!S35</f>
        <v>5</v>
      </c>
      <c r="X224" s="111">
        <f>'Level 7'!L47</f>
        <v>1.4</v>
      </c>
      <c r="Y224" s="111">
        <f>'Level 7'!M47</f>
        <v>0.5</v>
      </c>
      <c r="Z224" s="111">
        <f>'Level 7'!O47</f>
        <v>2.4</v>
      </c>
      <c r="AA224" s="111">
        <f>'Level 7'!P47</f>
        <v>4</v>
      </c>
      <c r="AB224" s="111">
        <f>'Level 7'!K47</f>
        <v>0</v>
      </c>
      <c r="AC224" s="111">
        <f>'Level 7'!R47</f>
        <v>5.5</v>
      </c>
      <c r="AD224" s="101">
        <f>'Level 7'!S47</f>
        <v>3</v>
      </c>
      <c r="AE224" s="111">
        <f t="shared" si="22"/>
        <v>22.65</v>
      </c>
      <c r="AF224" s="1">
        <f t="shared" si="23"/>
        <v>5</v>
      </c>
    </row>
    <row r="225" spans="1:32" x14ac:dyDescent="0.25">
      <c r="A225" s="1" t="str">
        <f>'Level 7'!A15</f>
        <v>Bella Gruindelingh</v>
      </c>
      <c r="B225" s="1" t="str">
        <f>'Level 7'!B15</f>
        <v>Olympia</v>
      </c>
      <c r="C225" s="111">
        <f>'Level 7'!L15</f>
        <v>1.9</v>
      </c>
      <c r="D225" s="111">
        <f>'Level 7'!M15</f>
        <v>1.05</v>
      </c>
      <c r="E225" s="111">
        <f>'Level 7'!O15</f>
        <v>2.4</v>
      </c>
      <c r="F225" s="111">
        <f>'Level 7'!P15</f>
        <v>3.9</v>
      </c>
      <c r="G225" s="111">
        <f>'Level 7'!K15</f>
        <v>0</v>
      </c>
      <c r="H225" s="111">
        <f>'Level 7'!R15</f>
        <v>6.6499999999999995</v>
      </c>
      <c r="I225" s="1">
        <f>'Level 7'!S15</f>
        <v>6</v>
      </c>
      <c r="J225" s="111">
        <f>'Level 7'!L27</f>
        <v>1.65</v>
      </c>
      <c r="K225" s="111">
        <f>'Level 7'!M27</f>
        <v>1.6</v>
      </c>
      <c r="L225" s="111">
        <f>'Level 7'!O27</f>
        <v>2.4</v>
      </c>
      <c r="M225" s="111">
        <f>'Level 7'!P27</f>
        <v>5.15</v>
      </c>
      <c r="N225" s="111">
        <f>'Level 7'!K27</f>
        <v>0.6</v>
      </c>
      <c r="O225" s="111">
        <f>'Level 7'!R27</f>
        <v>5.0999999999999996</v>
      </c>
      <c r="P225" s="1">
        <f>'Level 7'!S27</f>
        <v>6</v>
      </c>
      <c r="Q225" s="111">
        <f>'Level 7'!L39</f>
        <v>1</v>
      </c>
      <c r="R225" s="111">
        <f>'Level 7'!M39</f>
        <v>0.6</v>
      </c>
      <c r="S225" s="111">
        <f>'Level 7'!O39</f>
        <v>2.3499999999999996</v>
      </c>
      <c r="T225" s="111">
        <f>'Level 7'!P39</f>
        <v>4.9499999999999993</v>
      </c>
      <c r="U225" s="111">
        <f>'Level 7'!K39</f>
        <v>0</v>
      </c>
      <c r="V225" s="111">
        <f>'Level 7'!R39</f>
        <v>4.3000000000000007</v>
      </c>
      <c r="W225" s="1">
        <f>'Level 7'!S39</f>
        <v>8</v>
      </c>
      <c r="X225" s="111">
        <f>'Level 7'!L51</f>
        <v>1.75</v>
      </c>
      <c r="Y225" s="111">
        <f>'Level 7'!M51</f>
        <v>0.4</v>
      </c>
      <c r="Z225" s="111">
        <f>'Level 7'!O51</f>
        <v>2.2999999999999998</v>
      </c>
      <c r="AA225" s="111">
        <f>'Level 7'!P51</f>
        <v>4.8499999999999996</v>
      </c>
      <c r="AB225" s="111">
        <f>'Level 7'!K51</f>
        <v>0</v>
      </c>
      <c r="AC225" s="111">
        <f>'Level 7'!R51</f>
        <v>5.0000000000000009</v>
      </c>
      <c r="AD225" s="1">
        <f>'Level 7'!S51</f>
        <v>5</v>
      </c>
      <c r="AE225" s="111">
        <f t="shared" si="22"/>
        <v>21.05</v>
      </c>
      <c r="AF225" s="1">
        <f t="shared" si="23"/>
        <v>6</v>
      </c>
    </row>
    <row r="226" spans="1:32" x14ac:dyDescent="0.25">
      <c r="A226" s="139" t="str">
        <f>'Level 7'!A9</f>
        <v>Ruby McFadgen</v>
      </c>
      <c r="B226" s="139" t="str">
        <f>'Level 7'!B9</f>
        <v>GGI</v>
      </c>
      <c r="C226" s="111">
        <f>'Level 7'!L9</f>
        <v>1.4500000000000002</v>
      </c>
      <c r="D226" s="111">
        <f>'Level 7'!M9</f>
        <v>1.25</v>
      </c>
      <c r="E226" s="111">
        <f>'Level 7'!O9</f>
        <v>2.65</v>
      </c>
      <c r="F226" s="111">
        <f>'Level 7'!P9</f>
        <v>3</v>
      </c>
      <c r="G226" s="111">
        <f>'Level 7'!K9</f>
        <v>0.6</v>
      </c>
      <c r="H226" s="111">
        <f>'Level 7'!R9</f>
        <v>6.4499999999999993</v>
      </c>
      <c r="I226" s="1">
        <f>'Level 7'!S9</f>
        <v>7</v>
      </c>
      <c r="J226" s="111">
        <f>'Level 7'!L21</f>
        <v>1.65</v>
      </c>
      <c r="K226" s="111">
        <f>'Level 7'!M21</f>
        <v>0.4</v>
      </c>
      <c r="L226" s="111">
        <f>'Level 7'!O21</f>
        <v>2.7</v>
      </c>
      <c r="M226" s="111">
        <f>'Level 7'!P21</f>
        <v>5.65</v>
      </c>
      <c r="N226" s="111">
        <f>'Level 7'!K21</f>
        <v>0</v>
      </c>
      <c r="O226" s="111">
        <f>'Level 7'!R21</f>
        <v>3.6999999999999993</v>
      </c>
      <c r="P226" s="1">
        <f>'Level 7'!S21</f>
        <v>8</v>
      </c>
      <c r="Q226" s="111">
        <f>'Level 7'!L33</f>
        <v>1.85</v>
      </c>
      <c r="R226" s="111">
        <f>'Level 7'!M33</f>
        <v>0.5</v>
      </c>
      <c r="S226" s="111">
        <f>'Level 7'!O33</f>
        <v>2.6</v>
      </c>
      <c r="T226" s="111">
        <f>'Level 7'!P33</f>
        <v>3.95</v>
      </c>
      <c r="U226" s="111">
        <f>'Level 7'!K33</f>
        <v>0</v>
      </c>
      <c r="V226" s="111">
        <f>'Level 7'!R33</f>
        <v>5.7999999999999989</v>
      </c>
      <c r="W226" s="1">
        <f>'Level 7'!S33</f>
        <v>6</v>
      </c>
      <c r="X226" s="111">
        <f>'Level 7'!L45</f>
        <v>1.4</v>
      </c>
      <c r="Y226" s="111">
        <f>'Level 7'!M45</f>
        <v>0</v>
      </c>
      <c r="Z226" s="111">
        <f>'Level 7'!O45</f>
        <v>2.8</v>
      </c>
      <c r="AA226" s="111">
        <f>'Level 7'!P45</f>
        <v>5.3000000000000007</v>
      </c>
      <c r="AB226" s="111">
        <f>'Level 7'!K45</f>
        <v>0</v>
      </c>
      <c r="AC226" s="111">
        <f>'Level 7'!R45</f>
        <v>3.2999999999999989</v>
      </c>
      <c r="AD226" s="1">
        <f>'Level 7'!S45</f>
        <v>8</v>
      </c>
      <c r="AE226" s="111">
        <f t="shared" si="22"/>
        <v>19.249999999999996</v>
      </c>
      <c r="AF226" s="1">
        <f t="shared" si="23"/>
        <v>7</v>
      </c>
    </row>
    <row r="227" spans="1:32" x14ac:dyDescent="0.25">
      <c r="A227" s="1" t="str">
        <f>'Level 7'!A12</f>
        <v>Bella Flaszynksi</v>
      </c>
      <c r="B227" s="1" t="str">
        <f>'Level 7'!B12</f>
        <v>Delta</v>
      </c>
      <c r="C227" s="111">
        <f>'Level 7'!L12</f>
        <v>1.6</v>
      </c>
      <c r="D227" s="111">
        <f>'Level 7'!M12</f>
        <v>1.2</v>
      </c>
      <c r="E227" s="111">
        <f>'Level 7'!O12</f>
        <v>2.75</v>
      </c>
      <c r="F227" s="111">
        <f>'Level 7'!P12</f>
        <v>3.3</v>
      </c>
      <c r="G227" s="111">
        <f>'Level 7'!K12</f>
        <v>0</v>
      </c>
      <c r="H227" s="111">
        <f>'Level 7'!R12</f>
        <v>6.7500000000000009</v>
      </c>
      <c r="I227" s="1">
        <f>'Level 7'!S12</f>
        <v>5</v>
      </c>
      <c r="J227" s="111">
        <f>'Level 7'!L24</f>
        <v>1.5</v>
      </c>
      <c r="K227" s="111">
        <f>'Level 7'!M24</f>
        <v>0.5</v>
      </c>
      <c r="L227" s="111">
        <f>'Level 7'!O24</f>
        <v>2.7</v>
      </c>
      <c r="M227" s="111">
        <f>'Level 7'!P24</f>
        <v>3.1</v>
      </c>
      <c r="N227" s="111">
        <f>'Level 7'!K24</f>
        <v>0</v>
      </c>
      <c r="O227" s="111">
        <f>'Level 7'!R24</f>
        <v>6.1999999999999993</v>
      </c>
      <c r="P227" s="1">
        <f>'Level 7'!S24</f>
        <v>4</v>
      </c>
      <c r="Q227" s="111">
        <f>'Level 7'!L36</f>
        <v>1.1499999999999999</v>
      </c>
      <c r="R227" s="111">
        <f>'Level 7'!M36</f>
        <v>0.3</v>
      </c>
      <c r="S227" s="111">
        <f>'Level 7'!O36</f>
        <v>2.8</v>
      </c>
      <c r="T227" s="111">
        <f>'Level 7'!P36</f>
        <v>5.05</v>
      </c>
      <c r="U227" s="111">
        <f>'Level 7'!K36</f>
        <v>0.3</v>
      </c>
      <c r="V227" s="111">
        <f>'Level 7'!R36</f>
        <v>3.3</v>
      </c>
      <c r="W227" s="1">
        <f>'Level 7'!S36</f>
        <v>9</v>
      </c>
      <c r="X227" s="111">
        <f>'Level 7'!L48</f>
        <v>0.6</v>
      </c>
      <c r="Y227" s="111">
        <f>'Level 7'!M48</f>
        <v>0</v>
      </c>
      <c r="Z227" s="111">
        <f>'Level 7'!O48</f>
        <v>2.95</v>
      </c>
      <c r="AA227" s="111">
        <f>'Level 7'!P48</f>
        <v>4.75</v>
      </c>
      <c r="AB227" s="111">
        <f>'Level 7'!K48</f>
        <v>0</v>
      </c>
      <c r="AC227" s="111">
        <f>'Level 7'!R48</f>
        <v>2.8999999999999995</v>
      </c>
      <c r="AD227" s="1">
        <f>'Level 7'!S48</f>
        <v>9</v>
      </c>
      <c r="AE227" s="111">
        <f t="shared" si="22"/>
        <v>19.149999999999999</v>
      </c>
      <c r="AF227" s="1">
        <f t="shared" si="23"/>
        <v>8</v>
      </c>
    </row>
    <row r="228" spans="1:32" x14ac:dyDescent="0.25">
      <c r="A228" s="1" t="str">
        <f>'Level 7'!A8</f>
        <v>Lucy Hayward</v>
      </c>
      <c r="B228" s="1" t="str">
        <f>'Level 7'!B8</f>
        <v>DGA</v>
      </c>
      <c r="C228" s="111">
        <f>'Level 7'!L8</f>
        <v>1.5</v>
      </c>
      <c r="D228" s="111">
        <f>'Level 7'!M8</f>
        <v>0.4</v>
      </c>
      <c r="E228" s="111">
        <f>'Level 7'!O8</f>
        <v>2.4</v>
      </c>
      <c r="F228" s="111">
        <f>'Level 7'!P8</f>
        <v>4.3499999999999996</v>
      </c>
      <c r="G228" s="111">
        <f>'Level 7'!K8</f>
        <v>0</v>
      </c>
      <c r="H228" s="111">
        <f>'Level 7'!R8</f>
        <v>5.15</v>
      </c>
      <c r="I228" s="1">
        <f>'Level 7'!S8</f>
        <v>9</v>
      </c>
      <c r="J228" s="111">
        <f>'Level 7'!L20</f>
        <v>0.65</v>
      </c>
      <c r="K228" s="111">
        <f>'Level 7'!M20</f>
        <v>0</v>
      </c>
      <c r="L228" s="111">
        <f>'Level 7'!O20</f>
        <v>2.6500000000000004</v>
      </c>
      <c r="M228" s="111">
        <f>'Level 7'!P20</f>
        <v>4.9499999999999993</v>
      </c>
      <c r="N228" s="111">
        <f>'Level 7'!K20</f>
        <v>0</v>
      </c>
      <c r="O228" s="111">
        <f>'Level 7'!R20</f>
        <v>3.0500000000000007</v>
      </c>
      <c r="P228" s="1">
        <f>'Level 7'!S20</f>
        <v>9</v>
      </c>
      <c r="Q228" s="111">
        <f>'Level 7'!L32</f>
        <v>1.6</v>
      </c>
      <c r="R228" s="111">
        <f>'Level 7'!M32</f>
        <v>0.2</v>
      </c>
      <c r="S228" s="111">
        <f>'Level 7'!O32</f>
        <v>2.75</v>
      </c>
      <c r="T228" s="111">
        <f>'Level 7'!P32</f>
        <v>4.5999999999999996</v>
      </c>
      <c r="U228" s="111">
        <f>'Level 7'!K32</f>
        <v>0</v>
      </c>
      <c r="V228" s="111">
        <f>'Level 7'!R32</f>
        <v>4.4500000000000011</v>
      </c>
      <c r="W228" s="1">
        <f>'Level 7'!S32</f>
        <v>7</v>
      </c>
      <c r="X228" s="111">
        <f>'Level 7'!L44</f>
        <v>1.75</v>
      </c>
      <c r="Y228" s="111">
        <f>'Level 7'!M44</f>
        <v>0</v>
      </c>
      <c r="Z228" s="111">
        <f>'Level 7'!O44</f>
        <v>2.5</v>
      </c>
      <c r="AA228" s="111">
        <f>'Level 7'!P44</f>
        <v>4.6999999999999993</v>
      </c>
      <c r="AB228" s="111">
        <f>'Level 7'!K44</f>
        <v>0</v>
      </c>
      <c r="AC228" s="111">
        <f>'Level 7'!R44</f>
        <v>4.5500000000000007</v>
      </c>
      <c r="AD228" s="1">
        <f>'Level 7'!S44</f>
        <v>6</v>
      </c>
      <c r="AE228" s="111">
        <f t="shared" si="22"/>
        <v>17.200000000000003</v>
      </c>
      <c r="AF228" s="1">
        <f t="shared" si="23"/>
        <v>9</v>
      </c>
    </row>
    <row r="230" spans="1:32" x14ac:dyDescent="0.25">
      <c r="A230" s="65" t="str">
        <f>'Level 8'!A4</f>
        <v>Level 8</v>
      </c>
      <c r="B230" s="66"/>
      <c r="C230" s="117" t="s">
        <v>119</v>
      </c>
      <c r="D230" s="118"/>
      <c r="E230" s="119"/>
      <c r="F230" s="119"/>
      <c r="G230" s="119"/>
      <c r="H230" s="119"/>
      <c r="I230" s="120"/>
      <c r="J230" s="117" t="s">
        <v>117</v>
      </c>
      <c r="K230" s="118"/>
      <c r="L230" s="118"/>
      <c r="M230" s="118"/>
      <c r="N230" s="118"/>
      <c r="O230" s="118"/>
      <c r="P230" s="124"/>
      <c r="Q230" s="117" t="s">
        <v>122</v>
      </c>
      <c r="R230" s="118"/>
      <c r="S230" s="118"/>
      <c r="T230" s="118"/>
      <c r="U230" s="118"/>
      <c r="V230" s="118"/>
      <c r="W230" s="124"/>
      <c r="X230" s="117" t="s">
        <v>121</v>
      </c>
      <c r="Y230" s="118"/>
      <c r="Z230" s="118"/>
      <c r="AA230" s="118"/>
      <c r="AB230" s="118"/>
      <c r="AC230" s="118"/>
      <c r="AD230" s="124"/>
      <c r="AE230" s="117" t="s">
        <v>118</v>
      </c>
      <c r="AF230" s="120"/>
    </row>
    <row r="231" spans="1:32" x14ac:dyDescent="0.25">
      <c r="A231" s="2" t="s">
        <v>1</v>
      </c>
      <c r="B231" s="2" t="s">
        <v>93</v>
      </c>
      <c r="C231" s="2" t="s">
        <v>123</v>
      </c>
      <c r="D231" s="2" t="s">
        <v>124</v>
      </c>
      <c r="E231" s="5" t="s">
        <v>95</v>
      </c>
      <c r="F231" s="5" t="s">
        <v>96</v>
      </c>
      <c r="G231" s="5" t="s">
        <v>110</v>
      </c>
      <c r="H231" s="5" t="s">
        <v>145</v>
      </c>
      <c r="I231" s="5" t="s">
        <v>66</v>
      </c>
      <c r="J231" s="2" t="s">
        <v>123</v>
      </c>
      <c r="K231" s="2" t="s">
        <v>124</v>
      </c>
      <c r="L231" s="5" t="s">
        <v>95</v>
      </c>
      <c r="M231" s="5" t="s">
        <v>96</v>
      </c>
      <c r="N231" s="5" t="s">
        <v>110</v>
      </c>
      <c r="O231" s="5" t="s">
        <v>145</v>
      </c>
      <c r="P231" s="5" t="s">
        <v>66</v>
      </c>
      <c r="Q231" s="2" t="s">
        <v>123</v>
      </c>
      <c r="R231" s="2" t="s">
        <v>124</v>
      </c>
      <c r="S231" s="5" t="s">
        <v>95</v>
      </c>
      <c r="T231" s="5" t="s">
        <v>96</v>
      </c>
      <c r="U231" s="5" t="s">
        <v>110</v>
      </c>
      <c r="V231" s="5" t="s">
        <v>145</v>
      </c>
      <c r="W231" s="5" t="s">
        <v>66</v>
      </c>
      <c r="X231" s="2" t="s">
        <v>123</v>
      </c>
      <c r="Y231" s="2" t="s">
        <v>124</v>
      </c>
      <c r="Z231" s="5" t="s">
        <v>95</v>
      </c>
      <c r="AA231" s="5" t="s">
        <v>96</v>
      </c>
      <c r="AB231" s="5" t="s">
        <v>110</v>
      </c>
      <c r="AC231" s="5" t="s">
        <v>145</v>
      </c>
      <c r="AD231" s="5" t="s">
        <v>66</v>
      </c>
      <c r="AE231" s="5" t="s">
        <v>145</v>
      </c>
      <c r="AF231" s="5" t="s">
        <v>66</v>
      </c>
    </row>
    <row r="232" spans="1:32" x14ac:dyDescent="0.25">
      <c r="A232" s="1" t="str">
        <f>'Level 8'!A8</f>
        <v>Eleanor Field</v>
      </c>
      <c r="B232" s="1" t="str">
        <f>'Level 8'!B8</f>
        <v>Delta</v>
      </c>
      <c r="C232" s="111">
        <f>'Level 8'!L8</f>
        <v>2.1</v>
      </c>
      <c r="D232" s="111">
        <f>'Level 8'!M8</f>
        <v>1.1000000000000001</v>
      </c>
      <c r="E232" s="111">
        <f>'Level 8'!O8</f>
        <v>2.65</v>
      </c>
      <c r="F232" s="111">
        <f>'Level 8'!P8</f>
        <v>2.65</v>
      </c>
      <c r="G232" s="111">
        <f>'Level 8'!K8</f>
        <v>0</v>
      </c>
      <c r="H232" s="111">
        <f>'Level 8'!R8</f>
        <v>7.8999999999999995</v>
      </c>
      <c r="I232" s="101">
        <f>'Level 8'!S8</f>
        <v>3</v>
      </c>
      <c r="J232" s="111">
        <f>'Level 8'!L18</f>
        <v>2.2000000000000002</v>
      </c>
      <c r="K232" s="111">
        <f>'Level 8'!M18</f>
        <v>2</v>
      </c>
      <c r="L232" s="111">
        <f>'Level 8'!O18</f>
        <v>2.4500000000000002</v>
      </c>
      <c r="M232" s="111">
        <f>'Level 8'!P18</f>
        <v>2.95</v>
      </c>
      <c r="N232" s="111">
        <f>'Level 8'!K18</f>
        <v>0</v>
      </c>
      <c r="O232" s="111">
        <f>'Level 8'!R18</f>
        <v>8.7999999999999989</v>
      </c>
      <c r="P232" s="101">
        <f>'Level 8'!S18</f>
        <v>2</v>
      </c>
      <c r="Q232" s="111">
        <f>'Level 8'!L28</f>
        <v>2.35</v>
      </c>
      <c r="R232" s="111">
        <f>'Level 8'!M28</f>
        <v>1.2999999999999998</v>
      </c>
      <c r="S232" s="111">
        <f>'Level 8'!O28</f>
        <v>2.5</v>
      </c>
      <c r="T232" s="111">
        <f>'Level 8'!P28</f>
        <v>2.6500000000000004</v>
      </c>
      <c r="U232" s="111">
        <f>'Level 8'!K28</f>
        <v>0</v>
      </c>
      <c r="V232" s="113">
        <f>'Level 8'!R28</f>
        <v>8.5</v>
      </c>
      <c r="W232" s="100">
        <f>'Level 8'!S28</f>
        <v>1</v>
      </c>
      <c r="X232" s="111">
        <f>'Level 8'!L38</f>
        <v>1.7999999999999998</v>
      </c>
      <c r="Y232" s="111">
        <f>'Level 8'!M38</f>
        <v>1.35</v>
      </c>
      <c r="Z232" s="111">
        <f>'Level 8'!O38</f>
        <v>2.3499999999999996</v>
      </c>
      <c r="AA232" s="111">
        <f>'Level 8'!P38</f>
        <v>2.4</v>
      </c>
      <c r="AB232" s="111">
        <f>'Level 8'!K38</f>
        <v>0</v>
      </c>
      <c r="AC232" s="113">
        <f>'Level 8'!R38</f>
        <v>8.4</v>
      </c>
      <c r="AD232" s="100">
        <f>'Level 8'!S38</f>
        <v>1</v>
      </c>
      <c r="AE232" s="111">
        <f t="shared" ref="AE232:AE238" si="24">H232+O232+V232+AC232</f>
        <v>33.6</v>
      </c>
      <c r="AF232" s="101">
        <f t="shared" ref="AF232:AF238" si="25">RANK(AE232,$AE$232:$AE$238)</f>
        <v>1</v>
      </c>
    </row>
    <row r="233" spans="1:32" x14ac:dyDescent="0.25">
      <c r="A233" s="1" t="str">
        <f>'Level 8'!A13</f>
        <v>Bobbi-Rose Holmes</v>
      </c>
      <c r="B233" s="1" t="str">
        <f>'Level 8'!B13</f>
        <v>Future</v>
      </c>
      <c r="C233" s="111">
        <f>'Level 8'!L13</f>
        <v>2.0499999999999998</v>
      </c>
      <c r="D233" s="111">
        <f>'Level 8'!M13</f>
        <v>1.3</v>
      </c>
      <c r="E233" s="111">
        <f>'Level 8'!O13</f>
        <v>2</v>
      </c>
      <c r="F233" s="111">
        <f>'Level 8'!P13</f>
        <v>2.7</v>
      </c>
      <c r="G233" s="111">
        <f>'Level 8'!K13</f>
        <v>0</v>
      </c>
      <c r="H233" s="111">
        <f>'Level 8'!R13</f>
        <v>8.6499999999999986</v>
      </c>
      <c r="I233" s="101">
        <f>'Level 8'!S13</f>
        <v>1</v>
      </c>
      <c r="J233" s="111">
        <f>'Level 8'!L23</f>
        <v>2.5</v>
      </c>
      <c r="K233" s="111">
        <f>'Level 8'!M23</f>
        <v>1.3</v>
      </c>
      <c r="L233" s="111">
        <f>'Level 8'!O23</f>
        <v>1.9500000000000002</v>
      </c>
      <c r="M233" s="111">
        <f>'Level 8'!P23</f>
        <v>1.9500000000000002</v>
      </c>
      <c r="N233" s="111">
        <f>'Level 8'!K23</f>
        <v>0</v>
      </c>
      <c r="O233" s="111">
        <f>'Level 8'!R23</f>
        <v>9.9</v>
      </c>
      <c r="P233" s="101">
        <f>'Level 8'!S23</f>
        <v>1</v>
      </c>
      <c r="Q233" s="111">
        <f>'Level 8'!L33</f>
        <v>1.35</v>
      </c>
      <c r="R233" s="111">
        <f>'Level 8'!M33</f>
        <v>1.05</v>
      </c>
      <c r="S233" s="111">
        <f>'Level 8'!O33</f>
        <v>2.2999999999999998</v>
      </c>
      <c r="T233" s="111">
        <f>'Level 8'!P33</f>
        <v>3.8499999999999996</v>
      </c>
      <c r="U233" s="111">
        <f>'Level 8'!K33</f>
        <v>0</v>
      </c>
      <c r="V233" s="113">
        <f>'Level 8'!R33</f>
        <v>6.2500000000000009</v>
      </c>
      <c r="W233" s="100">
        <f>'Level 8'!S33</f>
        <v>3</v>
      </c>
      <c r="X233" s="111">
        <f>'Level 8'!L43</f>
        <v>2</v>
      </c>
      <c r="Y233" s="111">
        <f>'Level 8'!M43</f>
        <v>0.3</v>
      </c>
      <c r="Z233" s="111">
        <f>'Level 8'!O43</f>
        <v>1.7999999999999998</v>
      </c>
      <c r="AA233" s="111">
        <f>'Level 8'!P43</f>
        <v>2.75</v>
      </c>
      <c r="AB233" s="111">
        <f>'Level 8'!K43</f>
        <v>0</v>
      </c>
      <c r="AC233" s="113">
        <f>'Level 8'!R43</f>
        <v>7.7500000000000009</v>
      </c>
      <c r="AD233" s="100">
        <f>'Level 8'!S43</f>
        <v>2</v>
      </c>
      <c r="AE233" s="111">
        <f t="shared" si="24"/>
        <v>32.549999999999997</v>
      </c>
      <c r="AF233" s="101">
        <f t="shared" si="25"/>
        <v>2</v>
      </c>
    </row>
    <row r="234" spans="1:32" x14ac:dyDescent="0.25">
      <c r="A234" s="1" t="str">
        <f>'Level 8'!A14</f>
        <v>Grace Pua</v>
      </c>
      <c r="B234" s="1" t="str">
        <f>'Level 8'!B14</f>
        <v>Future</v>
      </c>
      <c r="C234" s="111">
        <f>'Level 8'!L14</f>
        <v>1.4</v>
      </c>
      <c r="D234" s="111">
        <f>'Level 8'!M14</f>
        <v>0.9</v>
      </c>
      <c r="E234" s="111">
        <f>'Level 8'!O14</f>
        <v>2.4</v>
      </c>
      <c r="F234" s="111">
        <f>'Level 8'!P14</f>
        <v>3</v>
      </c>
      <c r="G234" s="111">
        <f>'Level 8'!K14</f>
        <v>0</v>
      </c>
      <c r="H234" s="111">
        <f>'Level 8'!R14</f>
        <v>6.9</v>
      </c>
      <c r="I234" s="1">
        <f>'Level 8'!S14</f>
        <v>4</v>
      </c>
      <c r="J234" s="111">
        <f>'Level 8'!L24</f>
        <v>2.2000000000000002</v>
      </c>
      <c r="K234" s="111">
        <f>'Level 8'!M24</f>
        <v>0.85000000000000009</v>
      </c>
      <c r="L234" s="111">
        <f>'Level 8'!O24</f>
        <v>2.25</v>
      </c>
      <c r="M234" s="111">
        <f>'Level 8'!P24</f>
        <v>2.6500000000000004</v>
      </c>
      <c r="N234" s="111">
        <f>'Level 8'!K24</f>
        <v>0</v>
      </c>
      <c r="O234" s="111">
        <f>'Level 8'!R24</f>
        <v>8.15</v>
      </c>
      <c r="P234" s="1">
        <f>'Level 8'!S24</f>
        <v>5</v>
      </c>
      <c r="Q234" s="111">
        <f>'Level 8'!L34</f>
        <v>2.1500000000000004</v>
      </c>
      <c r="R234" s="111">
        <f>'Level 8'!M34</f>
        <v>0.4</v>
      </c>
      <c r="S234" s="111">
        <f>'Level 8'!O34</f>
        <v>2.4</v>
      </c>
      <c r="T234" s="111">
        <f>'Level 8'!P34</f>
        <v>4.5999999999999996</v>
      </c>
      <c r="U234" s="111">
        <f>'Level 8'!K34</f>
        <v>0</v>
      </c>
      <c r="V234" s="113">
        <f>'Level 8'!R34</f>
        <v>5.5500000000000007</v>
      </c>
      <c r="W234" s="62">
        <f>'Level 8'!S34</f>
        <v>4</v>
      </c>
      <c r="X234" s="111">
        <f>'Level 8'!L44</f>
        <v>1.6</v>
      </c>
      <c r="Y234" s="111">
        <f>'Level 8'!M44</f>
        <v>0.5</v>
      </c>
      <c r="Z234" s="111">
        <f>'Level 8'!O44</f>
        <v>1.7999999999999998</v>
      </c>
      <c r="AA234" s="111">
        <f>'Level 8'!P44</f>
        <v>2.85</v>
      </c>
      <c r="AB234" s="111">
        <f>'Level 8'!K44</f>
        <v>0</v>
      </c>
      <c r="AC234" s="113">
        <f>'Level 8'!R44</f>
        <v>7.4499999999999993</v>
      </c>
      <c r="AD234" s="100">
        <f>'Level 8'!S44</f>
        <v>3</v>
      </c>
      <c r="AE234" s="111">
        <f t="shared" si="24"/>
        <v>28.05</v>
      </c>
      <c r="AF234" s="101">
        <f t="shared" si="25"/>
        <v>3</v>
      </c>
    </row>
    <row r="235" spans="1:32" x14ac:dyDescent="0.25">
      <c r="A235" s="1" t="str">
        <f>'Level 8'!A9</f>
        <v>Maia O'Connor</v>
      </c>
      <c r="B235" s="1" t="str">
        <f>'Level 8'!B9</f>
        <v>Olympia</v>
      </c>
      <c r="C235" s="111">
        <f>'Level 8'!L9</f>
        <v>1.35</v>
      </c>
      <c r="D235" s="111">
        <f>'Level 8'!M9</f>
        <v>1.55</v>
      </c>
      <c r="E235" s="111">
        <f>'Level 8'!O9</f>
        <v>2.4</v>
      </c>
      <c r="F235" s="111">
        <f>'Level 8'!P9</f>
        <v>2.5</v>
      </c>
      <c r="G235" s="111">
        <f>'Level 8'!K9</f>
        <v>0</v>
      </c>
      <c r="H235" s="111">
        <f>'Level 8'!R9</f>
        <v>8</v>
      </c>
      <c r="I235" s="101">
        <f>'Level 8'!S9</f>
        <v>2</v>
      </c>
      <c r="J235" s="111">
        <f>'Level 8'!L19</f>
        <v>1.25</v>
      </c>
      <c r="K235" s="111">
        <f>'Level 8'!M19</f>
        <v>1.2</v>
      </c>
      <c r="L235" s="111">
        <f>'Level 8'!O19</f>
        <v>2.6</v>
      </c>
      <c r="M235" s="111">
        <f>'Level 8'!P19</f>
        <v>4.4499999999999993</v>
      </c>
      <c r="N235" s="111">
        <f>'Level 8'!K19</f>
        <v>0</v>
      </c>
      <c r="O235" s="111">
        <f>'Level 8'!R19</f>
        <v>5.4</v>
      </c>
      <c r="P235" s="1">
        <f>'Level 8'!S19</f>
        <v>7</v>
      </c>
      <c r="Q235" s="111">
        <f>'Level 8'!L29</f>
        <v>1.35</v>
      </c>
      <c r="R235" s="111">
        <f>'Level 8'!M29</f>
        <v>0.8</v>
      </c>
      <c r="S235" s="111">
        <f>'Level 8'!O29</f>
        <v>2.6</v>
      </c>
      <c r="T235" s="111">
        <f>'Level 8'!P29</f>
        <v>2.95</v>
      </c>
      <c r="U235" s="111">
        <f>'Level 8'!K29</f>
        <v>0</v>
      </c>
      <c r="V235" s="113">
        <f>'Level 8'!R29</f>
        <v>6.6</v>
      </c>
      <c r="W235" s="100">
        <f>'Level 8'!S29</f>
        <v>2</v>
      </c>
      <c r="X235" s="111">
        <f>'Level 8'!L39</f>
        <v>2.2000000000000002</v>
      </c>
      <c r="Y235" s="111">
        <f>'Level 8'!M39</f>
        <v>0.4</v>
      </c>
      <c r="Z235" s="111">
        <f>'Level 8'!O39</f>
        <v>2.2000000000000002</v>
      </c>
      <c r="AA235" s="111">
        <f>'Level 8'!P39</f>
        <v>3.65</v>
      </c>
      <c r="AB235" s="111">
        <f>'Level 8'!K39</f>
        <v>0</v>
      </c>
      <c r="AC235" s="113">
        <f>'Level 8'!R39</f>
        <v>6.75</v>
      </c>
      <c r="AD235" s="62">
        <f>'Level 8'!S39</f>
        <v>4</v>
      </c>
      <c r="AE235" s="111">
        <f t="shared" si="24"/>
        <v>26.75</v>
      </c>
      <c r="AF235" s="1">
        <f t="shared" si="25"/>
        <v>4</v>
      </c>
    </row>
    <row r="236" spans="1:32" x14ac:dyDescent="0.25">
      <c r="A236" s="1" t="str">
        <f>'Level 8'!A12</f>
        <v>Ella Westenberg</v>
      </c>
      <c r="B236" s="1" t="str">
        <f>'Level 8'!B12</f>
        <v>Future</v>
      </c>
      <c r="C236" s="111">
        <f>'Level 8'!L12</f>
        <v>1.4</v>
      </c>
      <c r="D236" s="111">
        <f>'Level 8'!M12</f>
        <v>0.7</v>
      </c>
      <c r="E236" s="111">
        <f>'Level 8'!O12</f>
        <v>2.7</v>
      </c>
      <c r="F236" s="111">
        <f>'Level 8'!P12</f>
        <v>4.0999999999999996</v>
      </c>
      <c r="G236" s="111">
        <f>'Level 8'!K12</f>
        <v>0</v>
      </c>
      <c r="H236" s="111">
        <f>'Level 8'!R12</f>
        <v>5.3</v>
      </c>
      <c r="I236" s="1">
        <f>'Level 8'!S12</f>
        <v>6</v>
      </c>
      <c r="J236" s="111">
        <f>'Level 8'!L22</f>
        <v>1.5499999999999998</v>
      </c>
      <c r="K236" s="111">
        <f>'Level 8'!M22</f>
        <v>1.35</v>
      </c>
      <c r="L236" s="111">
        <f>'Level 8'!O22</f>
        <v>2.4</v>
      </c>
      <c r="M236" s="111">
        <f>'Level 8'!P22</f>
        <v>2.2999999999999998</v>
      </c>
      <c r="N236" s="111">
        <f>'Level 8'!K22</f>
        <v>0</v>
      </c>
      <c r="O236" s="111">
        <f>'Level 8'!R22</f>
        <v>8.2000000000000011</v>
      </c>
      <c r="P236" s="1">
        <f>'Level 8'!S22</f>
        <v>4</v>
      </c>
      <c r="Q236" s="111">
        <f>'Level 8'!L32</f>
        <v>1.3</v>
      </c>
      <c r="R236" s="111">
        <f>'Level 8'!M32</f>
        <v>0.4</v>
      </c>
      <c r="S236" s="111">
        <f>'Level 8'!O32</f>
        <v>2.6</v>
      </c>
      <c r="T236" s="111">
        <f>'Level 8'!P32</f>
        <v>4</v>
      </c>
      <c r="U236" s="111">
        <f>'Level 8'!K32</f>
        <v>0</v>
      </c>
      <c r="V236" s="113">
        <f>'Level 8'!R32</f>
        <v>5.0999999999999996</v>
      </c>
      <c r="W236" s="62">
        <f>'Level 8'!S32</f>
        <v>5</v>
      </c>
      <c r="X236" s="111">
        <f>'Level 8'!L42</f>
        <v>1.3</v>
      </c>
      <c r="Y236" s="111">
        <f>'Level 8'!M42</f>
        <v>0.2</v>
      </c>
      <c r="Z236" s="111">
        <f>'Level 8'!O42</f>
        <v>2.2000000000000002</v>
      </c>
      <c r="AA236" s="111">
        <f>'Level 8'!P42</f>
        <v>4.2</v>
      </c>
      <c r="AB236" s="111">
        <f>'Level 8'!K42</f>
        <v>0</v>
      </c>
      <c r="AC236" s="113">
        <f>'Level 8'!R42</f>
        <v>5.0999999999999996</v>
      </c>
      <c r="AD236" s="62">
        <f>'Level 8'!S42</f>
        <v>5</v>
      </c>
      <c r="AE236" s="111">
        <f t="shared" si="24"/>
        <v>23.700000000000003</v>
      </c>
      <c r="AF236" s="1">
        <f t="shared" si="25"/>
        <v>5</v>
      </c>
    </row>
    <row r="237" spans="1:32" x14ac:dyDescent="0.25">
      <c r="A237" s="1" t="str">
        <f>'Level 8'!A11</f>
        <v>Emma Taki</v>
      </c>
      <c r="B237" s="1" t="str">
        <f>'Level 8'!B11</f>
        <v>Diva</v>
      </c>
      <c r="C237" s="111">
        <f>'Level 8'!L11</f>
        <v>1.5</v>
      </c>
      <c r="D237" s="111">
        <f>'Level 8'!M11</f>
        <v>0.3</v>
      </c>
      <c r="E237" s="111">
        <f>'Level 8'!O11</f>
        <v>2.95</v>
      </c>
      <c r="F237" s="111">
        <f>'Level 8'!P11</f>
        <v>4.45</v>
      </c>
      <c r="G237" s="111">
        <f>'Level 8'!K11</f>
        <v>0</v>
      </c>
      <c r="H237" s="111">
        <f>'Level 8'!R11</f>
        <v>4.4000000000000004</v>
      </c>
      <c r="I237" s="1">
        <f>'Level 8'!S11</f>
        <v>7</v>
      </c>
      <c r="J237" s="111">
        <f>'Level 8'!L21</f>
        <v>1.05</v>
      </c>
      <c r="K237" s="111">
        <f>'Level 8'!M21</f>
        <v>1.6</v>
      </c>
      <c r="L237" s="111">
        <f>'Level 8'!O21</f>
        <v>2.9</v>
      </c>
      <c r="M237" s="111">
        <f>'Level 8'!P21</f>
        <v>3.5</v>
      </c>
      <c r="N237" s="111">
        <f>'Level 8'!K21</f>
        <v>0.3</v>
      </c>
      <c r="O237" s="111">
        <f>'Level 8'!R21</f>
        <v>5.95</v>
      </c>
      <c r="P237" s="1">
        <f>'Level 8'!S21</f>
        <v>6</v>
      </c>
      <c r="Q237" s="111">
        <f>'Level 8'!L31</f>
        <v>1.4</v>
      </c>
      <c r="R237" s="111">
        <f>'Level 8'!M31</f>
        <v>0.7</v>
      </c>
      <c r="S237" s="111">
        <f>'Level 8'!O31</f>
        <v>3.1500000000000004</v>
      </c>
      <c r="T237" s="111">
        <f>'Level 8'!P31</f>
        <v>4.25</v>
      </c>
      <c r="U237" s="111">
        <f>'Level 8'!K31</f>
        <v>0</v>
      </c>
      <c r="V237" s="113">
        <f>'Level 8'!R31</f>
        <v>4.6999999999999993</v>
      </c>
      <c r="W237" s="62">
        <f>'Level 8'!S31</f>
        <v>6</v>
      </c>
      <c r="X237" s="111">
        <f>'Level 8'!L41</f>
        <v>0.9</v>
      </c>
      <c r="Y237" s="111">
        <f>'Level 8'!M41</f>
        <v>0.7</v>
      </c>
      <c r="Z237" s="111">
        <f>'Level 8'!O41</f>
        <v>2.9</v>
      </c>
      <c r="AA237" s="111">
        <f>'Level 8'!P41</f>
        <v>3.75</v>
      </c>
      <c r="AB237" s="111">
        <f>'Level 8'!K41</f>
        <v>0</v>
      </c>
      <c r="AC237" s="113">
        <f>'Level 8'!R41</f>
        <v>4.9499999999999993</v>
      </c>
      <c r="AD237" s="62">
        <f>'Level 8'!S41</f>
        <v>6</v>
      </c>
      <c r="AE237" s="111">
        <f t="shared" si="24"/>
        <v>20</v>
      </c>
      <c r="AF237" s="1">
        <f t="shared" si="25"/>
        <v>6</v>
      </c>
    </row>
    <row r="238" spans="1:32" x14ac:dyDescent="0.25">
      <c r="A238" s="1" t="str">
        <f>'Level 8'!A10</f>
        <v>Samantha Carney</v>
      </c>
      <c r="B238" s="1" t="str">
        <f>'Level 8'!B10</f>
        <v>Olympia</v>
      </c>
      <c r="C238" s="111">
        <f>'Level 8'!L10</f>
        <v>1.25</v>
      </c>
      <c r="D238" s="111">
        <f>'Level 8'!M10</f>
        <v>0.5</v>
      </c>
      <c r="E238" s="111">
        <f>'Level 8'!O10</f>
        <v>2.8</v>
      </c>
      <c r="F238" s="111">
        <f>'Level 8'!P10</f>
        <v>3.45</v>
      </c>
      <c r="G238" s="111">
        <f>'Level 8'!K10</f>
        <v>0</v>
      </c>
      <c r="H238" s="111">
        <f>'Level 8'!R10</f>
        <v>5.5</v>
      </c>
      <c r="I238" s="1">
        <f>'Level 8'!S10</f>
        <v>5</v>
      </c>
      <c r="J238" s="111">
        <f>'Level 8'!L20</f>
        <v>1.8</v>
      </c>
      <c r="K238" s="111">
        <f>'Level 8'!M20</f>
        <v>1.5</v>
      </c>
      <c r="L238" s="111">
        <f>'Level 8'!O20</f>
        <v>2.2000000000000002</v>
      </c>
      <c r="M238" s="111">
        <f>'Level 8'!P20</f>
        <v>2.75</v>
      </c>
      <c r="N238" s="111">
        <f>'Level 8'!K20</f>
        <v>0</v>
      </c>
      <c r="O238" s="111">
        <f>'Level 8'!R20</f>
        <v>8.3500000000000014</v>
      </c>
      <c r="P238" s="101">
        <f>'Level 8'!S20</f>
        <v>3</v>
      </c>
      <c r="Q238" s="111">
        <f>'Level 8'!L30</f>
        <v>1.75</v>
      </c>
      <c r="R238" s="111">
        <f>'Level 8'!M30</f>
        <v>0</v>
      </c>
      <c r="S238" s="111">
        <f>'Level 8'!O30</f>
        <v>2.9000000000000004</v>
      </c>
      <c r="T238" s="111">
        <f>'Level 8'!P30</f>
        <v>6.8</v>
      </c>
      <c r="U238" s="111">
        <f>'Level 8'!K30</f>
        <v>0</v>
      </c>
      <c r="V238" s="113">
        <f>'Level 8'!R30</f>
        <v>2.0500000000000007</v>
      </c>
      <c r="W238" s="62">
        <f>'Level 8'!S30</f>
        <v>7</v>
      </c>
      <c r="X238" s="111">
        <f>'Level 8'!L40</f>
        <v>1.3</v>
      </c>
      <c r="Y238" s="111">
        <f>'Level 8'!M40</f>
        <v>0</v>
      </c>
      <c r="Z238" s="111">
        <f>'Level 8'!O40</f>
        <v>2.9</v>
      </c>
      <c r="AA238" s="111">
        <f>'Level 8'!P40</f>
        <v>5.85</v>
      </c>
      <c r="AB238" s="111">
        <f>'Level 8'!K40</f>
        <v>0</v>
      </c>
      <c r="AC238" s="113">
        <f>'Level 8'!R40</f>
        <v>2.5500000000000007</v>
      </c>
      <c r="AD238" s="62">
        <f>'Level 8'!S40</f>
        <v>7</v>
      </c>
      <c r="AE238" s="111">
        <f t="shared" si="24"/>
        <v>18.450000000000003</v>
      </c>
      <c r="AF238" s="1">
        <f t="shared" si="25"/>
        <v>7</v>
      </c>
    </row>
    <row r="240" spans="1:32" x14ac:dyDescent="0.25">
      <c r="A240" s="65"/>
      <c r="B240" s="66"/>
      <c r="C240" s="117" t="s">
        <v>117</v>
      </c>
      <c r="D240" s="118"/>
      <c r="E240" s="119"/>
      <c r="F240" s="119"/>
      <c r="G240" s="119"/>
      <c r="H240" s="119"/>
      <c r="I240" s="120"/>
      <c r="J240" s="117" t="s">
        <v>120</v>
      </c>
      <c r="K240" s="118"/>
      <c r="L240" s="118"/>
      <c r="M240" s="118"/>
      <c r="N240" s="118"/>
      <c r="O240" s="118"/>
      <c r="P240" s="124"/>
      <c r="Q240" s="117" t="s">
        <v>122</v>
      </c>
      <c r="R240" s="118"/>
      <c r="S240" s="118"/>
      <c r="T240" s="118"/>
      <c r="U240" s="118"/>
      <c r="V240" s="118"/>
      <c r="W240" s="124"/>
      <c r="X240" s="117" t="s">
        <v>121</v>
      </c>
      <c r="Y240" s="118"/>
      <c r="Z240" s="118"/>
      <c r="AA240" s="118"/>
      <c r="AB240" s="118"/>
      <c r="AC240" s="118"/>
      <c r="AD240" s="124"/>
      <c r="AE240" s="117" t="s">
        <v>118</v>
      </c>
      <c r="AF240" s="124"/>
    </row>
    <row r="241" spans="1:32" x14ac:dyDescent="0.25">
      <c r="A241" s="2" t="s">
        <v>1</v>
      </c>
      <c r="B241" s="2" t="s">
        <v>93</v>
      </c>
      <c r="C241" s="2" t="s">
        <v>123</v>
      </c>
      <c r="D241" s="2" t="s">
        <v>124</v>
      </c>
      <c r="E241" s="5" t="s">
        <v>95</v>
      </c>
      <c r="F241" s="5" t="s">
        <v>96</v>
      </c>
      <c r="G241" s="5" t="s">
        <v>110</v>
      </c>
      <c r="H241" s="5" t="s">
        <v>145</v>
      </c>
      <c r="I241" s="5" t="s">
        <v>66</v>
      </c>
      <c r="J241" s="2" t="s">
        <v>123</v>
      </c>
      <c r="K241" s="2" t="s">
        <v>124</v>
      </c>
      <c r="L241" s="5" t="s">
        <v>95</v>
      </c>
      <c r="M241" s="5" t="s">
        <v>96</v>
      </c>
      <c r="N241" s="5" t="s">
        <v>110</v>
      </c>
      <c r="O241" s="5" t="s">
        <v>145</v>
      </c>
      <c r="P241" s="5" t="s">
        <v>66</v>
      </c>
      <c r="Q241" s="2" t="s">
        <v>123</v>
      </c>
      <c r="R241" s="2" t="s">
        <v>124</v>
      </c>
      <c r="S241" s="5" t="s">
        <v>95</v>
      </c>
      <c r="T241" s="5" t="s">
        <v>96</v>
      </c>
      <c r="U241" s="5" t="s">
        <v>110</v>
      </c>
      <c r="V241" s="5" t="s">
        <v>145</v>
      </c>
      <c r="W241" s="5" t="s">
        <v>66</v>
      </c>
      <c r="X241" s="2" t="s">
        <v>123</v>
      </c>
      <c r="Y241" s="2" t="s">
        <v>124</v>
      </c>
      <c r="Z241" s="5" t="s">
        <v>95</v>
      </c>
      <c r="AA241" s="5" t="s">
        <v>96</v>
      </c>
      <c r="AB241" s="5" t="s">
        <v>110</v>
      </c>
      <c r="AC241" s="5" t="s">
        <v>145</v>
      </c>
      <c r="AD241" s="5" t="s">
        <v>66</v>
      </c>
      <c r="AE241" s="5" t="s">
        <v>145</v>
      </c>
      <c r="AF241" s="5" t="s">
        <v>66</v>
      </c>
    </row>
    <row r="242" spans="1:32" x14ac:dyDescent="0.25">
      <c r="A242" s="1" t="str">
        <f>'Level 9'!A8</f>
        <v>Emily Sidaway</v>
      </c>
      <c r="B242" s="1" t="str">
        <f>'Level 9'!B8</f>
        <v>Delta</v>
      </c>
      <c r="C242" s="111">
        <f>'Level 9'!L8</f>
        <v>1.6</v>
      </c>
      <c r="D242" s="111">
        <f>'Level 9'!M8</f>
        <v>2.2999999999999998</v>
      </c>
      <c r="E242" s="111">
        <f>'Level 9'!O8</f>
        <v>2.75</v>
      </c>
      <c r="F242" s="111">
        <f>'Level 9'!P8</f>
        <v>4.4499999999999993</v>
      </c>
      <c r="G242" s="111">
        <f>'Level 9'!K8</f>
        <v>0</v>
      </c>
      <c r="H242" s="111">
        <f>'Level 9'!R8</f>
        <v>6.7000000000000011</v>
      </c>
      <c r="I242" s="101">
        <f>'Level 9'!S8</f>
        <v>1</v>
      </c>
      <c r="J242" s="111">
        <f>'Level 9'!L12</f>
        <v>1.9</v>
      </c>
      <c r="K242" s="111">
        <f>'Level 9'!M12</f>
        <v>1.7</v>
      </c>
      <c r="L242" s="111">
        <f>'Level 9'!O12</f>
        <v>2.9</v>
      </c>
      <c r="M242" s="111">
        <f>'Level 9'!P12</f>
        <v>4.25</v>
      </c>
      <c r="N242" s="111">
        <f>'Level 9'!K12</f>
        <v>0</v>
      </c>
      <c r="O242" s="111">
        <f>'Level 9'!R12</f>
        <v>6.4499999999999993</v>
      </c>
      <c r="P242" s="101">
        <f>'Level 9'!S12</f>
        <v>1</v>
      </c>
      <c r="Q242" s="111">
        <f>'Level 9'!L16</f>
        <v>1.75</v>
      </c>
      <c r="R242" s="111">
        <f>'Level 9'!M16</f>
        <v>1.2</v>
      </c>
      <c r="S242" s="111">
        <f>'Level 9'!O16</f>
        <v>2.5499999999999998</v>
      </c>
      <c r="T242" s="111">
        <f>'Level 9'!P16</f>
        <v>4.6999999999999993</v>
      </c>
      <c r="U242" s="111">
        <f>'Level 9'!K16</f>
        <v>0</v>
      </c>
      <c r="V242" s="111">
        <f>'Level 9'!R16</f>
        <v>5.7</v>
      </c>
      <c r="W242" s="101">
        <f>'Level 9'!S16</f>
        <v>1</v>
      </c>
      <c r="X242" s="111">
        <f>'Level 9'!L20</f>
        <v>1.35</v>
      </c>
      <c r="Y242" s="111">
        <f>'Level 9'!M20</f>
        <v>0.8</v>
      </c>
      <c r="Z242" s="111">
        <f>'Level 9'!O20</f>
        <v>2.6</v>
      </c>
      <c r="AA242" s="111">
        <f>'Level 9'!P20</f>
        <v>3.65</v>
      </c>
      <c r="AB242" s="111">
        <f>'Level 9'!K20</f>
        <v>0</v>
      </c>
      <c r="AC242" s="111">
        <f>'Level 9'!R20</f>
        <v>5.9</v>
      </c>
      <c r="AD242" s="101">
        <f>'Level 9'!S20</f>
        <v>1</v>
      </c>
      <c r="AE242" s="111">
        <f t="shared" ref="AE242" si="26">H242+O242+V242+AC242</f>
        <v>24.75</v>
      </c>
      <c r="AF242" s="101">
        <f>RANK(AE242,$AE$242:$AE$242)</f>
        <v>1</v>
      </c>
    </row>
    <row r="244" spans="1:32" x14ac:dyDescent="0.25">
      <c r="A244" s="65" t="str">
        <f>'Level 10'!A4</f>
        <v>Level 10</v>
      </c>
      <c r="B244" s="66"/>
      <c r="C244" s="117" t="s">
        <v>117</v>
      </c>
      <c r="D244" s="118"/>
      <c r="E244" s="119"/>
      <c r="F244" s="119"/>
      <c r="G244" s="119"/>
      <c r="H244" s="119"/>
      <c r="I244" s="120"/>
      <c r="J244" s="117" t="s">
        <v>120</v>
      </c>
      <c r="K244" s="118"/>
      <c r="L244" s="118"/>
      <c r="M244" s="118"/>
      <c r="N244" s="118"/>
      <c r="O244" s="118"/>
      <c r="P244" s="124"/>
      <c r="Q244" s="117" t="s">
        <v>122</v>
      </c>
      <c r="R244" s="118"/>
      <c r="S244" s="118"/>
      <c r="T244" s="118"/>
      <c r="U244" s="118"/>
      <c r="V244" s="118"/>
      <c r="W244" s="124"/>
      <c r="X244" s="117" t="s">
        <v>121</v>
      </c>
      <c r="Y244" s="118"/>
      <c r="Z244" s="118"/>
      <c r="AA244" s="118"/>
      <c r="AB244" s="118"/>
      <c r="AC244" s="118"/>
      <c r="AD244" s="124"/>
      <c r="AE244" s="117" t="s">
        <v>118</v>
      </c>
      <c r="AF244" s="124"/>
    </row>
    <row r="245" spans="1:32" x14ac:dyDescent="0.25">
      <c r="A245" s="2" t="s">
        <v>1</v>
      </c>
      <c r="B245" s="2" t="s">
        <v>93</v>
      </c>
      <c r="C245" s="2" t="s">
        <v>123</v>
      </c>
      <c r="D245" s="2" t="s">
        <v>124</v>
      </c>
      <c r="E245" s="5" t="s">
        <v>95</v>
      </c>
      <c r="F245" s="5" t="s">
        <v>96</v>
      </c>
      <c r="G245" s="5" t="s">
        <v>110</v>
      </c>
      <c r="H245" s="5" t="s">
        <v>145</v>
      </c>
      <c r="I245" s="5" t="s">
        <v>66</v>
      </c>
      <c r="J245" s="2" t="s">
        <v>123</v>
      </c>
      <c r="K245" s="2" t="s">
        <v>124</v>
      </c>
      <c r="L245" s="5" t="s">
        <v>95</v>
      </c>
      <c r="M245" s="5" t="s">
        <v>96</v>
      </c>
      <c r="N245" s="5" t="s">
        <v>110</v>
      </c>
      <c r="O245" s="5" t="s">
        <v>145</v>
      </c>
      <c r="P245" s="5" t="s">
        <v>66</v>
      </c>
      <c r="Q245" s="2" t="s">
        <v>123</v>
      </c>
      <c r="R245" s="2" t="s">
        <v>124</v>
      </c>
      <c r="S245" s="5" t="s">
        <v>95</v>
      </c>
      <c r="T245" s="5" t="s">
        <v>96</v>
      </c>
      <c r="U245" s="5" t="s">
        <v>110</v>
      </c>
      <c r="V245" s="5" t="s">
        <v>145</v>
      </c>
      <c r="W245" s="5" t="s">
        <v>66</v>
      </c>
      <c r="X245" s="2" t="s">
        <v>123</v>
      </c>
      <c r="Y245" s="2" t="s">
        <v>124</v>
      </c>
      <c r="Z245" s="5" t="s">
        <v>95</v>
      </c>
      <c r="AA245" s="5" t="s">
        <v>96</v>
      </c>
      <c r="AB245" s="5" t="s">
        <v>110</v>
      </c>
      <c r="AC245" s="5" t="s">
        <v>145</v>
      </c>
      <c r="AD245" s="5" t="s">
        <v>66</v>
      </c>
      <c r="AE245" s="5" t="s">
        <v>145</v>
      </c>
      <c r="AF245" s="5" t="s">
        <v>66</v>
      </c>
    </row>
    <row r="246" spans="1:32" x14ac:dyDescent="0.25">
      <c r="A246" s="1" t="str">
        <f>'Level 10'!A13</f>
        <v>Genaya McKenzie</v>
      </c>
      <c r="B246" s="1" t="str">
        <f>'Level 10'!B13</f>
        <v>Diva</v>
      </c>
      <c r="C246" s="111">
        <f>'Level 10'!L13</f>
        <v>2.25</v>
      </c>
      <c r="D246" s="111">
        <f>'Level 10'!M13</f>
        <v>4.2</v>
      </c>
      <c r="E246" s="111">
        <f>'Level 10'!O13</f>
        <v>2.5499999999999998</v>
      </c>
      <c r="F246" s="111">
        <f>'Level 10'!P13</f>
        <v>3.45</v>
      </c>
      <c r="G246" s="111">
        <f>'Level 10'!K13</f>
        <v>0</v>
      </c>
      <c r="H246" s="111">
        <f>'Level 10'!R13</f>
        <v>10.45</v>
      </c>
      <c r="I246" s="102">
        <f>'Level 10'!S13</f>
        <v>1</v>
      </c>
      <c r="J246" s="111">
        <f>'Level 10'!L22</f>
        <v>2.6</v>
      </c>
      <c r="K246" s="111">
        <f>'Level 10'!M22</f>
        <v>2.4500000000000002</v>
      </c>
      <c r="L246" s="111">
        <f>'Level 10'!O22</f>
        <v>2.75</v>
      </c>
      <c r="M246" s="111">
        <f>'Level 10'!P22</f>
        <v>2.5</v>
      </c>
      <c r="N246" s="111">
        <f>'Level 10'!K22</f>
        <v>0</v>
      </c>
      <c r="O246" s="111">
        <f>'Level 10'!R22</f>
        <v>9.8000000000000007</v>
      </c>
      <c r="P246" s="102">
        <f>'Level 10'!S22</f>
        <v>1</v>
      </c>
      <c r="Q246" s="111">
        <f>'Level 10'!L31</f>
        <v>2.2000000000000002</v>
      </c>
      <c r="R246" s="111">
        <f>'Level 10'!M31</f>
        <v>2</v>
      </c>
      <c r="S246" s="111">
        <f>'Level 10'!O31</f>
        <v>3.05</v>
      </c>
      <c r="T246" s="111">
        <f>'Level 10'!P31</f>
        <v>2.95</v>
      </c>
      <c r="U246" s="111">
        <f>'Level 10'!K31</f>
        <v>0</v>
      </c>
      <c r="V246" s="111">
        <f>'Level 10'!R31</f>
        <v>8.1999999999999993</v>
      </c>
      <c r="W246" s="102">
        <f>'Level 10'!S31</f>
        <v>3</v>
      </c>
      <c r="X246" s="111">
        <f>'Level 10'!L40</f>
        <v>2</v>
      </c>
      <c r="Y246" s="111">
        <f>'Level 10'!M40</f>
        <v>2.2000000000000002</v>
      </c>
      <c r="Z246" s="111">
        <f>'Level 10'!O40</f>
        <v>2.4</v>
      </c>
      <c r="AA246" s="111">
        <f>'Level 10'!P40</f>
        <v>2.95</v>
      </c>
      <c r="AB246" s="111">
        <f>'Level 10'!K40</f>
        <v>0</v>
      </c>
      <c r="AC246" s="111">
        <f>'Level 10'!R40</f>
        <v>8.85</v>
      </c>
      <c r="AD246" s="102">
        <f>'Level 10'!S40</f>
        <v>1</v>
      </c>
      <c r="AE246" s="111">
        <f t="shared" ref="AE246:AE251" si="27">H246+O246+V246+AC246</f>
        <v>37.299999999999997</v>
      </c>
      <c r="AF246" s="101">
        <f t="shared" ref="AF246:AF251" si="28">RANK(AE246,$AE$246:$AE$251)</f>
        <v>1</v>
      </c>
    </row>
    <row r="247" spans="1:32" x14ac:dyDescent="0.25">
      <c r="A247" s="1" t="str">
        <f>'Level 10'!A11</f>
        <v>Brie Gullery</v>
      </c>
      <c r="B247" s="1" t="str">
        <f>'Level 10'!B11</f>
        <v>Olympia</v>
      </c>
      <c r="C247" s="111">
        <f>'Level 10'!L11</f>
        <v>2.9</v>
      </c>
      <c r="D247" s="111">
        <f>'Level 10'!M11</f>
        <v>2</v>
      </c>
      <c r="E247" s="111">
        <f>'Level 10'!O11</f>
        <v>2.95</v>
      </c>
      <c r="F247" s="111">
        <f>'Level 10'!P11</f>
        <v>3</v>
      </c>
      <c r="G247" s="111">
        <f>'Level 10'!K11</f>
        <v>0</v>
      </c>
      <c r="H247" s="111">
        <f>'Level 10'!R11</f>
        <v>8.9499999999999993</v>
      </c>
      <c r="I247" s="102">
        <f>'Level 10'!S11</f>
        <v>2</v>
      </c>
      <c r="J247" s="111">
        <f>'Level 10'!L20</f>
        <v>3</v>
      </c>
      <c r="K247" s="111">
        <f>'Level 10'!M20</f>
        <v>1.4</v>
      </c>
      <c r="L247" s="111">
        <f>'Level 10'!O20</f>
        <v>2.4</v>
      </c>
      <c r="M247" s="111">
        <f>'Level 10'!P20</f>
        <v>2.6</v>
      </c>
      <c r="N247" s="111">
        <f>'Level 10'!K20</f>
        <v>0</v>
      </c>
      <c r="O247" s="111">
        <f>'Level 10'!R20</f>
        <v>9.4</v>
      </c>
      <c r="P247" s="102">
        <f>'Level 10'!S20</f>
        <v>2</v>
      </c>
      <c r="Q247" s="111">
        <f>'Level 10'!L29</f>
        <v>2.85</v>
      </c>
      <c r="R247" s="111">
        <f>'Level 10'!M29</f>
        <v>1.05</v>
      </c>
      <c r="S247" s="111">
        <f>'Level 10'!O29</f>
        <v>2.25</v>
      </c>
      <c r="T247" s="111">
        <f>'Level 10'!P29</f>
        <v>2.75</v>
      </c>
      <c r="U247" s="111">
        <f>'Level 10'!K29</f>
        <v>0</v>
      </c>
      <c r="V247" s="111">
        <f>'Level 10'!R29</f>
        <v>8.9</v>
      </c>
      <c r="W247" s="102">
        <f>'Level 10'!S29</f>
        <v>1</v>
      </c>
      <c r="X247" s="111">
        <f>'Level 10'!L38</f>
        <v>2.4500000000000002</v>
      </c>
      <c r="Y247" s="111">
        <f>'Level 10'!M38</f>
        <v>1.4</v>
      </c>
      <c r="Z247" s="111">
        <f>'Level 10'!O38</f>
        <v>2.5499999999999998</v>
      </c>
      <c r="AA247" s="111">
        <f>'Level 10'!P38</f>
        <v>2.75</v>
      </c>
      <c r="AB247" s="111">
        <f>'Level 10'!K38</f>
        <v>0</v>
      </c>
      <c r="AC247" s="111">
        <f>'Level 10'!R38</f>
        <v>8.5500000000000007</v>
      </c>
      <c r="AD247" s="102">
        <f>'Level 10'!S38</f>
        <v>2</v>
      </c>
      <c r="AE247" s="111">
        <f t="shared" si="27"/>
        <v>35.799999999999997</v>
      </c>
      <c r="AF247" s="101">
        <f t="shared" si="28"/>
        <v>2</v>
      </c>
    </row>
    <row r="248" spans="1:32" x14ac:dyDescent="0.25">
      <c r="A248" s="1" t="str">
        <f>'Level 10'!A9</f>
        <v>Rosie Yeatman</v>
      </c>
      <c r="B248" s="1" t="str">
        <f>'Level 10'!B9</f>
        <v>Delta</v>
      </c>
      <c r="C248" s="111">
        <f>'Level 10'!L9</f>
        <v>1.75</v>
      </c>
      <c r="D248" s="111">
        <f>'Level 10'!M9</f>
        <v>2.4500000000000002</v>
      </c>
      <c r="E248" s="111">
        <f>'Level 10'!O9</f>
        <v>2.4</v>
      </c>
      <c r="F248" s="111">
        <f>'Level 10'!P9</f>
        <v>3.15</v>
      </c>
      <c r="G248" s="111">
        <f>'Level 10'!K9</f>
        <v>0</v>
      </c>
      <c r="H248" s="111">
        <f>'Level 10'!R9</f>
        <v>8.6499999999999986</v>
      </c>
      <c r="I248" s="102">
        <f>'Level 10'!S9</f>
        <v>3</v>
      </c>
      <c r="J248" s="111">
        <f>'Level 10'!L18</f>
        <v>1.85</v>
      </c>
      <c r="K248" s="111">
        <f>'Level 10'!M18</f>
        <v>1.1000000000000001</v>
      </c>
      <c r="L248" s="111">
        <f>'Level 10'!O18</f>
        <v>2.3499999999999996</v>
      </c>
      <c r="M248" s="111">
        <f>'Level 10'!P18</f>
        <v>3.45</v>
      </c>
      <c r="N248" s="111">
        <f>'Level 10'!K18</f>
        <v>0</v>
      </c>
      <c r="O248" s="111">
        <f>'Level 10'!R18</f>
        <v>7.1499999999999995</v>
      </c>
      <c r="P248" s="1">
        <f>'Level 10'!S18</f>
        <v>5</v>
      </c>
      <c r="Q248" s="111">
        <f>'Level 10'!L27</f>
        <v>2.5</v>
      </c>
      <c r="R248" s="111">
        <f>'Level 10'!M27</f>
        <v>1.2999999999999998</v>
      </c>
      <c r="S248" s="111">
        <f>'Level 10'!O27</f>
        <v>2.15</v>
      </c>
      <c r="T248" s="111">
        <f>'Level 10'!P27</f>
        <v>3.05</v>
      </c>
      <c r="U248" s="111">
        <f>'Level 10'!K27</f>
        <v>0</v>
      </c>
      <c r="V248" s="111">
        <f>'Level 10'!R27</f>
        <v>8.6000000000000014</v>
      </c>
      <c r="W248" s="102">
        <f>'Level 10'!S27</f>
        <v>2</v>
      </c>
      <c r="X248" s="111">
        <f>'Level 10'!L36</f>
        <v>1.75</v>
      </c>
      <c r="Y248" s="111">
        <f>'Level 10'!M36</f>
        <v>1.5</v>
      </c>
      <c r="Z248" s="111">
        <f>'Level 10'!O36</f>
        <v>2.35</v>
      </c>
      <c r="AA248" s="111">
        <f>'Level 10'!P36</f>
        <v>3.25</v>
      </c>
      <c r="AB248" s="111">
        <f>'Level 10'!K36</f>
        <v>0</v>
      </c>
      <c r="AC248" s="111">
        <f>'Level 10'!R36</f>
        <v>7.65</v>
      </c>
      <c r="AD248" s="102">
        <f>'Level 10'!S36</f>
        <v>3</v>
      </c>
      <c r="AE248" s="111">
        <f t="shared" si="27"/>
        <v>32.049999999999997</v>
      </c>
      <c r="AF248" s="101">
        <f t="shared" si="28"/>
        <v>3</v>
      </c>
    </row>
    <row r="249" spans="1:32" x14ac:dyDescent="0.25">
      <c r="A249" s="139" t="str">
        <f>'Level 10'!A8</f>
        <v>Lauren Isaacs</v>
      </c>
      <c r="B249" s="139" t="str">
        <f>'Level 10'!B8</f>
        <v>GGI</v>
      </c>
      <c r="C249" s="111">
        <f>'Level 10'!L8</f>
        <v>1.5499999999999998</v>
      </c>
      <c r="D249" s="111">
        <f>'Level 10'!M8</f>
        <v>1.9</v>
      </c>
      <c r="E249" s="111">
        <f>'Level 10'!O8</f>
        <v>2.4</v>
      </c>
      <c r="F249" s="111">
        <f>'Level 10'!P8</f>
        <v>3.65</v>
      </c>
      <c r="G249" s="111">
        <f>'Level 10'!K8</f>
        <v>0</v>
      </c>
      <c r="H249" s="111">
        <f>'Level 10'!R8</f>
        <v>7.3999999999999995</v>
      </c>
      <c r="I249" s="1">
        <f>'Level 10'!S8</f>
        <v>6</v>
      </c>
      <c r="J249" s="111">
        <f>'Level 10'!L17</f>
        <v>2.1</v>
      </c>
      <c r="K249" s="111">
        <f>'Level 10'!M17</f>
        <v>1.5</v>
      </c>
      <c r="L249" s="111">
        <f>'Level 10'!O17</f>
        <v>2.2999999999999998</v>
      </c>
      <c r="M249" s="111">
        <f>'Level 10'!P17</f>
        <v>2.5499999999999998</v>
      </c>
      <c r="N249" s="111">
        <f>'Level 10'!K17</f>
        <v>0</v>
      </c>
      <c r="O249" s="111">
        <f>'Level 10'!R17</f>
        <v>8.75</v>
      </c>
      <c r="P249" s="102">
        <f>'Level 10'!S17</f>
        <v>3</v>
      </c>
      <c r="Q249" s="111">
        <f>'Level 10'!L26</f>
        <v>1.9</v>
      </c>
      <c r="R249" s="111">
        <f>'Level 10'!M26</f>
        <v>1.5</v>
      </c>
      <c r="S249" s="111">
        <f>'Level 10'!O26</f>
        <v>2.65</v>
      </c>
      <c r="T249" s="111">
        <f>'Level 10'!P26</f>
        <v>3</v>
      </c>
      <c r="U249" s="111">
        <f>'Level 10'!K26</f>
        <v>0</v>
      </c>
      <c r="V249" s="111">
        <f>'Level 10'!R26</f>
        <v>7.75</v>
      </c>
      <c r="W249" s="1">
        <f>'Level 10'!S26</f>
        <v>5</v>
      </c>
      <c r="X249" s="111">
        <f>'Level 10'!L35</f>
        <v>1.35</v>
      </c>
      <c r="Y249" s="111">
        <f>'Level 10'!M35</f>
        <v>1</v>
      </c>
      <c r="Z249" s="111">
        <f>'Level 10'!O35</f>
        <v>2.5499999999999998</v>
      </c>
      <c r="AA249" s="111">
        <f>'Level 10'!P35</f>
        <v>2.5</v>
      </c>
      <c r="AB249" s="111">
        <f>'Level 10'!K35</f>
        <v>0</v>
      </c>
      <c r="AC249" s="111">
        <f>'Level 10'!R35</f>
        <v>7.3</v>
      </c>
      <c r="AD249" s="1">
        <f>'Level 10'!S35</f>
        <v>4</v>
      </c>
      <c r="AE249" s="111">
        <f t="shared" si="27"/>
        <v>31.2</v>
      </c>
      <c r="AF249" s="1">
        <f t="shared" si="28"/>
        <v>4</v>
      </c>
    </row>
    <row r="250" spans="1:32" x14ac:dyDescent="0.25">
      <c r="A250" s="1" t="str">
        <f>'Level 10'!A12</f>
        <v>Zara Galliven</v>
      </c>
      <c r="B250" s="1" t="str">
        <f>'Level 10'!B12</f>
        <v>DGA</v>
      </c>
      <c r="C250" s="111">
        <f>'Level 10'!L12</f>
        <v>1.7</v>
      </c>
      <c r="D250" s="111">
        <f>'Level 10'!M12</f>
        <v>1.7</v>
      </c>
      <c r="E250" s="111">
        <f>'Level 10'!O12</f>
        <v>2.3499999999999996</v>
      </c>
      <c r="F250" s="111">
        <f>'Level 10'!P12</f>
        <v>3.45</v>
      </c>
      <c r="G250" s="111">
        <f>'Level 10'!K12</f>
        <v>0</v>
      </c>
      <c r="H250" s="111">
        <f>'Level 10'!R12</f>
        <v>7.6000000000000005</v>
      </c>
      <c r="I250" s="1">
        <f>'Level 10'!S12</f>
        <v>5</v>
      </c>
      <c r="J250" s="111">
        <f>'Level 10'!L21</f>
        <v>1.8</v>
      </c>
      <c r="K250" s="111">
        <f>'Level 10'!M21</f>
        <v>1</v>
      </c>
      <c r="L250" s="111">
        <f>'Level 10'!O21</f>
        <v>2.4</v>
      </c>
      <c r="M250" s="111">
        <f>'Level 10'!P21</f>
        <v>2.75</v>
      </c>
      <c r="N250" s="111">
        <f>'Level 10'!K21</f>
        <v>0</v>
      </c>
      <c r="O250" s="111">
        <f>'Level 10'!R21</f>
        <v>7.65</v>
      </c>
      <c r="P250" s="1">
        <f>'Level 10'!S21</f>
        <v>4</v>
      </c>
      <c r="Q250" s="111">
        <f>'Level 10'!L30</f>
        <v>1.85</v>
      </c>
      <c r="R250" s="111">
        <f>'Level 10'!M30</f>
        <v>1.25</v>
      </c>
      <c r="S250" s="111">
        <f>'Level 10'!O30</f>
        <v>2.5499999999999998</v>
      </c>
      <c r="T250" s="111">
        <f>'Level 10'!P30</f>
        <v>2.7</v>
      </c>
      <c r="U250" s="111">
        <f>'Level 10'!K30</f>
        <v>0</v>
      </c>
      <c r="V250" s="111">
        <f>'Level 10'!R30</f>
        <v>7.85</v>
      </c>
      <c r="W250" s="1">
        <f>'Level 10'!S30</f>
        <v>4</v>
      </c>
      <c r="X250" s="111">
        <f>'Level 10'!L39</f>
        <v>0.65</v>
      </c>
      <c r="Y250" s="111">
        <f>'Level 10'!M39</f>
        <v>1</v>
      </c>
      <c r="Z250" s="111">
        <f>'Level 10'!O39</f>
        <v>2.5499999999999998</v>
      </c>
      <c r="AA250" s="111">
        <f>'Level 10'!P39</f>
        <v>3.55</v>
      </c>
      <c r="AB250" s="111">
        <f>'Level 10'!K39</f>
        <v>0</v>
      </c>
      <c r="AC250" s="111">
        <f>'Level 10'!R39</f>
        <v>5.5500000000000007</v>
      </c>
      <c r="AD250" s="1">
        <f>'Level 10'!S39</f>
        <v>5</v>
      </c>
      <c r="AE250" s="111">
        <f t="shared" si="27"/>
        <v>28.650000000000002</v>
      </c>
      <c r="AF250" s="1">
        <f t="shared" si="28"/>
        <v>5</v>
      </c>
    </row>
    <row r="251" spans="1:32" x14ac:dyDescent="0.25">
      <c r="A251" s="1" t="str">
        <f>'Level 10'!A10</f>
        <v>Beatriz Boiser</v>
      </c>
      <c r="B251" s="1" t="str">
        <f>'Level 10'!B10</f>
        <v>Diva</v>
      </c>
      <c r="C251" s="111">
        <f>'Level 10'!L10</f>
        <v>2.1500000000000004</v>
      </c>
      <c r="D251" s="111">
        <f>'Level 10'!M10</f>
        <v>2</v>
      </c>
      <c r="E251" s="111">
        <f>'Level 10'!O10</f>
        <v>2.7</v>
      </c>
      <c r="F251" s="111">
        <f>'Level 10'!P10</f>
        <v>3.3</v>
      </c>
      <c r="G251" s="111">
        <f>'Level 10'!K10</f>
        <v>0</v>
      </c>
      <c r="H251" s="111">
        <f>'Level 10'!R10</f>
        <v>8.15</v>
      </c>
      <c r="I251" s="1">
        <f>'Level 10'!S10</f>
        <v>4</v>
      </c>
      <c r="J251" s="111">
        <f>'Level 10'!L19</f>
        <v>1.5</v>
      </c>
      <c r="K251" s="111">
        <f>'Level 10'!M19</f>
        <v>1.1000000000000001</v>
      </c>
      <c r="L251" s="111">
        <f>'Level 10'!O19</f>
        <v>2.6</v>
      </c>
      <c r="M251" s="111">
        <f>'Level 10'!P19</f>
        <v>3.55</v>
      </c>
      <c r="N251" s="111">
        <f>'Level 10'!K19</f>
        <v>0</v>
      </c>
      <c r="O251" s="111">
        <f>'Level 10'!R19</f>
        <v>6.4499999999999993</v>
      </c>
      <c r="P251" s="1">
        <f>'Level 10'!S19</f>
        <v>6</v>
      </c>
      <c r="Q251" s="111">
        <f>'Level 10'!L28</f>
        <v>1.4</v>
      </c>
      <c r="R251" s="111">
        <f>'Level 10'!M28</f>
        <v>0.8</v>
      </c>
      <c r="S251" s="111">
        <f>'Level 10'!O28</f>
        <v>3.2</v>
      </c>
      <c r="T251" s="111">
        <f>'Level 10'!P28</f>
        <v>3.1</v>
      </c>
      <c r="U251" s="111">
        <f>'Level 10'!K28</f>
        <v>0</v>
      </c>
      <c r="V251" s="111">
        <f>'Level 10'!R28</f>
        <v>5.8999999999999986</v>
      </c>
      <c r="W251" s="1">
        <f>'Level 10'!S28</f>
        <v>6</v>
      </c>
      <c r="X251" s="111">
        <f>'Level 10'!L37</f>
        <v>0.8</v>
      </c>
      <c r="Y251" s="111">
        <f>'Level 10'!M37</f>
        <v>0.5</v>
      </c>
      <c r="Z251" s="111">
        <f>'Level 10'!O37</f>
        <v>3.15</v>
      </c>
      <c r="AA251" s="111">
        <f>'Level 10'!P37</f>
        <v>4.4499999999999993</v>
      </c>
      <c r="AB251" s="111">
        <f>'Level 10'!K37</f>
        <v>0</v>
      </c>
      <c r="AC251" s="111">
        <f>'Level 10'!R37</f>
        <v>3.7000000000000011</v>
      </c>
      <c r="AD251" s="1">
        <f>'Level 10'!S37</f>
        <v>6</v>
      </c>
      <c r="AE251" s="111">
        <f t="shared" si="27"/>
        <v>24.200000000000003</v>
      </c>
      <c r="AF251" s="1">
        <f t="shared" si="28"/>
        <v>6</v>
      </c>
    </row>
    <row r="253" spans="1:32" x14ac:dyDescent="0.25">
      <c r="A253" s="65" t="str">
        <f>'Stage 1'!A4</f>
        <v>Stage 1</v>
      </c>
      <c r="B253" s="66"/>
      <c r="C253" s="117" t="s">
        <v>65</v>
      </c>
      <c r="D253" s="118"/>
      <c r="E253" s="118"/>
      <c r="F253" s="118"/>
      <c r="G253" s="118"/>
      <c r="H253" s="125" t="s">
        <v>117</v>
      </c>
      <c r="I253" s="125"/>
      <c r="J253" s="125"/>
      <c r="K253" s="125"/>
      <c r="L253" s="125"/>
      <c r="M253" s="117" t="s">
        <v>118</v>
      </c>
      <c r="N253" s="120"/>
    </row>
    <row r="254" spans="1:32" x14ac:dyDescent="0.25">
      <c r="A254" s="2" t="s">
        <v>1</v>
      </c>
      <c r="B254" s="2" t="s">
        <v>93</v>
      </c>
      <c r="C254" s="2" t="s">
        <v>123</v>
      </c>
      <c r="D254" s="2" t="s">
        <v>96</v>
      </c>
      <c r="E254" s="2" t="s">
        <v>110</v>
      </c>
      <c r="F254" s="5" t="s">
        <v>145</v>
      </c>
      <c r="G254" s="2" t="s">
        <v>66</v>
      </c>
      <c r="H254" s="2" t="s">
        <v>94</v>
      </c>
      <c r="I254" s="2" t="s">
        <v>96</v>
      </c>
      <c r="J254" s="2" t="s">
        <v>110</v>
      </c>
      <c r="K254" s="5" t="s">
        <v>145</v>
      </c>
      <c r="L254" s="2" t="s">
        <v>66</v>
      </c>
      <c r="M254" s="5" t="s">
        <v>145</v>
      </c>
      <c r="N254" s="2" t="s">
        <v>66</v>
      </c>
    </row>
    <row r="255" spans="1:32" x14ac:dyDescent="0.25">
      <c r="A255" s="1" t="str">
        <f>'Stage 1'!A9</f>
        <v>Harriet Mak</v>
      </c>
      <c r="B255" s="1" t="str">
        <f>'Stage 1'!B9</f>
        <v>Elements</v>
      </c>
      <c r="C255" s="111">
        <f>'Stage 1'!H9</f>
        <v>0.35</v>
      </c>
      <c r="D255" s="111">
        <f>'Stage 1'!I9</f>
        <v>1.7999999999999998</v>
      </c>
      <c r="E255" s="111">
        <f>'Stage 1'!G9</f>
        <v>0</v>
      </c>
      <c r="F255" s="111">
        <f>'Stage 1'!K9</f>
        <v>8.5500000000000007</v>
      </c>
      <c r="G255" s="102">
        <f>'Stage 1'!L9</f>
        <v>3</v>
      </c>
      <c r="H255" s="111">
        <f>'Stage 1'!H22</f>
        <v>0.35</v>
      </c>
      <c r="I255" s="111">
        <f>'Stage 1'!I22</f>
        <v>2.15</v>
      </c>
      <c r="J255" s="111">
        <f>'Stage 1'!G22</f>
        <v>0</v>
      </c>
      <c r="K255" s="111">
        <f>'Stage 1'!K22</f>
        <v>8.1999999999999993</v>
      </c>
      <c r="L255" s="102">
        <f>'Stage 1'!L22</f>
        <v>1</v>
      </c>
      <c r="M255" s="111">
        <f t="shared" ref="M255:M264" si="29">F255+K255</f>
        <v>16.75</v>
      </c>
      <c r="N255" s="101">
        <f>RANK(M255,$M$255:$M$264)</f>
        <v>1</v>
      </c>
    </row>
    <row r="256" spans="1:32" x14ac:dyDescent="0.25">
      <c r="A256" s="1" t="str">
        <f>'Stage 1'!A17</f>
        <v>Sophia Gearry</v>
      </c>
      <c r="B256" s="1" t="str">
        <f>'Stage 1'!B17</f>
        <v>Olympia</v>
      </c>
      <c r="C256" s="111">
        <f>'Stage 1'!H17</f>
        <v>0.5</v>
      </c>
      <c r="D256" s="111">
        <f>'Stage 1'!I17</f>
        <v>1.75</v>
      </c>
      <c r="E256" s="111">
        <f>'Stage 1'!G17</f>
        <v>0</v>
      </c>
      <c r="F256" s="111">
        <f>'Stage 1'!K17</f>
        <v>8.75</v>
      </c>
      <c r="G256" s="102">
        <f>'Stage 1'!L17</f>
        <v>1</v>
      </c>
      <c r="H256" s="111">
        <f>'Stage 1'!H30</f>
        <v>0.45</v>
      </c>
      <c r="I256" s="111">
        <f>'Stage 1'!I30</f>
        <v>2.65</v>
      </c>
      <c r="J256" s="111">
        <f>'Stage 1'!G30</f>
        <v>0</v>
      </c>
      <c r="K256" s="111">
        <f>'Stage 1'!K30</f>
        <v>7.7999999999999989</v>
      </c>
      <c r="L256" s="102">
        <f>'Stage 1'!L30</f>
        <v>2</v>
      </c>
      <c r="M256" s="111">
        <f t="shared" si="29"/>
        <v>16.549999999999997</v>
      </c>
      <c r="N256" s="101">
        <f>RANK(M256,$M$255:$M$264)</f>
        <v>2</v>
      </c>
    </row>
    <row r="257" spans="1:20" x14ac:dyDescent="0.25">
      <c r="A257" s="1" t="str">
        <f>'Stage 1'!A16</f>
        <v>Lusiana Chaddong</v>
      </c>
      <c r="B257" s="1" t="str">
        <f>'Stage 1'!B16</f>
        <v>Olympia</v>
      </c>
      <c r="C257" s="111">
        <f>'Stage 1'!H16</f>
        <v>0.5</v>
      </c>
      <c r="D257" s="111">
        <f>'Stage 1'!I16</f>
        <v>1.9</v>
      </c>
      <c r="E257" s="111">
        <f>'Stage 1'!G16</f>
        <v>0</v>
      </c>
      <c r="F257" s="111">
        <f>'Stage 1'!K16</f>
        <v>8.6</v>
      </c>
      <c r="G257" s="102">
        <f>'Stage 1'!L16</f>
        <v>2</v>
      </c>
      <c r="H257" s="111">
        <f>'Stage 1'!H29</f>
        <v>0.4</v>
      </c>
      <c r="I257" s="111">
        <f>'Stage 1'!I29</f>
        <v>3</v>
      </c>
      <c r="J257" s="111">
        <f>'Stage 1'!G29</f>
        <v>0</v>
      </c>
      <c r="K257" s="111">
        <f>'Stage 1'!K29</f>
        <v>7.4</v>
      </c>
      <c r="L257" s="102">
        <f>'Stage 1'!L29</f>
        <v>3</v>
      </c>
      <c r="M257" s="111">
        <f t="shared" si="29"/>
        <v>16</v>
      </c>
      <c r="N257" s="101">
        <f>RANK(M257,$M$255:$M$264)</f>
        <v>3</v>
      </c>
    </row>
    <row r="258" spans="1:20" x14ac:dyDescent="0.25">
      <c r="A258" s="1" t="str">
        <f>'Stage 1'!A8</f>
        <v>Marama Harrison</v>
      </c>
      <c r="B258" s="1" t="str">
        <f>'Stage 1'!B8</f>
        <v>Olympia</v>
      </c>
      <c r="C258" s="111">
        <f>'Stage 1'!H8</f>
        <v>0.45</v>
      </c>
      <c r="D258" s="111">
        <f>'Stage 1'!I8</f>
        <v>2.5499999999999998</v>
      </c>
      <c r="E258" s="111">
        <f>'Stage 1'!G8</f>
        <v>0</v>
      </c>
      <c r="F258" s="111">
        <f>'Stage 1'!K8</f>
        <v>7.8999999999999995</v>
      </c>
      <c r="G258" s="1">
        <f>'Stage 1'!L8</f>
        <v>5</v>
      </c>
      <c r="H258" s="111">
        <f>'Stage 1'!H21</f>
        <v>0.1</v>
      </c>
      <c r="I258" s="111">
        <f>'Stage 1'!I21</f>
        <v>3.25</v>
      </c>
      <c r="J258" s="111">
        <f>'Stage 1'!G21</f>
        <v>0</v>
      </c>
      <c r="K258" s="111">
        <f>'Stage 1'!K21</f>
        <v>6.85</v>
      </c>
      <c r="L258" s="98" t="s">
        <v>377</v>
      </c>
      <c r="M258" s="111">
        <f t="shared" si="29"/>
        <v>14.75</v>
      </c>
      <c r="N258" s="1">
        <f>RANK(M258,$M$255:$M$264)</f>
        <v>4</v>
      </c>
    </row>
    <row r="259" spans="1:20" x14ac:dyDescent="0.25">
      <c r="A259" s="1" t="str">
        <f>'Stage 1'!A11</f>
        <v>Samantha Taki</v>
      </c>
      <c r="B259" s="1" t="str">
        <f>'Stage 1'!B11</f>
        <v>Diva</v>
      </c>
      <c r="C259" s="111">
        <f>'Stage 1'!H11</f>
        <v>0.4</v>
      </c>
      <c r="D259" s="111">
        <f>'Stage 1'!I11</f>
        <v>2.5499999999999998</v>
      </c>
      <c r="E259" s="111">
        <f>'Stage 1'!G11</f>
        <v>0</v>
      </c>
      <c r="F259" s="111">
        <f>'Stage 1'!K11</f>
        <v>7.8500000000000005</v>
      </c>
      <c r="G259" s="1">
        <f>'Stage 1'!L11</f>
        <v>6</v>
      </c>
      <c r="H259" s="111">
        <f>'Stage 1'!H24</f>
        <v>0.2</v>
      </c>
      <c r="I259" s="111">
        <f>'Stage 1'!I24</f>
        <v>3.75</v>
      </c>
      <c r="J259" s="111">
        <f>'Stage 1'!G24</f>
        <v>0</v>
      </c>
      <c r="K259" s="111">
        <f>'Stage 1'!K24</f>
        <v>6.4499999999999993</v>
      </c>
      <c r="L259" s="98">
        <f>'Stage 1'!L24</f>
        <v>6</v>
      </c>
      <c r="M259" s="111">
        <f t="shared" si="29"/>
        <v>14.3</v>
      </c>
      <c r="N259" s="98" t="s">
        <v>376</v>
      </c>
    </row>
    <row r="260" spans="1:20" x14ac:dyDescent="0.25">
      <c r="A260" s="1" t="str">
        <f>'Stage 1'!A13</f>
        <v>Alisa Loginova</v>
      </c>
      <c r="B260" s="1" t="str">
        <f>'Stage 1'!B13</f>
        <v>Diva</v>
      </c>
      <c r="C260" s="111">
        <f>'Stage 1'!H13</f>
        <v>0.3</v>
      </c>
      <c r="D260" s="111">
        <f>'Stage 1'!I13</f>
        <v>2.85</v>
      </c>
      <c r="E260" s="111">
        <f>'Stage 1'!G13</f>
        <v>0</v>
      </c>
      <c r="F260" s="111">
        <f>'Stage 1'!K13</f>
        <v>7.4500000000000011</v>
      </c>
      <c r="G260" s="1">
        <f>'Stage 1'!L13</f>
        <v>7</v>
      </c>
      <c r="H260" s="111">
        <f>'Stage 1'!H26</f>
        <v>0.2</v>
      </c>
      <c r="I260" s="111">
        <f>'Stage 1'!I26</f>
        <v>3.35</v>
      </c>
      <c r="J260" s="111">
        <f>'Stage 1'!G26</f>
        <v>0</v>
      </c>
      <c r="K260" s="111">
        <f>'Stage 1'!K26</f>
        <v>6.85</v>
      </c>
      <c r="L260" s="98" t="s">
        <v>377</v>
      </c>
      <c r="M260" s="111">
        <f t="shared" si="29"/>
        <v>14.3</v>
      </c>
      <c r="N260" s="98" t="s">
        <v>376</v>
      </c>
    </row>
    <row r="261" spans="1:20" x14ac:dyDescent="0.25">
      <c r="A261" s="1" t="str">
        <f>'Stage 1'!A12</f>
        <v>Claire Li</v>
      </c>
      <c r="B261" s="1" t="str">
        <f>'Stage 1'!B12</f>
        <v>Olympia</v>
      </c>
      <c r="C261" s="111">
        <f>'Stage 1'!H12</f>
        <v>0.5</v>
      </c>
      <c r="D261" s="111">
        <f>'Stage 1'!I12</f>
        <v>2.6</v>
      </c>
      <c r="E261" s="111">
        <f>'Stage 1'!G12</f>
        <v>0</v>
      </c>
      <c r="F261" s="111">
        <f>'Stage 1'!K12</f>
        <v>7.9</v>
      </c>
      <c r="G261" s="1">
        <f>'Stage 1'!L12</f>
        <v>4</v>
      </c>
      <c r="H261" s="111">
        <f>'Stage 1'!H25</f>
        <v>0.4</v>
      </c>
      <c r="I261" s="111">
        <f>'Stage 1'!I25</f>
        <v>4.6500000000000004</v>
      </c>
      <c r="J261" s="111">
        <f>'Stage 1'!G25</f>
        <v>0</v>
      </c>
      <c r="K261" s="111">
        <f>'Stage 1'!K25</f>
        <v>5.75</v>
      </c>
      <c r="L261" s="1">
        <f>'Stage 1'!L25</f>
        <v>8</v>
      </c>
      <c r="M261" s="111">
        <f t="shared" si="29"/>
        <v>13.65</v>
      </c>
      <c r="N261" s="1">
        <f>RANK(M261,$M$255:$M$264)</f>
        <v>7</v>
      </c>
    </row>
    <row r="262" spans="1:20" x14ac:dyDescent="0.25">
      <c r="A262" s="1" t="str">
        <f>'Stage 1'!A10</f>
        <v>Adele Werder-Yee</v>
      </c>
      <c r="B262" s="1" t="str">
        <f>'Stage 1'!B10</f>
        <v>Olympia</v>
      </c>
      <c r="C262" s="111">
        <f>'Stage 1'!H10</f>
        <v>0</v>
      </c>
      <c r="D262" s="111">
        <f>'Stage 1'!I10</f>
        <v>3.45</v>
      </c>
      <c r="E262" s="111">
        <f>'Stage 1'!G10</f>
        <v>0</v>
      </c>
      <c r="F262" s="111">
        <f>'Stage 1'!K10</f>
        <v>6.55</v>
      </c>
      <c r="G262" s="1">
        <f>'Stage 1'!L10</f>
        <v>8</v>
      </c>
      <c r="H262" s="111">
        <f>'Stage 1'!H23</f>
        <v>0</v>
      </c>
      <c r="I262" s="111">
        <f>'Stage 1'!I23</f>
        <v>4.05</v>
      </c>
      <c r="J262" s="111">
        <f>'Stage 1'!G23</f>
        <v>0</v>
      </c>
      <c r="K262" s="111">
        <f>'Stage 1'!K23</f>
        <v>5.95</v>
      </c>
      <c r="L262" s="1">
        <f>'Stage 1'!L23</f>
        <v>7</v>
      </c>
      <c r="M262" s="111">
        <f t="shared" si="29"/>
        <v>12.5</v>
      </c>
      <c r="N262" s="1">
        <f>RANK(M262,$M$255:$M$264)</f>
        <v>8</v>
      </c>
    </row>
    <row r="263" spans="1:20" x14ac:dyDescent="0.25">
      <c r="A263" s="1" t="str">
        <f>'Stage 1'!A14</f>
        <v>Flora Feng</v>
      </c>
      <c r="B263" s="1" t="str">
        <f>'Stage 1'!B14</f>
        <v>Olympia</v>
      </c>
      <c r="C263" s="111">
        <f>'Stage 1'!H14</f>
        <v>0</v>
      </c>
      <c r="D263" s="111">
        <f>'Stage 1'!I14</f>
        <v>3.9</v>
      </c>
      <c r="E263" s="111">
        <f>'Stage 1'!G14</f>
        <v>0</v>
      </c>
      <c r="F263" s="111">
        <f>'Stage 1'!K14</f>
        <v>6.1</v>
      </c>
      <c r="G263" s="1">
        <f>'Stage 1'!L14</f>
        <v>9</v>
      </c>
      <c r="H263" s="111">
        <f>'Stage 1'!H27</f>
        <v>0.05</v>
      </c>
      <c r="I263" s="111">
        <f>'Stage 1'!I27</f>
        <v>4.6500000000000004</v>
      </c>
      <c r="J263" s="111">
        <f>'Stage 1'!G27</f>
        <v>0</v>
      </c>
      <c r="K263" s="111">
        <f>'Stage 1'!K27</f>
        <v>5.4</v>
      </c>
      <c r="L263" s="1">
        <f>'Stage 1'!L27</f>
        <v>9</v>
      </c>
      <c r="M263" s="111">
        <f t="shared" si="29"/>
        <v>11.5</v>
      </c>
      <c r="N263" s="1">
        <f>RANK(M263,$M$255:$M$264)</f>
        <v>9</v>
      </c>
    </row>
    <row r="264" spans="1:20" x14ac:dyDescent="0.25">
      <c r="A264" s="1" t="str">
        <f>'Stage 1'!A15</f>
        <v>Hazel Lim</v>
      </c>
      <c r="B264" s="1" t="str">
        <f>'Stage 1'!B15</f>
        <v>Olympia</v>
      </c>
      <c r="C264" s="111">
        <f>'Stage 1'!H15</f>
        <v>0</v>
      </c>
      <c r="D264" s="111">
        <f>'Stage 1'!I15</f>
        <v>3.9499999999999997</v>
      </c>
      <c r="E264" s="111">
        <f>'Stage 1'!G15</f>
        <v>0</v>
      </c>
      <c r="F264" s="111">
        <f>'Stage 1'!K15</f>
        <v>6.0500000000000007</v>
      </c>
      <c r="G264" s="1">
        <f>'Stage 1'!L15</f>
        <v>10</v>
      </c>
      <c r="H264" s="111">
        <f>'Stage 1'!H28</f>
        <v>0</v>
      </c>
      <c r="I264" s="111">
        <f>'Stage 1'!I28</f>
        <v>5.8000000000000007</v>
      </c>
      <c r="J264" s="111">
        <f>'Stage 1'!G28</f>
        <v>0.3</v>
      </c>
      <c r="K264" s="111">
        <f>'Stage 1'!K28</f>
        <v>3.8999999999999995</v>
      </c>
      <c r="L264" s="1">
        <f>'Stage 1'!L28</f>
        <v>10</v>
      </c>
      <c r="M264" s="111">
        <f t="shared" si="29"/>
        <v>9.9499999999999993</v>
      </c>
      <c r="N264" s="1">
        <f>RANK(M264,$M$255:$M$264)</f>
        <v>10</v>
      </c>
    </row>
    <row r="266" spans="1:20" x14ac:dyDescent="0.25">
      <c r="A266" s="65" t="str">
        <f>'Stage 2'!A4</f>
        <v xml:space="preserve">Stage 2 </v>
      </c>
      <c r="B266" s="66"/>
      <c r="C266" s="125" t="s">
        <v>65</v>
      </c>
      <c r="D266" s="125"/>
      <c r="E266" s="125"/>
      <c r="F266" s="125"/>
      <c r="G266" s="125"/>
      <c r="H266" s="125" t="s">
        <v>117</v>
      </c>
      <c r="I266" s="125"/>
      <c r="J266" s="125"/>
      <c r="K266" s="125"/>
      <c r="L266" s="125"/>
      <c r="M266" s="125" t="s">
        <v>120</v>
      </c>
      <c r="N266" s="125"/>
      <c r="O266" s="125"/>
      <c r="P266" s="125"/>
      <c r="Q266" s="125"/>
      <c r="R266" s="125" t="s">
        <v>118</v>
      </c>
      <c r="S266" s="125"/>
      <c r="T266" s="68"/>
    </row>
    <row r="267" spans="1:20" x14ac:dyDescent="0.25">
      <c r="A267" s="2" t="s">
        <v>1</v>
      </c>
      <c r="B267" s="2" t="s">
        <v>93</v>
      </c>
      <c r="C267" s="2" t="s">
        <v>94</v>
      </c>
      <c r="D267" s="2" t="s">
        <v>96</v>
      </c>
      <c r="E267" s="2" t="s">
        <v>110</v>
      </c>
      <c r="F267" s="5" t="s">
        <v>145</v>
      </c>
      <c r="G267" s="2" t="s">
        <v>66</v>
      </c>
      <c r="H267" s="2" t="s">
        <v>94</v>
      </c>
      <c r="I267" s="2" t="s">
        <v>96</v>
      </c>
      <c r="J267" s="2" t="s">
        <v>110</v>
      </c>
      <c r="K267" s="5" t="s">
        <v>145</v>
      </c>
      <c r="L267" s="2" t="s">
        <v>66</v>
      </c>
      <c r="M267" s="2" t="s">
        <v>94</v>
      </c>
      <c r="N267" s="2" t="s">
        <v>96</v>
      </c>
      <c r="O267" s="2" t="s">
        <v>110</v>
      </c>
      <c r="P267" s="5" t="s">
        <v>145</v>
      </c>
      <c r="Q267" s="2" t="s">
        <v>66</v>
      </c>
      <c r="R267" s="5" t="s">
        <v>145</v>
      </c>
      <c r="S267" s="2" t="s">
        <v>66</v>
      </c>
    </row>
    <row r="268" spans="1:20" x14ac:dyDescent="0.25">
      <c r="A268" s="1" t="str">
        <f>'Stage 2'!A13</f>
        <v>Nika Meyn</v>
      </c>
      <c r="B268" s="1" t="str">
        <f>'Stage 2'!B13</f>
        <v>Olympia</v>
      </c>
      <c r="C268" s="111">
        <f>'Stage 2'!H13</f>
        <v>1.7999999999999998</v>
      </c>
      <c r="D268" s="111">
        <f>'Stage 2'!I13</f>
        <v>2.1500000000000004</v>
      </c>
      <c r="E268" s="111">
        <f>'Stage 2'!G13</f>
        <v>0</v>
      </c>
      <c r="F268" s="111">
        <f>'Stage 2'!K13</f>
        <v>9.65</v>
      </c>
      <c r="G268" s="102">
        <f>'Stage 2'!L13</f>
        <v>1</v>
      </c>
      <c r="H268" s="111">
        <f>'Stage 2'!H24</f>
        <v>1.1000000000000001</v>
      </c>
      <c r="I268" s="111">
        <f>'Stage 2'!I24</f>
        <v>6.35</v>
      </c>
      <c r="J268" s="111">
        <f>'Stage 2'!G24</f>
        <v>0</v>
      </c>
      <c r="K268" s="111">
        <f>'Stage 2'!K24</f>
        <v>4.75</v>
      </c>
      <c r="L268" s="1">
        <f>'Stage 2'!L24</f>
        <v>7</v>
      </c>
      <c r="M268" s="111">
        <f>'Stage 2'!H35</f>
        <v>2.4</v>
      </c>
      <c r="N268" s="111">
        <f>'Stage 2'!I35</f>
        <v>3.45</v>
      </c>
      <c r="O268" s="111">
        <f>'Stage 2'!G35</f>
        <v>0</v>
      </c>
      <c r="P268" s="111">
        <f>'Stage 2'!K35</f>
        <v>8.9499999999999993</v>
      </c>
      <c r="Q268" s="102">
        <f>'Stage 2'!L35</f>
        <v>1</v>
      </c>
      <c r="R268" s="111">
        <f t="shared" ref="R268:R275" si="30">F268+K268+P268</f>
        <v>23.35</v>
      </c>
      <c r="S268" s="101">
        <f t="shared" ref="S268:S273" si="31">RANK(R268,$R$268:$R$275)</f>
        <v>1</v>
      </c>
    </row>
    <row r="269" spans="1:20" x14ac:dyDescent="0.25">
      <c r="A269" s="1" t="str">
        <f>'Stage 2'!A9</f>
        <v>Isabella Clausen</v>
      </c>
      <c r="B269" s="1" t="str">
        <f>'Stage 2'!B9</f>
        <v>Olympia</v>
      </c>
      <c r="C269" s="111">
        <f>'Stage 2'!H9</f>
        <v>2.0499999999999998</v>
      </c>
      <c r="D269" s="111">
        <f>'Stage 2'!I9</f>
        <v>2.5499999999999998</v>
      </c>
      <c r="E269" s="111">
        <f>'Stage 2'!G9</f>
        <v>0</v>
      </c>
      <c r="F269" s="111">
        <f>'Stage 2'!K9</f>
        <v>9.5</v>
      </c>
      <c r="G269" s="102">
        <f>'Stage 2'!L9</f>
        <v>2</v>
      </c>
      <c r="H269" s="111">
        <f>'Stage 2'!H20</f>
        <v>1</v>
      </c>
      <c r="I269" s="111">
        <f>'Stage 2'!I20</f>
        <v>3.75</v>
      </c>
      <c r="J269" s="111">
        <f>'Stage 2'!G20</f>
        <v>0</v>
      </c>
      <c r="K269" s="111">
        <f>'Stage 2'!K20</f>
        <v>7.25</v>
      </c>
      <c r="L269" s="102">
        <f>'Stage 2'!L20</f>
        <v>1</v>
      </c>
      <c r="M269" s="111">
        <f>'Stage 2'!H31</f>
        <v>0.85000000000000009</v>
      </c>
      <c r="N269" s="111">
        <f>'Stage 2'!I31</f>
        <v>4.5999999999999996</v>
      </c>
      <c r="O269" s="111">
        <f>'Stage 2'!G31</f>
        <v>0.6</v>
      </c>
      <c r="P269" s="111">
        <f>'Stage 2'!K31</f>
        <v>5.65</v>
      </c>
      <c r="Q269" s="1">
        <f>'Stage 2'!L31</f>
        <v>5</v>
      </c>
      <c r="R269" s="111">
        <f t="shared" si="30"/>
        <v>22.4</v>
      </c>
      <c r="S269" s="101">
        <f t="shared" si="31"/>
        <v>2</v>
      </c>
    </row>
    <row r="270" spans="1:20" x14ac:dyDescent="0.25">
      <c r="A270" s="1" t="str">
        <f>'Stage 2'!A12</f>
        <v>Lilly Eastmure</v>
      </c>
      <c r="B270" s="1" t="str">
        <f>'Stage 2'!B12</f>
        <v>Olympia</v>
      </c>
      <c r="C270" s="111">
        <f>'Stage 2'!H12</f>
        <v>1.65</v>
      </c>
      <c r="D270" s="111">
        <f>'Stage 2'!I12</f>
        <v>2.3499999999999996</v>
      </c>
      <c r="E270" s="111">
        <f>'Stage 2'!G12</f>
        <v>0</v>
      </c>
      <c r="F270" s="111">
        <f>'Stage 2'!K12</f>
        <v>9.3000000000000007</v>
      </c>
      <c r="G270" s="102">
        <f>'Stage 2'!L12</f>
        <v>3</v>
      </c>
      <c r="H270" s="111">
        <f>'Stage 2'!H23</f>
        <v>1.25</v>
      </c>
      <c r="I270" s="111">
        <f>'Stage 2'!I23</f>
        <v>4.8499999999999996</v>
      </c>
      <c r="J270" s="111">
        <f>'Stage 2'!G23</f>
        <v>0</v>
      </c>
      <c r="K270" s="111">
        <f>'Stage 2'!K23</f>
        <v>6.4</v>
      </c>
      <c r="L270" s="102">
        <f>'Stage 2'!L23</f>
        <v>2</v>
      </c>
      <c r="M270" s="111">
        <f>'Stage 2'!H34</f>
        <v>0.9</v>
      </c>
      <c r="N270" s="111">
        <f>'Stage 2'!I34</f>
        <v>4.25</v>
      </c>
      <c r="O270" s="111">
        <f>'Stage 2'!G34</f>
        <v>0</v>
      </c>
      <c r="P270" s="111">
        <f>'Stage 2'!K34</f>
        <v>6.65</v>
      </c>
      <c r="Q270" s="102">
        <f>'Stage 2'!L34</f>
        <v>3</v>
      </c>
      <c r="R270" s="111">
        <f t="shared" si="30"/>
        <v>22.35</v>
      </c>
      <c r="S270" s="101">
        <f t="shared" si="31"/>
        <v>3</v>
      </c>
    </row>
    <row r="271" spans="1:20" x14ac:dyDescent="0.25">
      <c r="A271" s="1" t="str">
        <f>'Stage 2'!A8</f>
        <v>Annabell Keith</v>
      </c>
      <c r="B271" s="1" t="str">
        <f>'Stage 2'!B8</f>
        <v>Olympia</v>
      </c>
      <c r="C271" s="111">
        <f>'Stage 2'!H8</f>
        <v>1.35</v>
      </c>
      <c r="D271" s="111">
        <f>'Stage 2'!I8</f>
        <v>3.15</v>
      </c>
      <c r="E271" s="111">
        <f>'Stage 2'!G8</f>
        <v>0</v>
      </c>
      <c r="F271" s="111">
        <f>'Stage 2'!K8</f>
        <v>8.1999999999999993</v>
      </c>
      <c r="G271" s="1">
        <f>'Stage 2'!L8</f>
        <v>6</v>
      </c>
      <c r="H271" s="111">
        <f>'Stage 2'!H19</f>
        <v>0.4</v>
      </c>
      <c r="I271" s="111">
        <f>'Stage 2'!I19</f>
        <v>5.15</v>
      </c>
      <c r="J271" s="111">
        <f>'Stage 2'!G19</f>
        <v>0</v>
      </c>
      <c r="K271" s="111">
        <f>'Stage 2'!K19</f>
        <v>5.25</v>
      </c>
      <c r="L271" s="1">
        <f>'Stage 2'!L19</f>
        <v>5</v>
      </c>
      <c r="M271" s="111">
        <f>'Stage 2'!H30</f>
        <v>1.1000000000000001</v>
      </c>
      <c r="N271" s="111">
        <f>'Stage 2'!I30</f>
        <v>4.1500000000000004</v>
      </c>
      <c r="O271" s="111">
        <f>'Stage 2'!G30</f>
        <v>0</v>
      </c>
      <c r="P271" s="111">
        <f>'Stage 2'!K30</f>
        <v>6.9499999999999993</v>
      </c>
      <c r="Q271" s="102">
        <f>'Stage 2'!L30</f>
        <v>2</v>
      </c>
      <c r="R271" s="111">
        <f t="shared" si="30"/>
        <v>20.399999999999999</v>
      </c>
      <c r="S271" s="1">
        <f t="shared" si="31"/>
        <v>4</v>
      </c>
    </row>
    <row r="272" spans="1:20" x14ac:dyDescent="0.25">
      <c r="A272" s="1" t="str">
        <f>'Stage 2'!A10</f>
        <v>Jocelyn Cai</v>
      </c>
      <c r="B272" s="1" t="str">
        <f>'Stage 2'!B10</f>
        <v>Olympia</v>
      </c>
      <c r="C272" s="111">
        <f>'Stage 2'!H10</f>
        <v>1.35</v>
      </c>
      <c r="D272" s="111">
        <f>'Stage 2'!I10</f>
        <v>3</v>
      </c>
      <c r="E272" s="111">
        <f>'Stage 2'!G10</f>
        <v>0</v>
      </c>
      <c r="F272" s="111">
        <f>'Stage 2'!K10</f>
        <v>8.35</v>
      </c>
      <c r="G272" s="1">
        <f>'Stage 2'!L10</f>
        <v>5</v>
      </c>
      <c r="H272" s="111">
        <f>'Stage 2'!H21</f>
        <v>0.85000000000000009</v>
      </c>
      <c r="I272" s="111">
        <f>'Stage 2'!I21</f>
        <v>5.15</v>
      </c>
      <c r="J272" s="111">
        <f>'Stage 2'!G21</f>
        <v>0</v>
      </c>
      <c r="K272" s="111">
        <f>'Stage 2'!K21</f>
        <v>5.6999999999999993</v>
      </c>
      <c r="L272" s="1">
        <f>'Stage 2'!L21</f>
        <v>4</v>
      </c>
      <c r="M272" s="111">
        <f>'Stage 2'!H32</f>
        <v>0.5</v>
      </c>
      <c r="N272" s="111">
        <f>'Stage 2'!I32</f>
        <v>5.35</v>
      </c>
      <c r="O272" s="111">
        <f>'Stage 2'!G32</f>
        <v>0</v>
      </c>
      <c r="P272" s="111">
        <f>'Stage 2'!K32</f>
        <v>5.15</v>
      </c>
      <c r="Q272" s="1">
        <f>'Stage 2'!L32</f>
        <v>7</v>
      </c>
      <c r="R272" s="111">
        <f t="shared" si="30"/>
        <v>19.2</v>
      </c>
      <c r="S272" s="1">
        <f t="shared" si="31"/>
        <v>5</v>
      </c>
    </row>
    <row r="273" spans="1:32" x14ac:dyDescent="0.25">
      <c r="A273" s="1" t="str">
        <f>'Stage 2'!A15</f>
        <v>Vera Lan</v>
      </c>
      <c r="B273" s="1" t="str">
        <f>'Stage 2'!B15</f>
        <v>Olympia</v>
      </c>
      <c r="C273" s="111">
        <f>'Stage 2'!H15</f>
        <v>0.9</v>
      </c>
      <c r="D273" s="111">
        <f>'Stage 2'!I15</f>
        <v>3.4</v>
      </c>
      <c r="E273" s="111">
        <f>'Stage 2'!G15</f>
        <v>0</v>
      </c>
      <c r="F273" s="111">
        <f>'Stage 2'!K15</f>
        <v>7.5</v>
      </c>
      <c r="G273" s="1">
        <f>'Stage 2'!L15</f>
        <v>8</v>
      </c>
      <c r="H273" s="111">
        <f>'Stage 2'!H26</f>
        <v>0.7</v>
      </c>
      <c r="I273" s="111">
        <f>'Stage 2'!I26</f>
        <v>5.6999999999999993</v>
      </c>
      <c r="J273" s="111">
        <f>'Stage 2'!G26</f>
        <v>0</v>
      </c>
      <c r="K273" s="111">
        <f>'Stage 2'!K26</f>
        <v>5</v>
      </c>
      <c r="L273" s="1">
        <f>'Stage 2'!L26</f>
        <v>6</v>
      </c>
      <c r="M273" s="111">
        <f>'Stage 2'!H37</f>
        <v>0.45</v>
      </c>
      <c r="N273" s="111">
        <f>'Stage 2'!I37</f>
        <v>4.45</v>
      </c>
      <c r="O273" s="111">
        <f>'Stage 2'!G37</f>
        <v>0</v>
      </c>
      <c r="P273" s="111">
        <f>'Stage 2'!K37</f>
        <v>5.9999999999999991</v>
      </c>
      <c r="Q273" s="1">
        <f>'Stage 2'!L37</f>
        <v>4</v>
      </c>
      <c r="R273" s="111">
        <f t="shared" si="30"/>
        <v>18.5</v>
      </c>
      <c r="S273" s="1">
        <f t="shared" si="31"/>
        <v>6</v>
      </c>
    </row>
    <row r="274" spans="1:32" x14ac:dyDescent="0.25">
      <c r="A274" s="1" t="str">
        <f>'Stage 2'!A11</f>
        <v>Kalisa Zhang</v>
      </c>
      <c r="B274" s="1" t="str">
        <f>'Stage 2'!B11</f>
        <v>Olympia</v>
      </c>
      <c r="C274" s="111">
        <f>'Stage 2'!H11</f>
        <v>1.3</v>
      </c>
      <c r="D274" s="111">
        <f>'Stage 2'!I11</f>
        <v>3.15</v>
      </c>
      <c r="E274" s="111">
        <f>'Stage 2'!G11</f>
        <v>0</v>
      </c>
      <c r="F274" s="111">
        <f>'Stage 2'!K11</f>
        <v>8.15</v>
      </c>
      <c r="G274" s="1">
        <f>'Stage 2'!L11</f>
        <v>7</v>
      </c>
      <c r="H274" s="111">
        <f>'Stage 2'!H22</f>
        <v>0.5</v>
      </c>
      <c r="I274" s="111">
        <f>'Stage 2'!I22</f>
        <v>4.4000000000000004</v>
      </c>
      <c r="J274" s="111">
        <f>'Stage 2'!G22</f>
        <v>0</v>
      </c>
      <c r="K274" s="111">
        <f>'Stage 2'!K22</f>
        <v>6.1</v>
      </c>
      <c r="L274" s="102">
        <f>'Stage 2'!L22</f>
        <v>3</v>
      </c>
      <c r="M274" s="111">
        <f>'Stage 2'!H33</f>
        <v>0.5</v>
      </c>
      <c r="N274" s="111">
        <f>'Stage 2'!I33</f>
        <v>6.0500000000000007</v>
      </c>
      <c r="O274" s="111">
        <f>'Stage 2'!G33</f>
        <v>0.6</v>
      </c>
      <c r="P274" s="111">
        <f>'Stage 2'!K33</f>
        <v>3.8499999999999992</v>
      </c>
      <c r="Q274" s="1">
        <f>'Stage 2'!L33</f>
        <v>8</v>
      </c>
      <c r="R274" s="111">
        <f t="shared" si="30"/>
        <v>18.099999999999998</v>
      </c>
      <c r="S274" s="98" t="s">
        <v>378</v>
      </c>
    </row>
    <row r="275" spans="1:32" x14ac:dyDescent="0.25">
      <c r="A275" s="1" t="str">
        <f>'Stage 2'!A14</f>
        <v>Olivia Collins</v>
      </c>
      <c r="B275" s="1" t="str">
        <f>'Stage 2'!B14</f>
        <v>Olympia</v>
      </c>
      <c r="C275" s="111">
        <f>'Stage 2'!H14</f>
        <v>1.25</v>
      </c>
      <c r="D275" s="111">
        <f>'Stage 2'!I14</f>
        <v>2.5499999999999998</v>
      </c>
      <c r="E275" s="111">
        <f>'Stage 2'!G14</f>
        <v>0</v>
      </c>
      <c r="F275" s="111">
        <f>'Stage 2'!K14</f>
        <v>8.6999999999999993</v>
      </c>
      <c r="G275" s="1">
        <f>'Stage 2'!L14</f>
        <v>4</v>
      </c>
      <c r="H275" s="111">
        <f>'Stage 2'!H25</f>
        <v>0.7</v>
      </c>
      <c r="I275" s="111">
        <f>'Stage 2'!I25</f>
        <v>6.5500000000000007</v>
      </c>
      <c r="J275" s="111">
        <f>'Stage 2'!G25</f>
        <v>0</v>
      </c>
      <c r="K275" s="111">
        <f>'Stage 2'!K25</f>
        <v>4.1499999999999986</v>
      </c>
      <c r="L275" s="1">
        <f>'Stage 2'!L25</f>
        <v>8</v>
      </c>
      <c r="M275" s="111">
        <f>'Stage 2'!H36</f>
        <v>0.55000000000000004</v>
      </c>
      <c r="N275" s="111">
        <f>'Stage 2'!I36</f>
        <v>5</v>
      </c>
      <c r="O275" s="111">
        <f>'Stage 2'!G36</f>
        <v>0.3</v>
      </c>
      <c r="P275" s="111">
        <f>'Stage 2'!K36</f>
        <v>5.2500000000000009</v>
      </c>
      <c r="Q275" s="1">
        <f>'Stage 2'!L36</f>
        <v>6</v>
      </c>
      <c r="R275" s="111">
        <f t="shared" si="30"/>
        <v>18.099999999999998</v>
      </c>
      <c r="S275" s="98" t="s">
        <v>378</v>
      </c>
    </row>
    <row r="277" spans="1:32" x14ac:dyDescent="0.25">
      <c r="A277" s="65" t="str">
        <f>'Stage 3'!A4</f>
        <v>Stage 3</v>
      </c>
      <c r="B277" s="66"/>
      <c r="C277" s="117" t="s">
        <v>65</v>
      </c>
      <c r="D277" s="118"/>
      <c r="E277" s="119"/>
      <c r="F277" s="119"/>
      <c r="G277" s="119"/>
      <c r="H277" s="119"/>
      <c r="I277" s="120"/>
      <c r="J277" s="117" t="s">
        <v>119</v>
      </c>
      <c r="K277" s="118"/>
      <c r="L277" s="119"/>
      <c r="M277" s="119"/>
      <c r="N277" s="119"/>
      <c r="O277" s="119"/>
      <c r="P277" s="120"/>
      <c r="Q277" s="117" t="s">
        <v>120</v>
      </c>
      <c r="R277" s="118"/>
      <c r="S277" s="119"/>
      <c r="T277" s="119"/>
      <c r="U277" s="119"/>
      <c r="V277" s="119"/>
      <c r="W277" s="120"/>
      <c r="X277" s="117" t="s">
        <v>122</v>
      </c>
      <c r="Y277" s="118"/>
      <c r="Z277" s="119"/>
      <c r="AA277" s="119"/>
      <c r="AB277" s="119"/>
      <c r="AC277" s="119"/>
      <c r="AD277" s="120"/>
      <c r="AE277" s="117" t="s">
        <v>118</v>
      </c>
      <c r="AF277" s="120"/>
    </row>
    <row r="278" spans="1:32" x14ac:dyDescent="0.25">
      <c r="A278" s="2" t="s">
        <v>1</v>
      </c>
      <c r="B278" s="2" t="s">
        <v>93</v>
      </c>
      <c r="C278" s="2" t="s">
        <v>123</v>
      </c>
      <c r="D278" s="2" t="s">
        <v>124</v>
      </c>
      <c r="E278" s="5" t="s">
        <v>95</v>
      </c>
      <c r="F278" s="5" t="s">
        <v>96</v>
      </c>
      <c r="G278" s="5" t="s">
        <v>110</v>
      </c>
      <c r="H278" s="5" t="s">
        <v>145</v>
      </c>
      <c r="I278" s="5" t="s">
        <v>66</v>
      </c>
      <c r="J278" s="2" t="s">
        <v>123</v>
      </c>
      <c r="K278" s="2" t="s">
        <v>124</v>
      </c>
      <c r="L278" s="5" t="s">
        <v>95</v>
      </c>
      <c r="M278" s="5" t="s">
        <v>96</v>
      </c>
      <c r="N278" s="5" t="s">
        <v>110</v>
      </c>
      <c r="O278" s="5" t="s">
        <v>145</v>
      </c>
      <c r="P278" s="5" t="s">
        <v>66</v>
      </c>
      <c r="Q278" s="2" t="s">
        <v>123</v>
      </c>
      <c r="R278" s="2" t="s">
        <v>124</v>
      </c>
      <c r="S278" s="5" t="s">
        <v>95</v>
      </c>
      <c r="T278" s="5" t="s">
        <v>96</v>
      </c>
      <c r="U278" s="5" t="s">
        <v>110</v>
      </c>
      <c r="V278" s="5" t="s">
        <v>145</v>
      </c>
      <c r="W278" s="5" t="s">
        <v>66</v>
      </c>
      <c r="X278" s="2" t="s">
        <v>123</v>
      </c>
      <c r="Y278" s="2" t="s">
        <v>124</v>
      </c>
      <c r="Z278" s="5" t="s">
        <v>95</v>
      </c>
      <c r="AA278" s="5" t="s">
        <v>96</v>
      </c>
      <c r="AB278" s="5" t="s">
        <v>110</v>
      </c>
      <c r="AC278" s="5" t="s">
        <v>145</v>
      </c>
      <c r="AD278" s="5" t="s">
        <v>66</v>
      </c>
      <c r="AE278" s="5" t="s">
        <v>145</v>
      </c>
      <c r="AF278" s="5" t="s">
        <v>66</v>
      </c>
    </row>
    <row r="279" spans="1:32" x14ac:dyDescent="0.25">
      <c r="A279" s="1" t="str">
        <f>'Stage 3'!A8</f>
        <v>Ava Gearry</v>
      </c>
      <c r="B279" s="1" t="str">
        <f>'Stage 3'!B8</f>
        <v>Olympia</v>
      </c>
      <c r="C279" s="111">
        <f>'Stage 3'!L8</f>
        <v>2.1</v>
      </c>
      <c r="D279" s="111">
        <f>'Stage 3'!M8</f>
        <v>0</v>
      </c>
      <c r="E279" s="111">
        <f>'Stage 3'!O8</f>
        <v>1.85</v>
      </c>
      <c r="F279" s="111">
        <f>'Stage 3'!P8</f>
        <v>1.85</v>
      </c>
      <c r="G279" s="111">
        <f>'Stage 3'!K8</f>
        <v>0</v>
      </c>
      <c r="H279" s="111">
        <f>'Stage 3'!R8</f>
        <v>8.3999999999999986</v>
      </c>
      <c r="I279" s="103">
        <f>'Stage 3'!S8</f>
        <v>2</v>
      </c>
      <c r="J279" s="111">
        <f>'Stage 3'!L16</f>
        <v>1.3</v>
      </c>
      <c r="K279" s="111">
        <f>'Stage 3'!M16</f>
        <v>0.3</v>
      </c>
      <c r="L279" s="111">
        <f>'Stage 3'!O16</f>
        <v>2.5</v>
      </c>
      <c r="M279" s="111">
        <f>'Stage 3'!P16</f>
        <v>4.1500000000000004</v>
      </c>
      <c r="N279" s="111">
        <f>'Stage 3'!K16</f>
        <v>0</v>
      </c>
      <c r="O279" s="111">
        <f>'Stage 3'!R16</f>
        <v>4.9499999999999993</v>
      </c>
      <c r="P279" s="102">
        <f>'Stage 3'!S16</f>
        <v>2</v>
      </c>
      <c r="Q279" s="111">
        <f>'Stage 3'!L24</f>
        <v>0.9</v>
      </c>
      <c r="R279" s="111">
        <f>'Stage 3'!M24</f>
        <v>0.3</v>
      </c>
      <c r="S279" s="111">
        <f>'Stage 3'!O24</f>
        <v>2.4</v>
      </c>
      <c r="T279" s="111">
        <f>'Stage 3'!P24</f>
        <v>4.05</v>
      </c>
      <c r="U279" s="111">
        <f>'Stage 3'!K24</f>
        <v>0</v>
      </c>
      <c r="V279" s="111">
        <f>'Stage 3'!R24</f>
        <v>4.75</v>
      </c>
      <c r="W279" s="102">
        <f>'Stage 3'!S24</f>
        <v>1</v>
      </c>
      <c r="X279" s="111">
        <f>'Stage 3'!L32</f>
        <v>1.8</v>
      </c>
      <c r="Y279" s="111">
        <f>'Stage 3'!M32</f>
        <v>0.30000000000000004</v>
      </c>
      <c r="Z279" s="111">
        <f>'Stage 3'!O32</f>
        <v>2.6</v>
      </c>
      <c r="AA279" s="111">
        <f>'Stage 3'!P32</f>
        <v>3.7</v>
      </c>
      <c r="AB279" s="111">
        <f>'Stage 3'!K32</f>
        <v>0</v>
      </c>
      <c r="AC279" s="111">
        <f>'Stage 3'!R32</f>
        <v>5.7999999999999989</v>
      </c>
      <c r="AD279" s="102">
        <f>'Stage 3'!S32</f>
        <v>1</v>
      </c>
      <c r="AE279" s="111">
        <f>H279+O279+V279+AC279</f>
        <v>23.9</v>
      </c>
      <c r="AF279" s="101">
        <f>RANK(AE279,$AE$279:$AE$283)</f>
        <v>1</v>
      </c>
    </row>
    <row r="280" spans="1:32" x14ac:dyDescent="0.25">
      <c r="A280" s="1" t="str">
        <f>'Stage 3'!A10</f>
        <v>Julianna Chiu</v>
      </c>
      <c r="B280" s="1" t="str">
        <f>'Stage 3'!B10</f>
        <v>Olympia</v>
      </c>
      <c r="C280" s="111">
        <f>'Stage 3'!L10</f>
        <v>2.5</v>
      </c>
      <c r="D280" s="111">
        <f>'Stage 3'!M10</f>
        <v>0</v>
      </c>
      <c r="E280" s="111">
        <f>'Stage 3'!O10</f>
        <v>1.7999999999999998</v>
      </c>
      <c r="F280" s="111">
        <f>'Stage 3'!P10</f>
        <v>1.9</v>
      </c>
      <c r="G280" s="111">
        <f>'Stage 3'!K10</f>
        <v>0</v>
      </c>
      <c r="H280" s="111">
        <f>'Stage 3'!R10</f>
        <v>8.8000000000000007</v>
      </c>
      <c r="I280" s="103">
        <f>'Stage 3'!S10</f>
        <v>1</v>
      </c>
      <c r="J280" s="111">
        <f>'Stage 3'!L18</f>
        <v>1.2</v>
      </c>
      <c r="K280" s="111">
        <f>'Stage 3'!M18</f>
        <v>0.6</v>
      </c>
      <c r="L280" s="111">
        <f>'Stage 3'!O18</f>
        <v>2.5499999999999998</v>
      </c>
      <c r="M280" s="111">
        <f>'Stage 3'!P18</f>
        <v>3.75</v>
      </c>
      <c r="N280" s="111">
        <f>'Stage 3'!K18</f>
        <v>0</v>
      </c>
      <c r="O280" s="111">
        <f>'Stage 3'!R18</f>
        <v>5.5000000000000009</v>
      </c>
      <c r="P280" s="102">
        <f>'Stage 3'!S18</f>
        <v>1</v>
      </c>
      <c r="Q280" s="111">
        <f>'Stage 3'!L26</f>
        <v>1</v>
      </c>
      <c r="R280" s="111">
        <f>'Stage 3'!M26</f>
        <v>0.35</v>
      </c>
      <c r="S280" s="111">
        <f>'Stage 3'!O26</f>
        <v>3</v>
      </c>
      <c r="T280" s="111">
        <f>'Stage 3'!P26</f>
        <v>5.6999999999999993</v>
      </c>
      <c r="U280" s="111">
        <f>'Stage 3'!K26</f>
        <v>0.9</v>
      </c>
      <c r="V280" s="111">
        <f>'Stage 3'!R26</f>
        <v>1.7500000000000004</v>
      </c>
      <c r="W280" s="1">
        <f>'Stage 3'!S26</f>
        <v>4</v>
      </c>
      <c r="X280" s="111">
        <f>'Stage 3'!L34</f>
        <v>0.9</v>
      </c>
      <c r="Y280" s="111">
        <f>'Stage 3'!M34</f>
        <v>0.1</v>
      </c>
      <c r="Z280" s="111">
        <f>'Stage 3'!O34</f>
        <v>2.5</v>
      </c>
      <c r="AA280" s="111">
        <f>'Stage 3'!P34</f>
        <v>4.25</v>
      </c>
      <c r="AB280" s="111">
        <f>'Stage 3'!K34</f>
        <v>0</v>
      </c>
      <c r="AC280" s="111">
        <f>'Stage 3'!R34</f>
        <v>4.25</v>
      </c>
      <c r="AD280" s="1">
        <f>'Stage 3'!S34</f>
        <v>4</v>
      </c>
      <c r="AE280" s="111">
        <f>H280+O280+V280+AC280</f>
        <v>20.3</v>
      </c>
      <c r="AF280" s="101">
        <f>RANK(AE280,$AE$279:$AE$283)</f>
        <v>2</v>
      </c>
    </row>
    <row r="281" spans="1:32" x14ac:dyDescent="0.25">
      <c r="A281" s="1" t="str">
        <f>'Stage 3'!A12</f>
        <v>Lara Streletsky</v>
      </c>
      <c r="B281" s="1" t="str">
        <f>'Stage 3'!B12</f>
        <v>Olympia</v>
      </c>
      <c r="C281" s="111">
        <f>'Stage 3'!L12</f>
        <v>1.05</v>
      </c>
      <c r="D281" s="111">
        <f>'Stage 3'!M12</f>
        <v>0</v>
      </c>
      <c r="E281" s="111">
        <f>'Stage 3'!O12</f>
        <v>1.9</v>
      </c>
      <c r="F281" s="111">
        <f>'Stage 3'!P12</f>
        <v>2.1</v>
      </c>
      <c r="G281" s="111">
        <f>'Stage 3'!K12</f>
        <v>0</v>
      </c>
      <c r="H281" s="111">
        <f>'Stage 3'!R12</f>
        <v>7.0500000000000007</v>
      </c>
      <c r="I281" s="98" t="s">
        <v>377</v>
      </c>
      <c r="J281" s="111">
        <f>'Stage 3'!L20</f>
        <v>1.1499999999999999</v>
      </c>
      <c r="K281" s="111">
        <f>'Stage 3'!M20</f>
        <v>0.3</v>
      </c>
      <c r="L281" s="111">
        <f>'Stage 3'!O20</f>
        <v>2.9</v>
      </c>
      <c r="M281" s="111">
        <f>'Stage 3'!P20</f>
        <v>4.75</v>
      </c>
      <c r="N281" s="111">
        <f>'Stage 3'!K20</f>
        <v>0</v>
      </c>
      <c r="O281" s="111">
        <f>'Stage 3'!R20</f>
        <v>3.7999999999999989</v>
      </c>
      <c r="P281" s="1">
        <f>'Stage 3'!S20</f>
        <v>4</v>
      </c>
      <c r="Q281" s="111">
        <f>'Stage 3'!L28</f>
        <v>0.6</v>
      </c>
      <c r="R281" s="111">
        <f>'Stage 3'!M28</f>
        <v>0</v>
      </c>
      <c r="S281" s="111">
        <f>'Stage 3'!O28</f>
        <v>2.5499999999999998</v>
      </c>
      <c r="T281" s="111">
        <f>'Stage 3'!P28</f>
        <v>3.4</v>
      </c>
      <c r="U281" s="111">
        <f>'Stage 3'!K28</f>
        <v>0</v>
      </c>
      <c r="V281" s="111">
        <f>'Stage 3'!R28</f>
        <v>4.6500000000000004</v>
      </c>
      <c r="W281" s="102">
        <f>'Stage 3'!S28</f>
        <v>2</v>
      </c>
      <c r="X281" s="111">
        <f>'Stage 3'!L36</f>
        <v>1.3</v>
      </c>
      <c r="Y281" s="111">
        <f>'Stage 3'!M36</f>
        <v>0.3</v>
      </c>
      <c r="Z281" s="111">
        <f>'Stage 3'!O36</f>
        <v>2.5999999999999996</v>
      </c>
      <c r="AA281" s="111">
        <f>'Stage 3'!P36</f>
        <v>4.3499999999999996</v>
      </c>
      <c r="AB281" s="111">
        <f>'Stage 3'!K36</f>
        <v>0</v>
      </c>
      <c r="AC281" s="111">
        <f>'Stage 3'!R36</f>
        <v>4.6500000000000004</v>
      </c>
      <c r="AD281" s="102">
        <f>'Stage 3'!S36</f>
        <v>3</v>
      </c>
      <c r="AE281" s="111">
        <f>H281+O281+V281+AC281</f>
        <v>20.149999999999999</v>
      </c>
      <c r="AF281" s="101">
        <f>RANK(AE281,$AE$279:$AE$283)</f>
        <v>3</v>
      </c>
    </row>
    <row r="282" spans="1:32" x14ac:dyDescent="0.25">
      <c r="A282" s="1" t="str">
        <f>'Stage 3'!A9</f>
        <v>Lilyann Lim</v>
      </c>
      <c r="B282" s="1" t="str">
        <f>'Stage 3'!B9</f>
        <v>Olympia</v>
      </c>
      <c r="C282" s="111">
        <f>'Stage 3'!L9</f>
        <v>2.0499999999999998</v>
      </c>
      <c r="D282" s="111">
        <f>'Stage 3'!M9</f>
        <v>0</v>
      </c>
      <c r="E282" s="111">
        <f>'Stage 3'!O9</f>
        <v>1.95</v>
      </c>
      <c r="F282" s="111">
        <f>'Stage 3'!P9</f>
        <v>1.7999999999999998</v>
      </c>
      <c r="G282" s="111">
        <f>'Stage 3'!K9</f>
        <v>0</v>
      </c>
      <c r="H282" s="111">
        <f>'Stage 3'!R9</f>
        <v>8.3000000000000007</v>
      </c>
      <c r="I282" s="103">
        <f>'Stage 3'!S9</f>
        <v>3</v>
      </c>
      <c r="J282" s="111">
        <f>'Stage 3'!L17</f>
        <v>0.9</v>
      </c>
      <c r="K282" s="111">
        <f>'Stage 3'!M17</f>
        <v>0</v>
      </c>
      <c r="L282" s="111">
        <f>'Stage 3'!O17</f>
        <v>2.7</v>
      </c>
      <c r="M282" s="111">
        <f>'Stage 3'!P17</f>
        <v>4.8000000000000007</v>
      </c>
      <c r="N282" s="111">
        <f>'Stage 3'!K17</f>
        <v>0</v>
      </c>
      <c r="O282" s="111">
        <f>'Stage 3'!R17</f>
        <v>3.3999999999999995</v>
      </c>
      <c r="P282" s="1">
        <f>'Stage 3'!S17</f>
        <v>5</v>
      </c>
      <c r="Q282" s="111">
        <f>'Stage 3'!L25</f>
        <v>1.2</v>
      </c>
      <c r="R282" s="111">
        <f>'Stage 3'!M25</f>
        <v>0</v>
      </c>
      <c r="S282" s="111">
        <f>'Stage 3'!O25</f>
        <v>2.6500000000000004</v>
      </c>
      <c r="T282" s="111">
        <f>'Stage 3'!P25</f>
        <v>5.65</v>
      </c>
      <c r="U282" s="111">
        <f>'Stage 3'!K25</f>
        <v>0.6</v>
      </c>
      <c r="V282" s="111">
        <f>'Stage 3'!R25</f>
        <v>2.2999999999999985</v>
      </c>
      <c r="W282" s="102">
        <f>'Stage 3'!S25</f>
        <v>3</v>
      </c>
      <c r="X282" s="111">
        <f>'Stage 3'!L33</f>
        <v>1</v>
      </c>
      <c r="Y282" s="111">
        <f>'Stage 3'!M33</f>
        <v>0</v>
      </c>
      <c r="Z282" s="111">
        <f>'Stage 3'!O33</f>
        <v>2.7</v>
      </c>
      <c r="AA282" s="111">
        <f>'Stage 3'!P33</f>
        <v>3.55</v>
      </c>
      <c r="AB282" s="111">
        <f>'Stage 3'!K33</f>
        <v>0</v>
      </c>
      <c r="AC282" s="111">
        <f>'Stage 3'!R33</f>
        <v>4.75</v>
      </c>
      <c r="AD282" s="102">
        <f>'Stage 3'!S33</f>
        <v>2</v>
      </c>
      <c r="AE282" s="111">
        <f>H282+O282+V282+AC282</f>
        <v>18.75</v>
      </c>
      <c r="AF282" s="1">
        <f>RANK(AE282,$AE$279:$AE$283)</f>
        <v>4</v>
      </c>
    </row>
    <row r="283" spans="1:32" x14ac:dyDescent="0.25">
      <c r="A283" s="1" t="str">
        <f>'Stage 3'!A11</f>
        <v>Zita Fairbrass</v>
      </c>
      <c r="B283" s="1" t="str">
        <f>'Stage 3'!B11</f>
        <v>Olympia</v>
      </c>
      <c r="C283" s="111">
        <f>'Stage 3'!L11</f>
        <v>1.1000000000000001</v>
      </c>
      <c r="D283" s="111">
        <f>'Stage 3'!M11</f>
        <v>0</v>
      </c>
      <c r="E283" s="111">
        <f>'Stage 3'!O11</f>
        <v>1.95</v>
      </c>
      <c r="F283" s="111">
        <f>'Stage 3'!P11</f>
        <v>2.1</v>
      </c>
      <c r="G283" s="111">
        <f>'Stage 3'!K11</f>
        <v>0</v>
      </c>
      <c r="H283" s="111">
        <f>'Stage 3'!R11</f>
        <v>7.05</v>
      </c>
      <c r="I283" s="98" t="s">
        <v>377</v>
      </c>
      <c r="J283" s="111">
        <f>'Stage 3'!L19</f>
        <v>1.1000000000000001</v>
      </c>
      <c r="K283" s="111">
        <f>'Stage 3'!M19</f>
        <v>0.2</v>
      </c>
      <c r="L283" s="111">
        <f>'Stage 3'!O19</f>
        <v>2.6</v>
      </c>
      <c r="M283" s="111">
        <f>'Stage 3'!P19</f>
        <v>4.4499999999999993</v>
      </c>
      <c r="N283" s="111">
        <f>'Stage 3'!K19</f>
        <v>0</v>
      </c>
      <c r="O283" s="111">
        <f>'Stage 3'!R19</f>
        <v>4.2500000000000018</v>
      </c>
      <c r="P283" s="102">
        <f>'Stage 3'!S19</f>
        <v>3</v>
      </c>
      <c r="Q283" s="111">
        <f>'Stage 3'!L27</f>
        <v>1</v>
      </c>
      <c r="R283" s="111">
        <f>'Stage 3'!M27</f>
        <v>0.3</v>
      </c>
      <c r="S283" s="111">
        <f>'Stage 3'!O27</f>
        <v>3.1</v>
      </c>
      <c r="T283" s="111">
        <f>'Stage 3'!P27</f>
        <v>5.5</v>
      </c>
      <c r="U283" s="111">
        <f>'Stage 3'!K27</f>
        <v>1.2</v>
      </c>
      <c r="V283" s="111">
        <f>'Stage 3'!R27</f>
        <v>1.5000000000000011</v>
      </c>
      <c r="W283" s="1">
        <f>'Stage 3'!S27</f>
        <v>5</v>
      </c>
      <c r="X283" s="111">
        <f>'Stage 3'!L35</f>
        <v>0.75</v>
      </c>
      <c r="Y283" s="111">
        <f>'Stage 3'!M35</f>
        <v>0</v>
      </c>
      <c r="Z283" s="111">
        <f>'Stage 3'!O35</f>
        <v>2.6</v>
      </c>
      <c r="AA283" s="111">
        <f>'Stage 3'!P35</f>
        <v>4.8499999999999996</v>
      </c>
      <c r="AB283" s="111">
        <f>'Stage 3'!K35</f>
        <v>0</v>
      </c>
      <c r="AC283" s="111">
        <f>'Stage 3'!R35</f>
        <v>3.3000000000000007</v>
      </c>
      <c r="AD283" s="1">
        <f>'Stage 3'!S35</f>
        <v>5</v>
      </c>
      <c r="AE283" s="111">
        <f>H283+O283+V283+AC283</f>
        <v>16.100000000000001</v>
      </c>
      <c r="AF283" s="1">
        <f>RANK(AE283,$AE$279:$AE$283)</f>
        <v>5</v>
      </c>
    </row>
    <row r="285" spans="1:32" x14ac:dyDescent="0.25">
      <c r="A285" s="65" t="str">
        <f>'Stage 4'!A4</f>
        <v>Stage 4</v>
      </c>
      <c r="B285" s="66"/>
      <c r="C285" s="117" t="s">
        <v>65</v>
      </c>
      <c r="D285" s="118"/>
      <c r="E285" s="119"/>
      <c r="F285" s="119"/>
      <c r="G285" s="119"/>
      <c r="H285" s="119"/>
      <c r="I285" s="120"/>
      <c r="J285" s="117" t="s">
        <v>119</v>
      </c>
      <c r="K285" s="118"/>
      <c r="L285" s="119"/>
      <c r="M285" s="119"/>
      <c r="N285" s="119"/>
      <c r="O285" s="119"/>
      <c r="P285" s="120"/>
      <c r="Q285" s="117" t="s">
        <v>122</v>
      </c>
      <c r="R285" s="118"/>
      <c r="S285" s="119"/>
      <c r="T285" s="119"/>
      <c r="U285" s="119"/>
      <c r="V285" s="119"/>
      <c r="W285" s="120"/>
      <c r="X285" s="117" t="s">
        <v>121</v>
      </c>
      <c r="Y285" s="118"/>
      <c r="Z285" s="119"/>
      <c r="AA285" s="119"/>
      <c r="AB285" s="119"/>
      <c r="AC285" s="119"/>
      <c r="AD285" s="120"/>
      <c r="AE285" s="117" t="s">
        <v>118</v>
      </c>
      <c r="AF285" s="120"/>
    </row>
    <row r="286" spans="1:32" x14ac:dyDescent="0.25">
      <c r="A286" s="2" t="s">
        <v>1</v>
      </c>
      <c r="B286" s="2" t="s">
        <v>93</v>
      </c>
      <c r="C286" s="2" t="s">
        <v>123</v>
      </c>
      <c r="D286" s="2" t="s">
        <v>124</v>
      </c>
      <c r="E286" s="5" t="s">
        <v>95</v>
      </c>
      <c r="F286" s="5" t="s">
        <v>96</v>
      </c>
      <c r="G286" s="5" t="s">
        <v>110</v>
      </c>
      <c r="H286" s="5" t="s">
        <v>145</v>
      </c>
      <c r="I286" s="5" t="s">
        <v>66</v>
      </c>
      <c r="J286" s="2" t="s">
        <v>123</v>
      </c>
      <c r="K286" s="2" t="s">
        <v>124</v>
      </c>
      <c r="L286" s="5" t="s">
        <v>95</v>
      </c>
      <c r="M286" s="5" t="s">
        <v>96</v>
      </c>
      <c r="N286" s="5" t="s">
        <v>110</v>
      </c>
      <c r="O286" s="5" t="s">
        <v>145</v>
      </c>
      <c r="P286" s="5" t="s">
        <v>66</v>
      </c>
      <c r="Q286" s="2" t="s">
        <v>123</v>
      </c>
      <c r="R286" s="2" t="s">
        <v>124</v>
      </c>
      <c r="S286" s="5" t="s">
        <v>95</v>
      </c>
      <c r="T286" s="5" t="s">
        <v>96</v>
      </c>
      <c r="U286" s="5" t="s">
        <v>110</v>
      </c>
      <c r="V286" s="5" t="s">
        <v>145</v>
      </c>
      <c r="W286" s="5" t="s">
        <v>66</v>
      </c>
      <c r="X286" s="2" t="s">
        <v>123</v>
      </c>
      <c r="Y286" s="2" t="s">
        <v>124</v>
      </c>
      <c r="Z286" s="5" t="s">
        <v>95</v>
      </c>
      <c r="AA286" s="5" t="s">
        <v>96</v>
      </c>
      <c r="AB286" s="5" t="s">
        <v>110</v>
      </c>
      <c r="AC286" s="5" t="s">
        <v>145</v>
      </c>
      <c r="AD286" s="5" t="s">
        <v>66</v>
      </c>
      <c r="AE286" s="5" t="s">
        <v>145</v>
      </c>
      <c r="AF286" s="5" t="s">
        <v>66</v>
      </c>
    </row>
    <row r="287" spans="1:32" x14ac:dyDescent="0.25">
      <c r="A287" s="1" t="str">
        <f>'Stage 4'!A12</f>
        <v>Yunjo Kim</v>
      </c>
      <c r="B287" s="1" t="str">
        <f>'Stage 4'!B12</f>
        <v>Olympia</v>
      </c>
      <c r="C287" s="111">
        <f>'Stage 4'!L12</f>
        <v>2.9</v>
      </c>
      <c r="D287" s="111">
        <f>'Stage 4'!M12</f>
        <v>0</v>
      </c>
      <c r="E287" s="111">
        <f>'Stage 4'!O12</f>
        <v>1.1000000000000001</v>
      </c>
      <c r="F287" s="111">
        <f>'Stage 4'!P12</f>
        <v>1.55</v>
      </c>
      <c r="G287" s="111">
        <f>'Stage 4'!K12</f>
        <v>0</v>
      </c>
      <c r="H287" s="111">
        <f>'Stage 4'!R12</f>
        <v>10.25</v>
      </c>
      <c r="I287" s="102">
        <f>'Stage 4'!S12</f>
        <v>2</v>
      </c>
      <c r="J287" s="111">
        <f>'Stage 4'!L22</f>
        <v>2.2000000000000002</v>
      </c>
      <c r="K287" s="111">
        <f>'Stage 4'!M22</f>
        <v>2.4</v>
      </c>
      <c r="L287" s="111">
        <f>'Stage 4'!O22</f>
        <v>1.75</v>
      </c>
      <c r="M287" s="111">
        <f>'Stage 4'!P22</f>
        <v>3.3499999999999996</v>
      </c>
      <c r="N287" s="111">
        <f>'Stage 4'!K22</f>
        <v>0</v>
      </c>
      <c r="O287" s="111">
        <f>'Stage 4'!R22</f>
        <v>9.5</v>
      </c>
      <c r="P287" s="102">
        <f>'Stage 4'!S22</f>
        <v>1</v>
      </c>
      <c r="Q287" s="111">
        <f>'Stage 4'!L32</f>
        <v>2.5</v>
      </c>
      <c r="R287" s="111">
        <f>'Stage 4'!M32</f>
        <v>1.5</v>
      </c>
      <c r="S287" s="111">
        <f>'Stage 4'!O32</f>
        <v>2.0499999999999998</v>
      </c>
      <c r="T287" s="111">
        <f>'Stage 4'!P32</f>
        <v>4.4499999999999993</v>
      </c>
      <c r="U287" s="111">
        <f>'Stage 4'!K32</f>
        <v>0</v>
      </c>
      <c r="V287" s="111">
        <f>'Stage 4'!R32</f>
        <v>7.5000000000000009</v>
      </c>
      <c r="W287" s="103" t="str">
        <f>'Stage 4'!S32</f>
        <v>2=</v>
      </c>
      <c r="X287" s="111">
        <f>'Stage 4'!L42</f>
        <v>2.6</v>
      </c>
      <c r="Y287" s="111">
        <f>'Stage 4'!M42</f>
        <v>1.35</v>
      </c>
      <c r="Z287" s="111">
        <f>'Stage 4'!O42</f>
        <v>2.2999999999999998</v>
      </c>
      <c r="AA287" s="111">
        <f>'Stage 4'!P42</f>
        <v>5.6</v>
      </c>
      <c r="AB287" s="111">
        <f>'Stage 4'!K42</f>
        <v>0</v>
      </c>
      <c r="AC287" s="111">
        <f>'Stage 4'!R42</f>
        <v>6.05</v>
      </c>
      <c r="AD287" s="102">
        <f>'Stage 4'!S42</f>
        <v>1</v>
      </c>
      <c r="AE287" s="111">
        <f t="shared" ref="AE287:AE293" si="32">H287+O287+V287+AC287</f>
        <v>33.299999999999997</v>
      </c>
      <c r="AF287" s="101">
        <f t="shared" ref="AF287:AF293" si="33">RANK(AE287,$AE$287:$AE$293)</f>
        <v>1</v>
      </c>
    </row>
    <row r="288" spans="1:32" x14ac:dyDescent="0.25">
      <c r="A288" s="1" t="str">
        <f>'Stage 4'!A14</f>
        <v>Mikayla Chin</v>
      </c>
      <c r="B288" s="1" t="str">
        <f>'Stage 4'!B14</f>
        <v>Olympia</v>
      </c>
      <c r="C288" s="111">
        <f>'Stage 4'!L14</f>
        <v>3.6</v>
      </c>
      <c r="D288" s="111">
        <f>'Stage 4'!M14</f>
        <v>0</v>
      </c>
      <c r="E288" s="111">
        <f>'Stage 4'!O14</f>
        <v>1.1499999999999999</v>
      </c>
      <c r="F288" s="111">
        <f>'Stage 4'!P14</f>
        <v>1.65</v>
      </c>
      <c r="G288" s="111">
        <f>'Stage 4'!K14</f>
        <v>0</v>
      </c>
      <c r="H288" s="111">
        <f>'Stage 4'!R14</f>
        <v>10.8</v>
      </c>
      <c r="I288" s="102">
        <f>'Stage 4'!S14</f>
        <v>1</v>
      </c>
      <c r="J288" s="111">
        <f>'Stage 4'!L24</f>
        <v>1.2</v>
      </c>
      <c r="K288" s="111">
        <f>'Stage 4'!M24</f>
        <v>1.8</v>
      </c>
      <c r="L288" s="111">
        <f>'Stage 4'!O24</f>
        <v>2.2999999999999998</v>
      </c>
      <c r="M288" s="111">
        <f>'Stage 4'!P24</f>
        <v>3.85</v>
      </c>
      <c r="N288" s="111">
        <f>'Stage 4'!K24</f>
        <v>0</v>
      </c>
      <c r="O288" s="111">
        <f>'Stage 4'!R24</f>
        <v>6.85</v>
      </c>
      <c r="P288" s="1">
        <f>'Stage 4'!S24</f>
        <v>5</v>
      </c>
      <c r="Q288" s="111">
        <f>'Stage 4'!L34</f>
        <v>2.75</v>
      </c>
      <c r="R288" s="111">
        <f>'Stage 4'!M34</f>
        <v>0.9</v>
      </c>
      <c r="S288" s="111">
        <f>'Stage 4'!O34</f>
        <v>2.2999999999999998</v>
      </c>
      <c r="T288" s="111">
        <f>'Stage 4'!P34</f>
        <v>3.85</v>
      </c>
      <c r="U288" s="111">
        <f>'Stage 4'!K34</f>
        <v>0</v>
      </c>
      <c r="V288" s="111">
        <f>'Stage 4'!R34</f>
        <v>7.5</v>
      </c>
      <c r="W288" s="103" t="str">
        <f>'Stage 4'!S34</f>
        <v>2=</v>
      </c>
      <c r="X288" s="111">
        <f>'Stage 4'!L44</f>
        <v>2.6</v>
      </c>
      <c r="Y288" s="111">
        <f>'Stage 4'!M44</f>
        <v>0</v>
      </c>
      <c r="Z288" s="111">
        <f>'Stage 4'!O44</f>
        <v>2.25</v>
      </c>
      <c r="AA288" s="111">
        <f>'Stage 4'!P44</f>
        <v>5.0999999999999996</v>
      </c>
      <c r="AB288" s="111">
        <f>'Stage 4'!K44</f>
        <v>0</v>
      </c>
      <c r="AC288" s="111">
        <f>'Stage 4'!R44</f>
        <v>5.25</v>
      </c>
      <c r="AD288" s="102">
        <f>'Stage 4'!S44</f>
        <v>3</v>
      </c>
      <c r="AE288" s="111">
        <f t="shared" si="32"/>
        <v>30.4</v>
      </c>
      <c r="AF288" s="101">
        <f t="shared" si="33"/>
        <v>2</v>
      </c>
    </row>
    <row r="289" spans="1:32" x14ac:dyDescent="0.25">
      <c r="A289" s="1" t="str">
        <f>'Stage 4'!A9</f>
        <v>Eleasha Chan</v>
      </c>
      <c r="B289" s="1" t="str">
        <f>'Stage 4'!B9</f>
        <v>Olympia</v>
      </c>
      <c r="C289" s="111">
        <f>'Stage 4'!L9</f>
        <v>3.3499999999999996</v>
      </c>
      <c r="D289" s="111">
        <f>'Stage 4'!M9</f>
        <v>0</v>
      </c>
      <c r="E289" s="111">
        <f>'Stage 4'!O9</f>
        <v>1.4</v>
      </c>
      <c r="F289" s="111">
        <f>'Stage 4'!P9</f>
        <v>1.85</v>
      </c>
      <c r="G289" s="111">
        <f>'Stage 4'!K9</f>
        <v>0</v>
      </c>
      <c r="H289" s="111">
        <f>'Stage 4'!R9</f>
        <v>10.1</v>
      </c>
      <c r="I289" s="102">
        <f>'Stage 4'!S9</f>
        <v>3</v>
      </c>
      <c r="J289" s="111">
        <f>'Stage 4'!L19</f>
        <v>2.8</v>
      </c>
      <c r="K289" s="111">
        <f>'Stage 4'!M19</f>
        <v>1.4</v>
      </c>
      <c r="L289" s="111">
        <f>'Stage 4'!O19</f>
        <v>2</v>
      </c>
      <c r="M289" s="111">
        <f>'Stage 4'!P19</f>
        <v>4</v>
      </c>
      <c r="N289" s="111">
        <f>'Stage 4'!K19</f>
        <v>0</v>
      </c>
      <c r="O289" s="111">
        <f>'Stage 4'!R19</f>
        <v>8.1999999999999993</v>
      </c>
      <c r="P289" s="102">
        <f>'Stage 4'!S19</f>
        <v>3</v>
      </c>
      <c r="Q289" s="111">
        <f>'Stage 4'!L29</f>
        <v>2.8</v>
      </c>
      <c r="R289" s="111">
        <f>'Stage 4'!M29</f>
        <v>0.6</v>
      </c>
      <c r="S289" s="111">
        <f>'Stage 4'!O29</f>
        <v>2.1</v>
      </c>
      <c r="T289" s="111">
        <f>'Stage 4'!P29</f>
        <v>4.6999999999999993</v>
      </c>
      <c r="U289" s="111">
        <f>'Stage 4'!K29</f>
        <v>0</v>
      </c>
      <c r="V289" s="111">
        <f>'Stage 4'!R29</f>
        <v>6.6000000000000014</v>
      </c>
      <c r="W289" s="1">
        <f>'Stage 4'!S29</f>
        <v>4</v>
      </c>
      <c r="X289" s="111">
        <f>'Stage 4'!L39</f>
        <v>2.2000000000000002</v>
      </c>
      <c r="Y289" s="111">
        <f>'Stage 4'!M39</f>
        <v>0.3</v>
      </c>
      <c r="Z289" s="111">
        <f>'Stage 4'!O39</f>
        <v>2.6</v>
      </c>
      <c r="AA289" s="111">
        <f>'Stage 4'!P39</f>
        <v>4.95</v>
      </c>
      <c r="AB289" s="111">
        <f>'Stage 4'!K39</f>
        <v>0</v>
      </c>
      <c r="AC289" s="111">
        <f>'Stage 4'!R39</f>
        <v>4.9499999999999993</v>
      </c>
      <c r="AD289" s="1">
        <f>'Stage 4'!S39</f>
        <v>4</v>
      </c>
      <c r="AE289" s="111">
        <f t="shared" si="32"/>
        <v>29.849999999999998</v>
      </c>
      <c r="AF289" s="101">
        <f t="shared" si="33"/>
        <v>3</v>
      </c>
    </row>
    <row r="290" spans="1:32" x14ac:dyDescent="0.25">
      <c r="A290" s="1" t="str">
        <f>'Stage 4'!A11</f>
        <v>Mya Hutchings</v>
      </c>
      <c r="B290" s="1" t="str">
        <f>'Stage 4'!B11</f>
        <v>Olympia</v>
      </c>
      <c r="C290" s="111">
        <f>'Stage 4'!L11</f>
        <v>2.75</v>
      </c>
      <c r="D290" s="111">
        <f>'Stage 4'!M11</f>
        <v>0</v>
      </c>
      <c r="E290" s="111">
        <f>'Stage 4'!O11</f>
        <v>1.3</v>
      </c>
      <c r="F290" s="111">
        <f>'Stage 4'!P11</f>
        <v>1.4</v>
      </c>
      <c r="G290" s="111">
        <f>'Stage 4'!K11</f>
        <v>0</v>
      </c>
      <c r="H290" s="111">
        <f>'Stage 4'!R11</f>
        <v>10.050000000000001</v>
      </c>
      <c r="I290" s="1">
        <f>'Stage 4'!S11</f>
        <v>4</v>
      </c>
      <c r="J290" s="111">
        <f>'Stage 4'!L21</f>
        <v>2</v>
      </c>
      <c r="K290" s="111">
        <f>'Stage 4'!M21</f>
        <v>1.4</v>
      </c>
      <c r="L290" s="111">
        <f>'Stage 4'!O21</f>
        <v>2.25</v>
      </c>
      <c r="M290" s="111">
        <f>'Stage 4'!P21</f>
        <v>4.3499999999999996</v>
      </c>
      <c r="N290" s="111">
        <f>'Stage 4'!K21</f>
        <v>0</v>
      </c>
      <c r="O290" s="111">
        <f>'Stage 4'!R21</f>
        <v>6.8000000000000007</v>
      </c>
      <c r="P290" s="1">
        <f>'Stage 4'!S21</f>
        <v>6</v>
      </c>
      <c r="Q290" s="111">
        <f>'Stage 4'!L31</f>
        <v>3</v>
      </c>
      <c r="R290" s="111">
        <f>'Stage 4'!M31</f>
        <v>1.6</v>
      </c>
      <c r="S290" s="111">
        <f>'Stage 4'!O31</f>
        <v>1.95</v>
      </c>
      <c r="T290" s="111">
        <f>'Stage 4'!P31</f>
        <v>3.2</v>
      </c>
      <c r="U290" s="111">
        <f>'Stage 4'!K31</f>
        <v>0</v>
      </c>
      <c r="V290" s="111">
        <f>'Stage 4'!R31</f>
        <v>9.4499999999999993</v>
      </c>
      <c r="W290" s="103">
        <f>'Stage 4'!S31</f>
        <v>1</v>
      </c>
      <c r="X290" s="111">
        <f>'Stage 4'!L41</f>
        <v>2.1</v>
      </c>
      <c r="Y290" s="111">
        <f>'Stage 4'!M41</f>
        <v>0.6</v>
      </c>
      <c r="Z290" s="111">
        <f>'Stage 4'!O41</f>
        <v>2.8499999999999996</v>
      </c>
      <c r="AA290" s="111">
        <f>'Stage 4'!P41</f>
        <v>5.85</v>
      </c>
      <c r="AB290" s="111">
        <f>'Stage 4'!K41</f>
        <v>0.9</v>
      </c>
      <c r="AC290" s="111">
        <f>'Stage 4'!R41</f>
        <v>3.1</v>
      </c>
      <c r="AD290" s="1">
        <f>'Stage 4'!S41</f>
        <v>6</v>
      </c>
      <c r="AE290" s="111">
        <f t="shared" si="32"/>
        <v>29.400000000000002</v>
      </c>
      <c r="AF290" s="1">
        <f t="shared" si="33"/>
        <v>4</v>
      </c>
    </row>
    <row r="291" spans="1:32" x14ac:dyDescent="0.25">
      <c r="A291" s="1" t="str">
        <f>'Stage 4'!A13</f>
        <v>Abbey Sauer</v>
      </c>
      <c r="B291" s="1" t="str">
        <f>'Stage 4'!B13</f>
        <v>Olympia</v>
      </c>
      <c r="C291" s="111">
        <f>'Stage 4'!L13</f>
        <v>2.25</v>
      </c>
      <c r="D291" s="111">
        <f>'Stage 4'!M13</f>
        <v>0</v>
      </c>
      <c r="E291" s="111">
        <f>'Stage 4'!O13</f>
        <v>1.7</v>
      </c>
      <c r="F291" s="111">
        <f>'Stage 4'!P13</f>
        <v>2</v>
      </c>
      <c r="G291" s="111">
        <f>'Stage 4'!K13</f>
        <v>0</v>
      </c>
      <c r="H291" s="111">
        <f>'Stage 4'!R13</f>
        <v>8.5500000000000007</v>
      </c>
      <c r="I291" s="1">
        <f>'Stage 4'!S13</f>
        <v>6</v>
      </c>
      <c r="J291" s="111">
        <f>'Stage 4'!L23</f>
        <v>2.2000000000000002</v>
      </c>
      <c r="K291" s="111">
        <f>'Stage 4'!M23</f>
        <v>1</v>
      </c>
      <c r="L291" s="111">
        <f>'Stage 4'!O23</f>
        <v>2.2000000000000002</v>
      </c>
      <c r="M291" s="111">
        <f>'Stage 4'!P23</f>
        <v>3.3</v>
      </c>
      <c r="N291" s="111">
        <f>'Stage 4'!K23</f>
        <v>0</v>
      </c>
      <c r="O291" s="111">
        <f>'Stage 4'!R23</f>
        <v>7.6999999999999993</v>
      </c>
      <c r="P291" s="1">
        <f>'Stage 4'!S23</f>
        <v>4</v>
      </c>
      <c r="Q291" s="111">
        <f>'Stage 4'!L33</f>
        <v>1.7000000000000002</v>
      </c>
      <c r="R291" s="111">
        <f>'Stage 4'!M33</f>
        <v>0.6</v>
      </c>
      <c r="S291" s="111">
        <f>'Stage 4'!O33</f>
        <v>2.4500000000000002</v>
      </c>
      <c r="T291" s="111">
        <f>'Stage 4'!P33</f>
        <v>5.0999999999999996</v>
      </c>
      <c r="U291" s="111">
        <f>'Stage 4'!K33</f>
        <v>0</v>
      </c>
      <c r="V291" s="111">
        <f>'Stage 4'!R33</f>
        <v>4.7500000000000009</v>
      </c>
      <c r="W291" s="98">
        <f>'Stage 4'!S33</f>
        <v>5</v>
      </c>
      <c r="X291" s="111">
        <f>'Stage 4'!L43</f>
        <v>1.9</v>
      </c>
      <c r="Y291" s="111">
        <f>'Stage 4'!M43</f>
        <v>0.8</v>
      </c>
      <c r="Z291" s="111">
        <f>'Stage 4'!O43</f>
        <v>2.5</v>
      </c>
      <c r="AA291" s="111">
        <f>'Stage 4'!P43</f>
        <v>4.6500000000000004</v>
      </c>
      <c r="AB291" s="111">
        <f>'Stage 4'!K43</f>
        <v>0</v>
      </c>
      <c r="AC291" s="111">
        <f>'Stage 4'!R43</f>
        <v>5.5499999999999989</v>
      </c>
      <c r="AD291" s="102">
        <f>'Stage 4'!S43</f>
        <v>2</v>
      </c>
      <c r="AE291" s="111">
        <f t="shared" si="32"/>
        <v>26.549999999999997</v>
      </c>
      <c r="AF291" s="1">
        <f t="shared" si="33"/>
        <v>5</v>
      </c>
    </row>
    <row r="292" spans="1:32" x14ac:dyDescent="0.25">
      <c r="A292" s="1" t="str">
        <f>'Stage 4'!A10</f>
        <v>Amelia Benger</v>
      </c>
      <c r="B292" s="1" t="str">
        <f>'Stage 4'!B10</f>
        <v>Olympia</v>
      </c>
      <c r="C292" s="111">
        <f>'Stage 4'!L10</f>
        <v>2.2999999999999998</v>
      </c>
      <c r="D292" s="111">
        <f>'Stage 4'!M10</f>
        <v>0</v>
      </c>
      <c r="E292" s="111">
        <f>'Stage 4'!O10</f>
        <v>1.55</v>
      </c>
      <c r="F292" s="111">
        <f>'Stage 4'!P10</f>
        <v>2.0499999999999998</v>
      </c>
      <c r="G292" s="111">
        <f>'Stage 4'!K10</f>
        <v>0</v>
      </c>
      <c r="H292" s="111">
        <f>'Stage 4'!R10</f>
        <v>8.7000000000000011</v>
      </c>
      <c r="I292" s="1">
        <f>'Stage 4'!S10</f>
        <v>5</v>
      </c>
      <c r="J292" s="111">
        <f>'Stage 4'!L20</f>
        <v>2.15</v>
      </c>
      <c r="K292" s="111">
        <f>'Stage 4'!M20</f>
        <v>1.3</v>
      </c>
      <c r="L292" s="111">
        <f>'Stage 4'!O20</f>
        <v>2</v>
      </c>
      <c r="M292" s="111">
        <f>'Stage 4'!P20</f>
        <v>2.85</v>
      </c>
      <c r="N292" s="111">
        <f>'Stage 4'!K20</f>
        <v>0</v>
      </c>
      <c r="O292" s="111">
        <f>'Stage 4'!R20</f>
        <v>8.6</v>
      </c>
      <c r="P292" s="102">
        <f>'Stage 4'!S20</f>
        <v>2</v>
      </c>
      <c r="Q292" s="111">
        <f>'Stage 4'!L30</f>
        <v>1.1499999999999999</v>
      </c>
      <c r="R292" s="111">
        <f>'Stage 4'!M30</f>
        <v>0.7</v>
      </c>
      <c r="S292" s="111">
        <f>'Stage 4'!O30</f>
        <v>2.35</v>
      </c>
      <c r="T292" s="111">
        <f>'Stage 4'!P30</f>
        <v>5.4499999999999993</v>
      </c>
      <c r="U292" s="111">
        <f>'Stage 4'!K30</f>
        <v>0</v>
      </c>
      <c r="V292" s="111">
        <f>'Stage 4'!R30</f>
        <v>4.0500000000000007</v>
      </c>
      <c r="W292" s="98">
        <f>'Stage 4'!S30</f>
        <v>7</v>
      </c>
      <c r="X292" s="111">
        <f>'Stage 4'!L40</f>
        <v>0.9</v>
      </c>
      <c r="Y292" s="111">
        <f>'Stage 4'!M40</f>
        <v>0.2</v>
      </c>
      <c r="Z292" s="111">
        <f>'Stage 4'!O40</f>
        <v>2.65</v>
      </c>
      <c r="AA292" s="111">
        <f>'Stage 4'!P40</f>
        <v>5.6</v>
      </c>
      <c r="AB292" s="111">
        <f>'Stage 4'!K40</f>
        <v>0</v>
      </c>
      <c r="AC292" s="111">
        <f>'Stage 4'!R40</f>
        <v>2.8499999999999996</v>
      </c>
      <c r="AD292" s="1">
        <f>'Stage 4'!S40</f>
        <v>7</v>
      </c>
      <c r="AE292" s="111">
        <f t="shared" si="32"/>
        <v>24.200000000000003</v>
      </c>
      <c r="AF292" s="1">
        <f t="shared" si="33"/>
        <v>6</v>
      </c>
    </row>
    <row r="293" spans="1:32" x14ac:dyDescent="0.25">
      <c r="A293" s="1" t="str">
        <f>'Stage 4'!A8</f>
        <v>Grace Knoyle</v>
      </c>
      <c r="B293" s="1" t="str">
        <f>'Stage 4'!B8</f>
        <v>Olympia</v>
      </c>
      <c r="C293" s="111">
        <f>'Stage 4'!L8</f>
        <v>1.4</v>
      </c>
      <c r="D293" s="111">
        <f>'Stage 4'!M8</f>
        <v>0</v>
      </c>
      <c r="E293" s="111">
        <f>'Stage 4'!O8</f>
        <v>2.2999999999999998</v>
      </c>
      <c r="F293" s="111">
        <f>'Stage 4'!P8</f>
        <v>3.7</v>
      </c>
      <c r="G293" s="111">
        <f>'Stage 4'!K8</f>
        <v>0</v>
      </c>
      <c r="H293" s="111">
        <f>'Stage 4'!R8</f>
        <v>5.4</v>
      </c>
      <c r="I293" s="1">
        <f>'Stage 4'!S8</f>
        <v>7</v>
      </c>
      <c r="J293" s="111">
        <f>'Stage 4'!L18</f>
        <v>0.8</v>
      </c>
      <c r="K293" s="111">
        <f>'Stage 4'!M18</f>
        <v>1</v>
      </c>
      <c r="L293" s="111">
        <f>'Stage 4'!O18</f>
        <v>2.9</v>
      </c>
      <c r="M293" s="111">
        <f>'Stage 4'!P18</f>
        <v>5</v>
      </c>
      <c r="N293" s="111">
        <f>'Stage 4'!K18</f>
        <v>0.6</v>
      </c>
      <c r="O293" s="111">
        <f>'Stage 4'!R18</f>
        <v>3.3000000000000003</v>
      </c>
      <c r="P293" s="1">
        <f>'Stage 4'!S18</f>
        <v>7</v>
      </c>
      <c r="Q293" s="111">
        <f>'Stage 4'!L28</f>
        <v>1.85</v>
      </c>
      <c r="R293" s="111">
        <f>'Stage 4'!M28</f>
        <v>0.7</v>
      </c>
      <c r="S293" s="111">
        <f>'Stage 4'!O28</f>
        <v>2.7</v>
      </c>
      <c r="T293" s="111">
        <f>'Stage 4'!P28</f>
        <v>5.2</v>
      </c>
      <c r="U293" s="111">
        <f>'Stage 4'!K28</f>
        <v>0</v>
      </c>
      <c r="V293" s="111">
        <f>'Stage 4'!R28</f>
        <v>4.6500000000000004</v>
      </c>
      <c r="W293" s="1">
        <f>'Stage 4'!S28</f>
        <v>6</v>
      </c>
      <c r="X293" s="111">
        <f>'Stage 4'!L38</f>
        <v>1.6</v>
      </c>
      <c r="Y293" s="111">
        <f>'Stage 4'!M38</f>
        <v>0.8</v>
      </c>
      <c r="Z293" s="111">
        <f>'Stage 4'!O38</f>
        <v>2.8499999999999996</v>
      </c>
      <c r="AA293" s="111">
        <f>'Stage 4'!P38</f>
        <v>5.5</v>
      </c>
      <c r="AB293" s="111">
        <f>'Stage 4'!K38</f>
        <v>0</v>
      </c>
      <c r="AC293" s="111">
        <f>'Stage 4'!R38</f>
        <v>4.0500000000000007</v>
      </c>
      <c r="AD293" s="1">
        <f>'Stage 4'!S38</f>
        <v>5</v>
      </c>
      <c r="AE293" s="111">
        <f t="shared" si="32"/>
        <v>17.400000000000002</v>
      </c>
      <c r="AF293" s="1">
        <f t="shared" si="33"/>
        <v>7</v>
      </c>
    </row>
    <row r="295" spans="1:32" x14ac:dyDescent="0.25">
      <c r="A295" s="65" t="str">
        <f>'Junior International'!A4</f>
        <v>Junior International</v>
      </c>
      <c r="B295" s="66"/>
      <c r="C295" s="117" t="s">
        <v>117</v>
      </c>
      <c r="D295" s="118"/>
      <c r="E295" s="119"/>
      <c r="F295" s="119"/>
      <c r="G295" s="119"/>
      <c r="H295" s="119"/>
      <c r="I295" s="120"/>
      <c r="J295" s="117" t="s">
        <v>120</v>
      </c>
      <c r="K295" s="118"/>
      <c r="L295" s="119"/>
      <c r="M295" s="119"/>
      <c r="N295" s="119"/>
      <c r="O295" s="119"/>
      <c r="P295" s="120"/>
      <c r="Q295" s="117" t="s">
        <v>122</v>
      </c>
      <c r="R295" s="118"/>
      <c r="S295" s="119"/>
      <c r="T295" s="119"/>
      <c r="U295" s="119"/>
      <c r="V295" s="119"/>
      <c r="W295" s="120"/>
      <c r="X295" s="117" t="s">
        <v>121</v>
      </c>
      <c r="Y295" s="118"/>
      <c r="Z295" s="119"/>
      <c r="AA295" s="119"/>
      <c r="AB295" s="119"/>
      <c r="AC295" s="119"/>
      <c r="AD295" s="120"/>
      <c r="AE295" s="117" t="s">
        <v>118</v>
      </c>
      <c r="AF295" s="120"/>
    </row>
    <row r="296" spans="1:32" x14ac:dyDescent="0.25">
      <c r="A296" s="2" t="s">
        <v>1</v>
      </c>
      <c r="B296" s="2" t="s">
        <v>93</v>
      </c>
      <c r="C296" s="2" t="s">
        <v>123</v>
      </c>
      <c r="D296" s="2" t="s">
        <v>124</v>
      </c>
      <c r="E296" s="5" t="s">
        <v>95</v>
      </c>
      <c r="F296" s="5" t="s">
        <v>96</v>
      </c>
      <c r="G296" s="5" t="s">
        <v>110</v>
      </c>
      <c r="H296" s="5" t="s">
        <v>145</v>
      </c>
      <c r="I296" s="5" t="s">
        <v>66</v>
      </c>
      <c r="J296" s="2" t="s">
        <v>123</v>
      </c>
      <c r="K296" s="2" t="s">
        <v>124</v>
      </c>
      <c r="L296" s="5" t="s">
        <v>95</v>
      </c>
      <c r="M296" s="5" t="s">
        <v>96</v>
      </c>
      <c r="N296" s="5" t="s">
        <v>110</v>
      </c>
      <c r="O296" s="5" t="s">
        <v>145</v>
      </c>
      <c r="P296" s="5" t="s">
        <v>66</v>
      </c>
      <c r="Q296" s="2" t="s">
        <v>123</v>
      </c>
      <c r="R296" s="2" t="s">
        <v>124</v>
      </c>
      <c r="S296" s="5" t="s">
        <v>95</v>
      </c>
      <c r="T296" s="5" t="s">
        <v>96</v>
      </c>
      <c r="U296" s="5" t="s">
        <v>110</v>
      </c>
      <c r="V296" s="5" t="s">
        <v>145</v>
      </c>
      <c r="W296" s="5" t="s">
        <v>66</v>
      </c>
      <c r="X296" s="2" t="s">
        <v>123</v>
      </c>
      <c r="Y296" s="2" t="s">
        <v>124</v>
      </c>
      <c r="Z296" s="5" t="s">
        <v>95</v>
      </c>
      <c r="AA296" s="5" t="s">
        <v>96</v>
      </c>
      <c r="AB296" s="5" t="s">
        <v>110</v>
      </c>
      <c r="AC296" s="5" t="s">
        <v>145</v>
      </c>
      <c r="AD296" s="5" t="s">
        <v>66</v>
      </c>
      <c r="AE296" s="5" t="s">
        <v>145</v>
      </c>
      <c r="AF296" s="5" t="s">
        <v>66</v>
      </c>
    </row>
    <row r="297" spans="1:32" x14ac:dyDescent="0.25">
      <c r="A297" s="1" t="str">
        <f>'Junior International'!A10</f>
        <v>Paris Chin</v>
      </c>
      <c r="B297" s="1" t="str">
        <f>'Junior International'!B10</f>
        <v>Olympia</v>
      </c>
      <c r="C297" s="111">
        <f>'Junior International'!L10</f>
        <v>2.4</v>
      </c>
      <c r="D297" s="111">
        <f>'Junior International'!M10</f>
        <v>1.8</v>
      </c>
      <c r="E297" s="111">
        <f>'Junior International'!O10</f>
        <v>1.65</v>
      </c>
      <c r="F297" s="111">
        <f>'Junior International'!P10</f>
        <v>3.75</v>
      </c>
      <c r="G297" s="111">
        <f>'Junior International'!K10</f>
        <v>0.6</v>
      </c>
      <c r="H297" s="111">
        <f>'Junior International'!R10</f>
        <v>8.1999999999999993</v>
      </c>
      <c r="I297" s="102">
        <f>'Junior International'!S10</f>
        <v>2</v>
      </c>
      <c r="J297" s="111">
        <f>'Junior International'!L16</f>
        <v>1.8</v>
      </c>
      <c r="K297" s="111">
        <f>'Junior International'!M16</f>
        <v>1.7999999999999998</v>
      </c>
      <c r="L297" s="111">
        <f>'Junior International'!O16</f>
        <v>2.2000000000000002</v>
      </c>
      <c r="M297" s="111">
        <f>'Junior International'!P16</f>
        <v>3.6</v>
      </c>
      <c r="N297" s="111">
        <f>'Junior International'!K16</f>
        <v>0.6</v>
      </c>
      <c r="O297" s="111">
        <f>'Junior International'!R16</f>
        <v>7.1999999999999993</v>
      </c>
      <c r="P297" s="102">
        <f>'Junior International'!S16</f>
        <v>1</v>
      </c>
      <c r="Q297" s="111">
        <f>'Junior International'!L22</f>
        <v>2.4000000000000004</v>
      </c>
      <c r="R297" s="111">
        <f>'Junior International'!M22</f>
        <v>1.9</v>
      </c>
      <c r="S297" s="111">
        <f>'Junior International'!O22</f>
        <v>1.9500000000000002</v>
      </c>
      <c r="T297" s="111">
        <f>'Junior International'!P22</f>
        <v>4.4000000000000004</v>
      </c>
      <c r="U297" s="111">
        <f>'Junior International'!K22</f>
        <v>0</v>
      </c>
      <c r="V297" s="111">
        <f>'Junior International'!R22</f>
        <v>7.95</v>
      </c>
      <c r="W297" s="102">
        <f>'Junior International'!S22</f>
        <v>1</v>
      </c>
      <c r="X297" s="111">
        <f>'Junior International'!L28</f>
        <v>2.2000000000000002</v>
      </c>
      <c r="Y297" s="111">
        <f>'Junior International'!M28</f>
        <v>1.9</v>
      </c>
      <c r="Z297" s="111">
        <f>'Junior International'!O28</f>
        <v>1.75</v>
      </c>
      <c r="AA297" s="111">
        <f>'Junior International'!P28</f>
        <v>3.35</v>
      </c>
      <c r="AB297" s="111">
        <f>'Junior International'!K28</f>
        <v>0</v>
      </c>
      <c r="AC297" s="111">
        <f>'Junior International'!R28</f>
        <v>9</v>
      </c>
      <c r="AD297" s="102">
        <f>'Junior International'!S28</f>
        <v>1</v>
      </c>
      <c r="AE297" s="111">
        <f>H297+O297+V297+AC297</f>
        <v>32.349999999999994</v>
      </c>
      <c r="AF297" s="101">
        <f>RANK(AE297,$AE$297:$AE$299)</f>
        <v>1</v>
      </c>
    </row>
    <row r="298" spans="1:32" x14ac:dyDescent="0.25">
      <c r="A298" s="1" t="str">
        <f>'Junior International'!A9</f>
        <v>Miyu Wadamori</v>
      </c>
      <c r="B298" s="1" t="str">
        <f>'Junior International'!B9</f>
        <v>Olympia</v>
      </c>
      <c r="C298" s="111">
        <f>'Junior International'!L9</f>
        <v>2.2999999999999998</v>
      </c>
      <c r="D298" s="111">
        <f>'Junior International'!M9</f>
        <v>2.3499999999999996</v>
      </c>
      <c r="E298" s="111">
        <f>'Junior International'!O9</f>
        <v>2.2999999999999998</v>
      </c>
      <c r="F298" s="111">
        <f>'Junior International'!P9</f>
        <v>2.15</v>
      </c>
      <c r="G298" s="111">
        <f>'Junior International'!K9</f>
        <v>0</v>
      </c>
      <c r="H298" s="111">
        <f>'Junior International'!R9</f>
        <v>10.199999999999999</v>
      </c>
      <c r="I298" s="102">
        <f>'Junior International'!S9</f>
        <v>1</v>
      </c>
      <c r="J298" s="111">
        <f>'Junior International'!L15</f>
        <v>2.1</v>
      </c>
      <c r="K298" s="111">
        <f>'Junior International'!M15</f>
        <v>1.5499999999999998</v>
      </c>
      <c r="L298" s="111">
        <f>'Junior International'!O15</f>
        <v>2.6</v>
      </c>
      <c r="M298" s="111">
        <f>'Junior International'!P15</f>
        <v>5.9</v>
      </c>
      <c r="N298" s="111">
        <f>'Junior International'!K15</f>
        <v>0</v>
      </c>
      <c r="O298" s="111">
        <f>'Junior International'!R15</f>
        <v>5.15</v>
      </c>
      <c r="P298" s="102">
        <f>'Junior International'!S15</f>
        <v>3</v>
      </c>
      <c r="Q298" s="111">
        <f>'Junior International'!L21</f>
        <v>1.4</v>
      </c>
      <c r="R298" s="111">
        <f>'Junior International'!M21</f>
        <v>1.4</v>
      </c>
      <c r="S298" s="111">
        <f>'Junior International'!O21</f>
        <v>2.4</v>
      </c>
      <c r="T298" s="111">
        <f>'Junior International'!P21</f>
        <v>5.65</v>
      </c>
      <c r="U298" s="111">
        <f>'Junior International'!K21</f>
        <v>0</v>
      </c>
      <c r="V298" s="111">
        <f>'Junior International'!R21</f>
        <v>4.75</v>
      </c>
      <c r="W298" s="102">
        <f>'Junior International'!S21</f>
        <v>2</v>
      </c>
      <c r="X298" s="111">
        <f>'Junior International'!L27</f>
        <v>0.45</v>
      </c>
      <c r="Y298" s="111">
        <f>'Junior International'!M27</f>
        <v>0.75</v>
      </c>
      <c r="Z298" s="111">
        <f>'Junior International'!O27</f>
        <v>3.5</v>
      </c>
      <c r="AA298" s="111">
        <f>'Junior International'!P27</f>
        <v>3.75</v>
      </c>
      <c r="AB298" s="111">
        <f>'Junior International'!K27</f>
        <v>0</v>
      </c>
      <c r="AC298" s="111">
        <f>'Junior International'!R27</f>
        <v>3.9499999999999993</v>
      </c>
      <c r="AD298" s="102">
        <f>'Junior International'!S27</f>
        <v>3</v>
      </c>
      <c r="AE298" s="111">
        <f>H298+O298+V298+AC298</f>
        <v>24.05</v>
      </c>
      <c r="AF298" s="101">
        <f>RANK(AE298,$AE$297:$AE$299)</f>
        <v>2</v>
      </c>
    </row>
    <row r="299" spans="1:32" x14ac:dyDescent="0.25">
      <c r="A299" s="1" t="str">
        <f>'Junior International'!A8</f>
        <v>Ella Wright</v>
      </c>
      <c r="B299" s="1" t="str">
        <f>'Junior International'!B8</f>
        <v>Olympia</v>
      </c>
      <c r="C299" s="111">
        <f>'Junior International'!L8</f>
        <v>1.1000000000000001</v>
      </c>
      <c r="D299" s="111">
        <f>'Junior International'!M8</f>
        <v>2</v>
      </c>
      <c r="E299" s="111">
        <f>'Junior International'!O8</f>
        <v>2.75</v>
      </c>
      <c r="F299" s="111">
        <f>'Junior International'!P8</f>
        <v>4.4499999999999993</v>
      </c>
      <c r="G299" s="111">
        <f>'Junior International'!K8</f>
        <v>0</v>
      </c>
      <c r="H299" s="111">
        <f>'Junior International'!R8</f>
        <v>5.9</v>
      </c>
      <c r="I299" s="102">
        <f>'Junior International'!S8</f>
        <v>3</v>
      </c>
      <c r="J299" s="111">
        <f>'Junior International'!L14</f>
        <v>2.0499999999999998</v>
      </c>
      <c r="K299" s="111">
        <f>'Junior International'!M14</f>
        <v>1.2</v>
      </c>
      <c r="L299" s="111">
        <f>'Junior International'!O14</f>
        <v>2.35</v>
      </c>
      <c r="M299" s="111">
        <f>'Junior International'!P14</f>
        <v>3.8</v>
      </c>
      <c r="N299" s="111">
        <f>'Junior International'!K14</f>
        <v>0.6</v>
      </c>
      <c r="O299" s="111">
        <f>'Junior International'!R14</f>
        <v>6.5</v>
      </c>
      <c r="P299" s="102">
        <f>'Junior International'!S14</f>
        <v>2</v>
      </c>
      <c r="Q299" s="111">
        <f>'Junior International'!L20</f>
        <v>2.0499999999999998</v>
      </c>
      <c r="R299" s="111">
        <f>'Junior International'!M20</f>
        <v>0</v>
      </c>
      <c r="S299" s="111">
        <f>'Junior International'!O20</f>
        <v>2.75</v>
      </c>
      <c r="T299" s="111">
        <f>'Junior International'!P20</f>
        <v>5.9499999999999993</v>
      </c>
      <c r="U299" s="111">
        <f>'Junior International'!K20</f>
        <v>0.3</v>
      </c>
      <c r="V299" s="111">
        <f>'Junior International'!R20</f>
        <v>3.0500000000000016</v>
      </c>
      <c r="W299" s="102">
        <f>'Junior International'!S20</f>
        <v>3</v>
      </c>
      <c r="X299" s="111">
        <f>'Junior International'!L26</f>
        <v>1.2</v>
      </c>
      <c r="Y299" s="111">
        <f>'Junior International'!M26</f>
        <v>1.1000000000000001</v>
      </c>
      <c r="Z299" s="111">
        <f>'Junior International'!O26</f>
        <v>2.75</v>
      </c>
      <c r="AA299" s="111">
        <f>'Junior International'!P26</f>
        <v>4.8499999999999996</v>
      </c>
      <c r="AB299" s="111">
        <f>'Junior International'!K26</f>
        <v>0</v>
      </c>
      <c r="AC299" s="111">
        <f>'Junior International'!R26</f>
        <v>4.7000000000000011</v>
      </c>
      <c r="AD299" s="102">
        <f>'Junior International'!S26</f>
        <v>2</v>
      </c>
      <c r="AE299" s="111">
        <f>H299+O299+V299+AC299</f>
        <v>20.150000000000006</v>
      </c>
      <c r="AF299" s="101">
        <f>RANK(AE299,$AE$297:$AE$299)</f>
        <v>3</v>
      </c>
    </row>
    <row r="301" spans="1:32" x14ac:dyDescent="0.25">
      <c r="A301" s="65" t="str">
        <f>'Senior International'!A4</f>
        <v>Senior International</v>
      </c>
      <c r="B301" s="66"/>
      <c r="C301" s="117" t="s">
        <v>117</v>
      </c>
      <c r="D301" s="118"/>
      <c r="E301" s="119"/>
      <c r="F301" s="119"/>
      <c r="G301" s="119"/>
      <c r="H301" s="119"/>
      <c r="I301" s="120"/>
      <c r="J301" s="117" t="s">
        <v>120</v>
      </c>
      <c r="K301" s="118"/>
      <c r="L301" s="119"/>
      <c r="M301" s="119"/>
      <c r="N301" s="119"/>
      <c r="O301" s="119"/>
      <c r="P301" s="120"/>
      <c r="Q301" s="117" t="s">
        <v>122</v>
      </c>
      <c r="R301" s="118"/>
      <c r="S301" s="119"/>
      <c r="T301" s="119"/>
      <c r="U301" s="119"/>
      <c r="V301" s="119"/>
      <c r="W301" s="120"/>
      <c r="X301" s="117" t="s">
        <v>121</v>
      </c>
      <c r="Y301" s="118"/>
      <c r="Z301" s="119"/>
      <c r="AA301" s="119"/>
      <c r="AB301" s="119"/>
      <c r="AC301" s="119"/>
      <c r="AD301" s="120"/>
      <c r="AE301" s="117" t="s">
        <v>118</v>
      </c>
      <c r="AF301" s="120"/>
    </row>
    <row r="302" spans="1:32" x14ac:dyDescent="0.25">
      <c r="A302" s="2" t="s">
        <v>1</v>
      </c>
      <c r="B302" s="2" t="s">
        <v>93</v>
      </c>
      <c r="C302" s="2" t="s">
        <v>123</v>
      </c>
      <c r="D302" s="2" t="s">
        <v>124</v>
      </c>
      <c r="E302" s="5" t="s">
        <v>95</v>
      </c>
      <c r="F302" s="5" t="s">
        <v>96</v>
      </c>
      <c r="G302" s="5" t="s">
        <v>110</v>
      </c>
      <c r="H302" s="5" t="s">
        <v>145</v>
      </c>
      <c r="I302" s="5" t="s">
        <v>66</v>
      </c>
      <c r="J302" s="2" t="s">
        <v>123</v>
      </c>
      <c r="K302" s="2" t="s">
        <v>124</v>
      </c>
      <c r="L302" s="5" t="s">
        <v>95</v>
      </c>
      <c r="M302" s="5" t="s">
        <v>96</v>
      </c>
      <c r="N302" s="5" t="s">
        <v>110</v>
      </c>
      <c r="O302" s="5" t="s">
        <v>145</v>
      </c>
      <c r="P302" s="5" t="s">
        <v>66</v>
      </c>
      <c r="Q302" s="2" t="s">
        <v>123</v>
      </c>
      <c r="R302" s="2" t="s">
        <v>124</v>
      </c>
      <c r="S302" s="5" t="s">
        <v>95</v>
      </c>
      <c r="T302" s="5" t="s">
        <v>96</v>
      </c>
      <c r="U302" s="5" t="s">
        <v>110</v>
      </c>
      <c r="V302" s="5" t="s">
        <v>145</v>
      </c>
      <c r="W302" s="5" t="s">
        <v>66</v>
      </c>
      <c r="X302" s="2" t="s">
        <v>123</v>
      </c>
      <c r="Y302" s="2" t="s">
        <v>124</v>
      </c>
      <c r="Z302" s="5" t="s">
        <v>95</v>
      </c>
      <c r="AA302" s="5" t="s">
        <v>96</v>
      </c>
      <c r="AB302" s="5" t="s">
        <v>110</v>
      </c>
      <c r="AC302" s="5" t="s">
        <v>145</v>
      </c>
      <c r="AD302" s="5" t="s">
        <v>66</v>
      </c>
      <c r="AE302" s="5" t="s">
        <v>145</v>
      </c>
      <c r="AF302" s="5" t="s">
        <v>66</v>
      </c>
    </row>
    <row r="303" spans="1:32" x14ac:dyDescent="0.25">
      <c r="A303" s="1" t="str">
        <f>'Senior International'!A8</f>
        <v>Sasha Schofield</v>
      </c>
      <c r="B303" s="1" t="str">
        <f>'Senior International'!B8</f>
        <v>Diva</v>
      </c>
      <c r="C303" s="111">
        <f>'Senior International'!L8</f>
        <v>3.2</v>
      </c>
      <c r="D303" s="111">
        <f>'Senior International'!M8</f>
        <v>3.75</v>
      </c>
      <c r="E303" s="111">
        <f>'Senior International'!O8</f>
        <v>1.7999999999999998</v>
      </c>
      <c r="F303" s="111">
        <f>'Senior International'!P8</f>
        <v>1.9</v>
      </c>
      <c r="G303" s="111">
        <f>'Senior International'!K8</f>
        <v>0</v>
      </c>
      <c r="H303" s="111">
        <f>'Senior International'!R8</f>
        <v>13.25</v>
      </c>
      <c r="I303" s="102">
        <f>'Senior International'!S8</f>
        <v>1</v>
      </c>
      <c r="J303" s="111">
        <f>'Senior International'!L14</f>
        <v>2.9</v>
      </c>
      <c r="K303" s="111">
        <f>'Senior International'!M14</f>
        <v>2.9</v>
      </c>
      <c r="L303" s="111">
        <f>'Senior International'!O14</f>
        <v>1.65</v>
      </c>
      <c r="M303" s="111">
        <f>'Senior International'!P14</f>
        <v>3.4</v>
      </c>
      <c r="N303" s="111">
        <f>'Senior International'!K14</f>
        <v>0</v>
      </c>
      <c r="O303" s="111">
        <f>'Senior International'!R14</f>
        <v>10.75</v>
      </c>
      <c r="P303" s="102">
        <f>'Senior International'!S14</f>
        <v>1</v>
      </c>
      <c r="Q303" s="111">
        <f>'Senior International'!L20</f>
        <v>2.65</v>
      </c>
      <c r="R303" s="111">
        <f>'Senior International'!M20</f>
        <v>1.9</v>
      </c>
      <c r="S303" s="111">
        <f>'Senior International'!O20</f>
        <v>1.85</v>
      </c>
      <c r="T303" s="111">
        <f>'Senior International'!P20</f>
        <v>3.05</v>
      </c>
      <c r="U303" s="111">
        <f>'Senior International'!K20</f>
        <v>0</v>
      </c>
      <c r="V303" s="111">
        <f>'Senior International'!R20</f>
        <v>9.65</v>
      </c>
      <c r="W303" s="102">
        <f>'Senior International'!S20</f>
        <v>1</v>
      </c>
      <c r="X303" s="111">
        <f>'Senior International'!L26</f>
        <v>2.6</v>
      </c>
      <c r="Y303" s="111">
        <f>'Senior International'!M26</f>
        <v>1.35</v>
      </c>
      <c r="Z303" s="111">
        <f>'Senior International'!O26</f>
        <v>2.8</v>
      </c>
      <c r="AA303" s="111">
        <f>'Senior International'!P26</f>
        <v>5.85</v>
      </c>
      <c r="AB303" s="111">
        <f>'Senior International'!K26</f>
        <v>0</v>
      </c>
      <c r="AC303" s="111">
        <f>'Senior International'!R26</f>
        <v>5.3000000000000007</v>
      </c>
      <c r="AD303" s="102">
        <f>'Senior International'!S26</f>
        <v>2</v>
      </c>
      <c r="AE303" s="111">
        <f t="shared" ref="AE303:AE305" si="34">H303+O303+V303+AC303</f>
        <v>38.950000000000003</v>
      </c>
      <c r="AF303" s="101">
        <f>RANK(AE303,$AE$303:$AE$305)</f>
        <v>1</v>
      </c>
    </row>
    <row r="304" spans="1:32" x14ac:dyDescent="0.25">
      <c r="A304" s="1" t="str">
        <f>'Senior International'!A9</f>
        <v>Anna Taylor</v>
      </c>
      <c r="B304" s="1" t="str">
        <f>'Senior International'!B9</f>
        <v>Diva</v>
      </c>
      <c r="C304" s="111">
        <f>'Senior International'!L9</f>
        <v>3.2</v>
      </c>
      <c r="D304" s="111">
        <f>'Senior International'!M9</f>
        <v>2.5</v>
      </c>
      <c r="E304" s="111">
        <f>'Senior International'!O9</f>
        <v>2.1</v>
      </c>
      <c r="F304" s="111">
        <f>'Senior International'!P9</f>
        <v>3.8499999999999996</v>
      </c>
      <c r="G304" s="111">
        <f>'Senior International'!K9</f>
        <v>0</v>
      </c>
      <c r="H304" s="111">
        <f>'Senior International'!R9</f>
        <v>9.75</v>
      </c>
      <c r="I304" s="102">
        <f>'Senior International'!S9</f>
        <v>2</v>
      </c>
      <c r="J304" s="111">
        <f>'Senior International'!L15</f>
        <v>2.7</v>
      </c>
      <c r="K304" s="111">
        <f>'Senior International'!M15</f>
        <v>2.5499999999999998</v>
      </c>
      <c r="L304" s="111">
        <f>'Senior International'!O15</f>
        <v>1.95</v>
      </c>
      <c r="M304" s="111">
        <f>'Senior International'!P15</f>
        <v>3.65</v>
      </c>
      <c r="N304" s="111">
        <f>'Senior International'!K15</f>
        <v>0.3</v>
      </c>
      <c r="O304" s="111">
        <f>'Senior International'!R15</f>
        <v>9.35</v>
      </c>
      <c r="P304" s="102">
        <f>'Senior International'!S15</f>
        <v>2</v>
      </c>
      <c r="Q304" s="111">
        <f>'Senior International'!L21</f>
        <v>2.1500000000000004</v>
      </c>
      <c r="R304" s="111">
        <f>'Senior International'!M21</f>
        <v>2.6</v>
      </c>
      <c r="S304" s="111">
        <f>'Senior International'!O21</f>
        <v>2.5499999999999998</v>
      </c>
      <c r="T304" s="111">
        <f>'Senior International'!P21</f>
        <v>3.4000000000000004</v>
      </c>
      <c r="U304" s="111">
        <f>'Senior International'!K21</f>
        <v>0</v>
      </c>
      <c r="V304" s="111">
        <f>'Senior International'!R21</f>
        <v>8.8000000000000007</v>
      </c>
      <c r="W304" s="102">
        <f>'Senior International'!S21</f>
        <v>2</v>
      </c>
      <c r="X304" s="111">
        <f>'Senior International'!L27</f>
        <v>2</v>
      </c>
      <c r="Y304" s="111">
        <f>'Senior International'!M27</f>
        <v>1.85</v>
      </c>
      <c r="Z304" s="111">
        <f>'Senior International'!O27</f>
        <v>2.1</v>
      </c>
      <c r="AA304" s="111">
        <f>'Senior International'!P27</f>
        <v>2.5</v>
      </c>
      <c r="AB304" s="111">
        <f>'Senior International'!K27</f>
        <v>0</v>
      </c>
      <c r="AC304" s="111">
        <f>'Senior International'!R27</f>
        <v>9.25</v>
      </c>
      <c r="AD304" s="102">
        <f>'Senior International'!S27</f>
        <v>1</v>
      </c>
      <c r="AE304" s="111">
        <f t="shared" si="34"/>
        <v>37.150000000000006</v>
      </c>
      <c r="AF304" s="101">
        <f>RANK(AE304,$AE$303:$AE$305)</f>
        <v>2</v>
      </c>
    </row>
    <row r="305" spans="1:32" x14ac:dyDescent="0.25">
      <c r="A305" s="1" t="str">
        <f>'Senior International'!A10</f>
        <v>Ashleigh Pont</v>
      </c>
      <c r="B305" s="1" t="str">
        <f>'Senior International'!B10</f>
        <v>Diva</v>
      </c>
      <c r="C305" s="111">
        <f>'Senior International'!L10</f>
        <v>0</v>
      </c>
      <c r="D305" s="111">
        <f>'Senior International'!M10</f>
        <v>0</v>
      </c>
      <c r="E305" s="111">
        <f>'Senior International'!O10</f>
        <v>0</v>
      </c>
      <c r="F305" s="111">
        <f>'Senior International'!P10</f>
        <v>0</v>
      </c>
      <c r="G305" s="111">
        <f>'Senior International'!K10</f>
        <v>0</v>
      </c>
      <c r="H305" s="111">
        <f>'Senior International'!R10</f>
        <v>0</v>
      </c>
      <c r="I305" s="102">
        <f>'Senior International'!S10</f>
        <v>3</v>
      </c>
      <c r="J305" s="111">
        <f>'Senior International'!L16</f>
        <v>0</v>
      </c>
      <c r="K305" s="111">
        <f>'Senior International'!M16</f>
        <v>0</v>
      </c>
      <c r="L305" s="111">
        <f>'Senior International'!O16</f>
        <v>0</v>
      </c>
      <c r="M305" s="111">
        <f>'Senior International'!P16</f>
        <v>0</v>
      </c>
      <c r="N305" s="111">
        <f>'Senior International'!K16</f>
        <v>0</v>
      </c>
      <c r="O305" s="111">
        <f>'Senior International'!R16</f>
        <v>0</v>
      </c>
      <c r="P305" s="102">
        <f>'Senior International'!S16</f>
        <v>3</v>
      </c>
      <c r="Q305" s="111">
        <f>'Senior International'!L22</f>
        <v>0</v>
      </c>
      <c r="R305" s="111">
        <f>'Senior International'!M22</f>
        <v>0</v>
      </c>
      <c r="S305" s="111">
        <f>'Senior International'!O22</f>
        <v>0</v>
      </c>
      <c r="T305" s="111">
        <f>'Senior International'!P22</f>
        <v>0</v>
      </c>
      <c r="U305" s="111">
        <f>'Senior International'!K22</f>
        <v>0</v>
      </c>
      <c r="V305" s="111">
        <f>'Senior International'!R22</f>
        <v>0</v>
      </c>
      <c r="W305" s="102">
        <f>'Senior International'!S22</f>
        <v>3</v>
      </c>
      <c r="X305" s="111">
        <f>'Senior International'!L28</f>
        <v>0</v>
      </c>
      <c r="Y305" s="111">
        <f>'Senior International'!M28</f>
        <v>0</v>
      </c>
      <c r="Z305" s="111">
        <f>'Senior International'!O28</f>
        <v>0</v>
      </c>
      <c r="AA305" s="111">
        <f>'Senior International'!P28</f>
        <v>0</v>
      </c>
      <c r="AB305" s="111">
        <f>'Senior International'!K28</f>
        <v>0</v>
      </c>
      <c r="AC305" s="111">
        <f>'Senior International'!R28</f>
        <v>0</v>
      </c>
      <c r="AD305" s="102">
        <f>'Senior International'!S28</f>
        <v>3</v>
      </c>
      <c r="AE305" s="111">
        <f t="shared" si="34"/>
        <v>0</v>
      </c>
      <c r="AF305" s="101">
        <f>RANK(AE305,$AE$303:$AE$305)</f>
        <v>3</v>
      </c>
    </row>
  </sheetData>
  <sortState ref="A137:S152">
    <sortCondition ref="S137:S152"/>
  </sortState>
  <mergeCells count="89">
    <mergeCell ref="M52:N52"/>
    <mergeCell ref="C52:G52"/>
    <mergeCell ref="H52:L52"/>
    <mergeCell ref="C66:G66"/>
    <mergeCell ref="AE28:AF28"/>
    <mergeCell ref="H66:L66"/>
    <mergeCell ref="M66:N66"/>
    <mergeCell ref="C4:I4"/>
    <mergeCell ref="J4:P4"/>
    <mergeCell ref="Q4:W4"/>
    <mergeCell ref="X4:Y4"/>
    <mergeCell ref="C28:I28"/>
    <mergeCell ref="J28:P28"/>
    <mergeCell ref="Q28:W28"/>
    <mergeCell ref="X28:AD28"/>
    <mergeCell ref="H266:L266"/>
    <mergeCell ref="C266:G266"/>
    <mergeCell ref="M266:Q266"/>
    <mergeCell ref="R266:S266"/>
    <mergeCell ref="R82:S82"/>
    <mergeCell ref="R99:S99"/>
    <mergeCell ref="C99:G99"/>
    <mergeCell ref="H99:L99"/>
    <mergeCell ref="M99:Q99"/>
    <mergeCell ref="C115:G115"/>
    <mergeCell ref="H115:L115"/>
    <mergeCell ref="M115:Q115"/>
    <mergeCell ref="C135:G135"/>
    <mergeCell ref="H135:L135"/>
    <mergeCell ref="M135:Q135"/>
    <mergeCell ref="Q218:W218"/>
    <mergeCell ref="C179:I179"/>
    <mergeCell ref="J179:P179"/>
    <mergeCell ref="Q179:W179"/>
    <mergeCell ref="R135:S135"/>
    <mergeCell ref="H82:L82"/>
    <mergeCell ref="C82:G82"/>
    <mergeCell ref="Q154:W154"/>
    <mergeCell ref="J154:P154"/>
    <mergeCell ref="C154:I154"/>
    <mergeCell ref="R115:S115"/>
    <mergeCell ref="M82:Q82"/>
    <mergeCell ref="C230:I230"/>
    <mergeCell ref="AE244:AF244"/>
    <mergeCell ref="X244:AD244"/>
    <mergeCell ref="Q244:W244"/>
    <mergeCell ref="J244:P244"/>
    <mergeCell ref="C244:I244"/>
    <mergeCell ref="AE240:AF240"/>
    <mergeCell ref="X240:AD240"/>
    <mergeCell ref="Q240:W240"/>
    <mergeCell ref="J240:P240"/>
    <mergeCell ref="C240:I240"/>
    <mergeCell ref="AE230:AF230"/>
    <mergeCell ref="X230:AD230"/>
    <mergeCell ref="Q230:W230"/>
    <mergeCell ref="J230:P230"/>
    <mergeCell ref="AE301:AF301"/>
    <mergeCell ref="X301:AD301"/>
    <mergeCell ref="Q301:W301"/>
    <mergeCell ref="M253:N253"/>
    <mergeCell ref="H253:L253"/>
    <mergeCell ref="AE295:AF295"/>
    <mergeCell ref="C285:I285"/>
    <mergeCell ref="J285:P285"/>
    <mergeCell ref="Q285:W285"/>
    <mergeCell ref="X285:AD285"/>
    <mergeCell ref="AE285:AF285"/>
    <mergeCell ref="AE277:AF277"/>
    <mergeCell ref="X277:AD277"/>
    <mergeCell ref="Q277:W277"/>
    <mergeCell ref="J277:P277"/>
    <mergeCell ref="C277:I277"/>
    <mergeCell ref="J301:P301"/>
    <mergeCell ref="C301:I301"/>
    <mergeCell ref="X154:Y154"/>
    <mergeCell ref="X179:Y179"/>
    <mergeCell ref="X197:Y197"/>
    <mergeCell ref="Q295:W295"/>
    <mergeCell ref="X295:AD295"/>
    <mergeCell ref="C253:G253"/>
    <mergeCell ref="C295:I295"/>
    <mergeCell ref="J295:P295"/>
    <mergeCell ref="X218:AD218"/>
    <mergeCell ref="C197:I197"/>
    <mergeCell ref="J197:P197"/>
    <mergeCell ref="Q197:W197"/>
    <mergeCell ref="C218:I218"/>
    <mergeCell ref="J218:P218"/>
  </mergeCells>
  <phoneticPr fontId="18" type="noConversion"/>
  <pageMargins left="0.35433070866141736" right="0.35433070866141736" top="0.98425196850393704" bottom="0.98425196850393704" header="0.51181102362204722" footer="0.51181102362204722"/>
  <pageSetup paperSize="9" scale="48" orientation="landscape" copies="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57"/>
  <sheetViews>
    <sheetView topLeftCell="B32" zoomScale="80" zoomScaleNormal="80" workbookViewId="0">
      <selection activeCell="A31" sqref="A31:S57"/>
    </sheetView>
  </sheetViews>
  <sheetFormatPr defaultColWidth="10.875" defaultRowHeight="15.75" x14ac:dyDescent="0.25"/>
  <cols>
    <col min="1" max="1" width="80.125" style="20" bestFit="1" customWidth="1"/>
    <col min="2" max="10" width="10.875" style="20"/>
    <col min="11" max="11" width="12.625" style="20" bestFit="1" customWidth="1"/>
    <col min="12" max="13" width="11.875" style="20" bestFit="1" customWidth="1"/>
    <col min="14" max="14" width="11.875" style="20" customWidth="1"/>
    <col min="15" max="16" width="10.875" style="20"/>
    <col min="17" max="17" width="13.625" style="20" bestFit="1" customWidth="1"/>
    <col min="18" max="16384" width="10.875" style="20"/>
  </cols>
  <sheetData>
    <row r="1" spans="1:19" x14ac:dyDescent="0.25">
      <c r="A1" s="6" t="str">
        <f>'Level 1 unders'!A1</f>
        <v>Canterbury Championships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9" x14ac:dyDescent="0.25">
      <c r="A2" s="6" t="str">
        <f>'Level 1 unders'!A2</f>
        <v>2nd/3rd June 2018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9" x14ac:dyDescent="0.25">
      <c r="A3" s="12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9" ht="16.5" thickBot="1" x14ac:dyDescent="0.3">
      <c r="A4" s="21" t="s">
        <v>27</v>
      </c>
      <c r="B4" s="21"/>
      <c r="C4" s="21"/>
      <c r="D4" s="21"/>
      <c r="E4" s="19"/>
      <c r="F4" s="19"/>
      <c r="G4" s="19"/>
      <c r="H4" s="19"/>
      <c r="I4" s="19"/>
      <c r="J4" s="19"/>
      <c r="K4" s="19"/>
    </row>
    <row r="5" spans="1:19" ht="16.5" thickBot="1" x14ac:dyDescent="0.3">
      <c r="A5" s="22" t="s">
        <v>92</v>
      </c>
      <c r="B5" s="22" t="s">
        <v>93</v>
      </c>
      <c r="C5" s="23"/>
      <c r="D5" s="23" t="s">
        <v>2</v>
      </c>
      <c r="E5" s="23" t="s">
        <v>3</v>
      </c>
      <c r="F5" s="23" t="s">
        <v>12</v>
      </c>
      <c r="G5" s="23" t="s">
        <v>13</v>
      </c>
      <c r="H5" s="23" t="s">
        <v>4</v>
      </c>
      <c r="I5" s="23" t="s">
        <v>5</v>
      </c>
      <c r="J5" s="90" t="s">
        <v>6</v>
      </c>
      <c r="K5" s="90" t="s">
        <v>7</v>
      </c>
      <c r="L5" s="23" t="s">
        <v>9</v>
      </c>
      <c r="M5" s="23" t="s">
        <v>16</v>
      </c>
      <c r="N5" s="23" t="s">
        <v>67</v>
      </c>
      <c r="O5" s="23" t="s">
        <v>17</v>
      </c>
      <c r="P5" s="23" t="s">
        <v>10</v>
      </c>
      <c r="Q5" s="23" t="s">
        <v>144</v>
      </c>
      <c r="R5" s="23" t="s">
        <v>8</v>
      </c>
      <c r="S5" s="24" t="s">
        <v>97</v>
      </c>
    </row>
    <row r="6" spans="1:19" ht="16.5" thickBot="1" x14ac:dyDescent="0.3">
      <c r="A6" s="25" t="s">
        <v>353</v>
      </c>
      <c r="B6" s="26" t="s">
        <v>148</v>
      </c>
      <c r="C6" s="14" t="s">
        <v>98</v>
      </c>
      <c r="D6" s="27">
        <v>0.1</v>
      </c>
      <c r="E6" s="27">
        <v>0.1</v>
      </c>
      <c r="F6" s="27">
        <v>0.3</v>
      </c>
      <c r="G6" s="27">
        <v>0.2</v>
      </c>
      <c r="H6" s="27">
        <v>3.6</v>
      </c>
      <c r="I6" s="27">
        <v>3.3</v>
      </c>
      <c r="J6" s="91"/>
      <c r="K6" s="91"/>
      <c r="L6" s="27">
        <f>AVERAGE(D6,E6)</f>
        <v>0.1</v>
      </c>
      <c r="M6" s="27">
        <f>AVERAGE(F6,G6)</f>
        <v>0.25</v>
      </c>
      <c r="N6" s="27">
        <f>L6+M6</f>
        <v>0.35</v>
      </c>
      <c r="O6" s="27" t="s">
        <v>105</v>
      </c>
      <c r="P6" s="73">
        <f>AVERAGE(H6:I6)</f>
        <v>3.45</v>
      </c>
      <c r="Q6" s="78">
        <f t="shared" ref="Q6:Q13" si="0">P6</f>
        <v>3.45</v>
      </c>
      <c r="R6" s="74"/>
      <c r="S6" s="28">
        <f>10+N6-Q6-R6</f>
        <v>6.8999999999999995</v>
      </c>
    </row>
    <row r="7" spans="1:19" ht="16.5" thickBot="1" x14ac:dyDescent="0.3">
      <c r="A7" s="29" t="str">
        <f>A6</f>
        <v>Olympia Blue - Gracie Moses, Maisy Bowan, Chelsea Sara, Marama Harrison</v>
      </c>
      <c r="B7" s="30" t="str">
        <f>B6</f>
        <v>Olympia</v>
      </c>
      <c r="C7" s="15" t="s">
        <v>99</v>
      </c>
      <c r="D7" s="31">
        <v>0</v>
      </c>
      <c r="E7" s="31">
        <v>0.1</v>
      </c>
      <c r="F7" s="31">
        <v>0.3</v>
      </c>
      <c r="G7" s="31">
        <v>0.4</v>
      </c>
      <c r="H7" s="31">
        <v>3.2</v>
      </c>
      <c r="I7" s="31">
        <v>3</v>
      </c>
      <c r="J7" s="92"/>
      <c r="K7" s="92"/>
      <c r="L7" s="27">
        <f t="shared" ref="L7:L13" si="1">AVERAGE(D7,E7)</f>
        <v>0.05</v>
      </c>
      <c r="M7" s="27">
        <f t="shared" ref="M7:M13" si="2">AVERAGE(F7,G7)</f>
        <v>0.35</v>
      </c>
      <c r="N7" s="27">
        <f t="shared" ref="N7:N13" si="3">L7+M7</f>
        <v>0.39999999999999997</v>
      </c>
      <c r="O7" s="27" t="s">
        <v>105</v>
      </c>
      <c r="P7" s="73">
        <f t="shared" ref="P7:P13" si="4">AVERAGE(H7:I7)</f>
        <v>3.1</v>
      </c>
      <c r="Q7" s="78">
        <f t="shared" si="0"/>
        <v>3.1</v>
      </c>
      <c r="R7" s="75"/>
      <c r="S7" s="28">
        <f t="shared" ref="S7:S13" si="5">10+N7-Q7-R7</f>
        <v>7.3000000000000007</v>
      </c>
    </row>
    <row r="8" spans="1:19" ht="16.5" thickBot="1" x14ac:dyDescent="0.3">
      <c r="A8" s="32" t="s">
        <v>354</v>
      </c>
      <c r="B8" s="33" t="s">
        <v>148</v>
      </c>
      <c r="C8" s="17" t="s">
        <v>98</v>
      </c>
      <c r="D8" s="34">
        <v>0.6</v>
      </c>
      <c r="E8" s="34">
        <v>0.8</v>
      </c>
      <c r="F8" s="34">
        <v>0.7</v>
      </c>
      <c r="G8" s="34">
        <v>0.9</v>
      </c>
      <c r="H8" s="34">
        <v>2.7</v>
      </c>
      <c r="I8" s="34">
        <v>2.6</v>
      </c>
      <c r="J8" s="93"/>
      <c r="K8" s="93"/>
      <c r="L8" s="27">
        <f t="shared" si="1"/>
        <v>0.7</v>
      </c>
      <c r="M8" s="27">
        <f t="shared" si="2"/>
        <v>0.8</v>
      </c>
      <c r="N8" s="27">
        <f t="shared" si="3"/>
        <v>1.5</v>
      </c>
      <c r="O8" s="27" t="s">
        <v>105</v>
      </c>
      <c r="P8" s="73">
        <f t="shared" si="4"/>
        <v>2.6500000000000004</v>
      </c>
      <c r="Q8" s="78">
        <f t="shared" si="0"/>
        <v>2.6500000000000004</v>
      </c>
      <c r="R8" s="76"/>
      <c r="S8" s="28">
        <f t="shared" si="5"/>
        <v>8.85</v>
      </c>
    </row>
    <row r="9" spans="1:19" ht="16.5" thickBot="1" x14ac:dyDescent="0.3">
      <c r="A9" s="35" t="str">
        <f>A8</f>
        <v>Olympia Green - Annabel Keith, Isabella Clausen, Lilly Eastmure, Nika Meyn</v>
      </c>
      <c r="B9" s="36" t="str">
        <f>B8</f>
        <v>Olympia</v>
      </c>
      <c r="C9" s="18" t="s">
        <v>99</v>
      </c>
      <c r="D9" s="37">
        <v>0.9</v>
      </c>
      <c r="E9" s="37">
        <v>0.8</v>
      </c>
      <c r="F9" s="37">
        <v>0.9</v>
      </c>
      <c r="G9" s="37">
        <v>0.9</v>
      </c>
      <c r="H9" s="37">
        <v>2.4</v>
      </c>
      <c r="I9" s="37">
        <v>1.9</v>
      </c>
      <c r="J9" s="94"/>
      <c r="K9" s="94"/>
      <c r="L9" s="27">
        <f t="shared" si="1"/>
        <v>0.85000000000000009</v>
      </c>
      <c r="M9" s="27">
        <f t="shared" si="2"/>
        <v>0.9</v>
      </c>
      <c r="N9" s="27">
        <f t="shared" si="3"/>
        <v>1.75</v>
      </c>
      <c r="O9" s="27" t="s">
        <v>105</v>
      </c>
      <c r="P9" s="73">
        <f t="shared" si="4"/>
        <v>2.15</v>
      </c>
      <c r="Q9" s="78">
        <f>P9</f>
        <v>2.15</v>
      </c>
      <c r="R9" s="77"/>
      <c r="S9" s="28">
        <f t="shared" si="5"/>
        <v>9.6</v>
      </c>
    </row>
    <row r="10" spans="1:19" ht="16.5" thickBot="1" x14ac:dyDescent="0.3">
      <c r="A10" s="25" t="s">
        <v>355</v>
      </c>
      <c r="B10" s="26" t="s">
        <v>179</v>
      </c>
      <c r="C10" s="14" t="s">
        <v>98</v>
      </c>
      <c r="D10" s="27">
        <v>0.3</v>
      </c>
      <c r="E10" s="27">
        <v>0.2</v>
      </c>
      <c r="F10" s="27">
        <v>0.4</v>
      </c>
      <c r="G10" s="27">
        <v>0.3</v>
      </c>
      <c r="H10" s="27">
        <v>4.2</v>
      </c>
      <c r="I10" s="27">
        <v>4</v>
      </c>
      <c r="J10" s="91"/>
      <c r="K10" s="91"/>
      <c r="L10" s="27">
        <f t="shared" si="1"/>
        <v>0.25</v>
      </c>
      <c r="M10" s="27">
        <f t="shared" si="2"/>
        <v>0.35</v>
      </c>
      <c r="N10" s="27">
        <f t="shared" si="3"/>
        <v>0.6</v>
      </c>
      <c r="O10" s="27" t="s">
        <v>105</v>
      </c>
      <c r="P10" s="73">
        <f t="shared" si="4"/>
        <v>4.0999999999999996</v>
      </c>
      <c r="Q10" s="78">
        <f t="shared" si="0"/>
        <v>4.0999999999999996</v>
      </c>
      <c r="R10" s="74"/>
      <c r="S10" s="28">
        <f t="shared" si="5"/>
        <v>6.5</v>
      </c>
    </row>
    <row r="11" spans="1:19" ht="16.5" thickBot="1" x14ac:dyDescent="0.3">
      <c r="A11" s="29" t="str">
        <f>A10</f>
        <v>Amelia Gillespie, Isobel Taylor, Isabella Turner-Spessot, Sophie Pomeroy</v>
      </c>
      <c r="B11" s="30" t="str">
        <f>B10</f>
        <v>GGI</v>
      </c>
      <c r="C11" s="15" t="s">
        <v>99</v>
      </c>
      <c r="D11" s="31">
        <v>0.4</v>
      </c>
      <c r="E11" s="31">
        <v>0.3</v>
      </c>
      <c r="F11" s="31">
        <v>0.4</v>
      </c>
      <c r="G11" s="31">
        <v>0.4</v>
      </c>
      <c r="H11" s="31">
        <v>3.5</v>
      </c>
      <c r="I11" s="31">
        <v>3.7</v>
      </c>
      <c r="J11" s="92"/>
      <c r="K11" s="92"/>
      <c r="L11" s="27">
        <f t="shared" si="1"/>
        <v>0.35</v>
      </c>
      <c r="M11" s="27">
        <f t="shared" si="2"/>
        <v>0.4</v>
      </c>
      <c r="N11" s="27">
        <f t="shared" si="3"/>
        <v>0.75</v>
      </c>
      <c r="O11" s="27" t="s">
        <v>105</v>
      </c>
      <c r="P11" s="73">
        <f t="shared" si="4"/>
        <v>3.6</v>
      </c>
      <c r="Q11" s="78">
        <f t="shared" si="0"/>
        <v>3.6</v>
      </c>
      <c r="R11" s="75"/>
      <c r="S11" s="28">
        <f t="shared" si="5"/>
        <v>7.15</v>
      </c>
    </row>
    <row r="12" spans="1:19" ht="16.5" thickBot="1" x14ac:dyDescent="0.3">
      <c r="A12" s="32" t="s">
        <v>356</v>
      </c>
      <c r="B12" s="33" t="s">
        <v>148</v>
      </c>
      <c r="C12" s="17" t="s">
        <v>98</v>
      </c>
      <c r="D12" s="34">
        <v>0</v>
      </c>
      <c r="E12" s="34">
        <v>0.1</v>
      </c>
      <c r="F12" s="34">
        <v>0.2</v>
      </c>
      <c r="G12" s="34">
        <v>0.5</v>
      </c>
      <c r="H12" s="34">
        <v>4</v>
      </c>
      <c r="I12" s="34">
        <v>4.5</v>
      </c>
      <c r="J12" s="93"/>
      <c r="K12" s="93"/>
      <c r="L12" s="27">
        <f t="shared" si="1"/>
        <v>0.05</v>
      </c>
      <c r="M12" s="27">
        <f t="shared" si="2"/>
        <v>0.35</v>
      </c>
      <c r="N12" s="27">
        <f t="shared" si="3"/>
        <v>0.39999999999999997</v>
      </c>
      <c r="O12" s="27" t="s">
        <v>105</v>
      </c>
      <c r="P12" s="73">
        <f t="shared" si="4"/>
        <v>4.25</v>
      </c>
      <c r="Q12" s="78">
        <f t="shared" si="0"/>
        <v>4.25</v>
      </c>
      <c r="R12" s="76"/>
      <c r="S12" s="28">
        <f t="shared" si="5"/>
        <v>6.15</v>
      </c>
    </row>
    <row r="13" spans="1:19" ht="16.5" thickBot="1" x14ac:dyDescent="0.3">
      <c r="A13" s="29" t="str">
        <f>A12</f>
        <v>Olympia Pink - Adele Werder-Yee, Claire Li, Flora Feng, Lusiana Chaddong, Nina Hammett, Sohpia Gearry</v>
      </c>
      <c r="B13" s="30" t="str">
        <f>B12</f>
        <v>Olympia</v>
      </c>
      <c r="C13" s="15" t="s">
        <v>99</v>
      </c>
      <c r="D13" s="31">
        <v>0.2</v>
      </c>
      <c r="E13" s="31">
        <v>0.2</v>
      </c>
      <c r="F13" s="31">
        <v>0.4</v>
      </c>
      <c r="G13" s="31">
        <v>0.4</v>
      </c>
      <c r="H13" s="31">
        <v>3.1</v>
      </c>
      <c r="I13" s="31">
        <v>3.6</v>
      </c>
      <c r="J13" s="92"/>
      <c r="K13" s="92"/>
      <c r="L13" s="27">
        <f t="shared" si="1"/>
        <v>0.2</v>
      </c>
      <c r="M13" s="27">
        <f t="shared" si="2"/>
        <v>0.4</v>
      </c>
      <c r="N13" s="27">
        <f t="shared" si="3"/>
        <v>0.60000000000000009</v>
      </c>
      <c r="O13" s="27" t="s">
        <v>105</v>
      </c>
      <c r="P13" s="73">
        <f t="shared" si="4"/>
        <v>3.35</v>
      </c>
      <c r="Q13" s="78">
        <f t="shared" si="0"/>
        <v>3.35</v>
      </c>
      <c r="R13" s="75"/>
      <c r="S13" s="28">
        <f t="shared" si="5"/>
        <v>7.25</v>
      </c>
    </row>
    <row r="14" spans="1:19" x14ac:dyDescent="0.25">
      <c r="K14" s="19"/>
    </row>
    <row r="15" spans="1:19" ht="16.5" thickBot="1" x14ac:dyDescent="0.3">
      <c r="A15" s="21" t="s">
        <v>100</v>
      </c>
      <c r="B15" s="21"/>
      <c r="C15" s="21"/>
      <c r="D15" s="21"/>
      <c r="E15" s="19"/>
      <c r="F15" s="19"/>
      <c r="G15" s="19"/>
      <c r="H15" s="19"/>
      <c r="I15" s="19"/>
      <c r="J15" s="19"/>
      <c r="K15" s="19"/>
    </row>
    <row r="16" spans="1:19" ht="16.5" thickBot="1" x14ac:dyDescent="0.3">
      <c r="A16" s="22" t="s">
        <v>92</v>
      </c>
      <c r="B16" s="22" t="s">
        <v>93</v>
      </c>
      <c r="C16" s="23"/>
      <c r="D16" s="23" t="s">
        <v>2</v>
      </c>
      <c r="E16" s="23" t="s">
        <v>3</v>
      </c>
      <c r="F16" s="23" t="s">
        <v>12</v>
      </c>
      <c r="G16" s="23" t="s">
        <v>13</v>
      </c>
      <c r="H16" s="23" t="s">
        <v>4</v>
      </c>
      <c r="I16" s="23" t="s">
        <v>5</v>
      </c>
      <c r="J16" s="90" t="s">
        <v>6</v>
      </c>
      <c r="K16" s="90" t="s">
        <v>7</v>
      </c>
      <c r="L16" s="23" t="s">
        <v>9</v>
      </c>
      <c r="M16" s="23" t="s">
        <v>16</v>
      </c>
      <c r="N16" s="23" t="s">
        <v>67</v>
      </c>
      <c r="O16" s="23" t="s">
        <v>17</v>
      </c>
      <c r="P16" s="23" t="s">
        <v>10</v>
      </c>
      <c r="Q16" s="23" t="s">
        <v>144</v>
      </c>
      <c r="R16" s="23" t="s">
        <v>8</v>
      </c>
      <c r="S16" s="24" t="s">
        <v>97</v>
      </c>
    </row>
    <row r="17" spans="1:19" ht="16.5" thickBot="1" x14ac:dyDescent="0.3">
      <c r="A17" s="25" t="s">
        <v>357</v>
      </c>
      <c r="B17" s="26" t="s">
        <v>179</v>
      </c>
      <c r="C17" s="14" t="s">
        <v>98</v>
      </c>
      <c r="D17" s="27">
        <v>0.9</v>
      </c>
      <c r="E17" s="27">
        <v>1</v>
      </c>
      <c r="F17" s="27">
        <v>0.2</v>
      </c>
      <c r="G17" s="27">
        <v>0.2</v>
      </c>
      <c r="H17" s="27">
        <v>3.6</v>
      </c>
      <c r="I17" s="27">
        <v>3.3</v>
      </c>
      <c r="J17" s="91"/>
      <c r="K17" s="91"/>
      <c r="L17" s="27">
        <f>AVERAGE(D17,E17)</f>
        <v>0.95</v>
      </c>
      <c r="M17" s="27">
        <f>AVERAGE(F17,G17)</f>
        <v>0.2</v>
      </c>
      <c r="N17" s="27">
        <f t="shared" ref="N17:N22" si="6">L17+M17</f>
        <v>1.1499999999999999</v>
      </c>
      <c r="O17" s="27" t="s">
        <v>105</v>
      </c>
      <c r="P17" s="27">
        <f>AVERAGE(H17:I17)</f>
        <v>3.45</v>
      </c>
      <c r="Q17" s="78">
        <f t="shared" ref="Q17:Q22" si="7">P17</f>
        <v>3.45</v>
      </c>
      <c r="R17" s="27"/>
      <c r="S17" s="28">
        <f>10+N17-Q17-R17</f>
        <v>7.7</v>
      </c>
    </row>
    <row r="18" spans="1:19" ht="16.5" thickBot="1" x14ac:dyDescent="0.3">
      <c r="A18" s="29" t="str">
        <f>A17</f>
        <v>GGI Black - Ruby Warrington, Effie King, Holly Pool, Olivia Stevenson</v>
      </c>
      <c r="B18" s="30" t="str">
        <f>B17</f>
        <v>GGI</v>
      </c>
      <c r="C18" s="15" t="s">
        <v>99</v>
      </c>
      <c r="D18" s="31">
        <v>1</v>
      </c>
      <c r="E18" s="31">
        <v>1.3</v>
      </c>
      <c r="F18" s="31">
        <v>0.4</v>
      </c>
      <c r="G18" s="31">
        <v>0.4</v>
      </c>
      <c r="H18" s="31">
        <v>2.2999999999999998</v>
      </c>
      <c r="I18" s="31">
        <v>2.4</v>
      </c>
      <c r="J18" s="92"/>
      <c r="K18" s="92"/>
      <c r="L18" s="27">
        <f t="shared" ref="L18:L22" si="8">AVERAGE(D18,E18)</f>
        <v>1.1499999999999999</v>
      </c>
      <c r="M18" s="27">
        <f t="shared" ref="M18:M22" si="9">AVERAGE(F18,G18)</f>
        <v>0.4</v>
      </c>
      <c r="N18" s="27">
        <f t="shared" si="6"/>
        <v>1.5499999999999998</v>
      </c>
      <c r="O18" s="27" t="s">
        <v>105</v>
      </c>
      <c r="P18" s="27">
        <f t="shared" ref="P18:P22" si="10">AVERAGE(H18:I18)</f>
        <v>2.3499999999999996</v>
      </c>
      <c r="Q18" s="78">
        <f t="shared" si="7"/>
        <v>2.3499999999999996</v>
      </c>
      <c r="R18" s="27"/>
      <c r="S18" s="28">
        <f t="shared" ref="S18:S22" si="11">10+N18-Q18-R18</f>
        <v>9.2000000000000011</v>
      </c>
    </row>
    <row r="19" spans="1:19" ht="16.5" thickBot="1" x14ac:dyDescent="0.3">
      <c r="A19" s="32" t="s">
        <v>368</v>
      </c>
      <c r="B19" s="33" t="s">
        <v>148</v>
      </c>
      <c r="C19" s="17" t="s">
        <v>98</v>
      </c>
      <c r="D19" s="34">
        <v>0.2</v>
      </c>
      <c r="E19" s="34">
        <v>0.3</v>
      </c>
      <c r="F19" s="34">
        <v>0.1</v>
      </c>
      <c r="G19" s="34">
        <v>0.1</v>
      </c>
      <c r="H19" s="34">
        <v>5.0999999999999996</v>
      </c>
      <c r="I19" s="34">
        <v>4.8</v>
      </c>
      <c r="J19" s="93"/>
      <c r="K19" s="93"/>
      <c r="L19" s="27">
        <f t="shared" si="8"/>
        <v>0.25</v>
      </c>
      <c r="M19" s="27">
        <f t="shared" si="9"/>
        <v>0.1</v>
      </c>
      <c r="N19" s="27">
        <f t="shared" si="6"/>
        <v>0.35</v>
      </c>
      <c r="O19" s="27" t="s">
        <v>105</v>
      </c>
      <c r="P19" s="27">
        <f t="shared" si="10"/>
        <v>4.9499999999999993</v>
      </c>
      <c r="Q19" s="78">
        <f t="shared" si="7"/>
        <v>4.9499999999999993</v>
      </c>
      <c r="R19" s="27"/>
      <c r="S19" s="28">
        <f>10+N19-Q19-R19</f>
        <v>5.4</v>
      </c>
    </row>
    <row r="20" spans="1:19" ht="16.5" thickBot="1" x14ac:dyDescent="0.3">
      <c r="A20" s="35" t="str">
        <f>A19</f>
        <v>Gracie Moses, Maisy Bowan, Hayley Duffell, Marama Harrison</v>
      </c>
      <c r="B20" s="36" t="str">
        <f>B19</f>
        <v>Olympia</v>
      </c>
      <c r="C20" s="18" t="s">
        <v>99</v>
      </c>
      <c r="D20" s="37">
        <v>0</v>
      </c>
      <c r="E20" s="37">
        <v>0</v>
      </c>
      <c r="F20" s="37">
        <v>0.3</v>
      </c>
      <c r="G20" s="37">
        <v>0.3</v>
      </c>
      <c r="H20" s="37">
        <v>5.4</v>
      </c>
      <c r="I20" s="37">
        <v>5.9</v>
      </c>
      <c r="J20" s="94"/>
      <c r="K20" s="94"/>
      <c r="L20" s="27">
        <f t="shared" si="8"/>
        <v>0</v>
      </c>
      <c r="M20" s="27">
        <f t="shared" si="9"/>
        <v>0.3</v>
      </c>
      <c r="N20" s="27">
        <f t="shared" si="6"/>
        <v>0.3</v>
      </c>
      <c r="O20" s="27" t="s">
        <v>105</v>
      </c>
      <c r="P20" s="27">
        <f t="shared" si="10"/>
        <v>5.65</v>
      </c>
      <c r="Q20" s="78">
        <f t="shared" si="7"/>
        <v>5.65</v>
      </c>
      <c r="R20" s="27"/>
      <c r="S20" s="28">
        <f>10+N20-Q20-R20</f>
        <v>4.6500000000000004</v>
      </c>
    </row>
    <row r="21" spans="1:19" ht="16.5" thickBot="1" x14ac:dyDescent="0.3">
      <c r="A21" s="25" t="s">
        <v>358</v>
      </c>
      <c r="B21" s="26" t="s">
        <v>179</v>
      </c>
      <c r="C21" s="14" t="s">
        <v>98</v>
      </c>
      <c r="D21" s="27">
        <v>1</v>
      </c>
      <c r="E21" s="27">
        <v>1.1000000000000001</v>
      </c>
      <c r="F21" s="27">
        <v>0.3</v>
      </c>
      <c r="G21" s="27">
        <v>0.3</v>
      </c>
      <c r="H21" s="27">
        <v>3</v>
      </c>
      <c r="I21" s="27">
        <v>2.6</v>
      </c>
      <c r="J21" s="91"/>
      <c r="K21" s="91"/>
      <c r="L21" s="27">
        <f t="shared" si="8"/>
        <v>1.05</v>
      </c>
      <c r="M21" s="27">
        <f t="shared" si="9"/>
        <v>0.3</v>
      </c>
      <c r="N21" s="27">
        <f t="shared" si="6"/>
        <v>1.35</v>
      </c>
      <c r="O21" s="27" t="s">
        <v>105</v>
      </c>
      <c r="P21" s="27">
        <f t="shared" si="10"/>
        <v>2.8</v>
      </c>
      <c r="Q21" s="78">
        <f t="shared" si="7"/>
        <v>2.8</v>
      </c>
      <c r="R21" s="27"/>
      <c r="S21" s="28">
        <f t="shared" si="11"/>
        <v>8.5500000000000007</v>
      </c>
    </row>
    <row r="22" spans="1:19" ht="16.5" thickBot="1" x14ac:dyDescent="0.3">
      <c r="A22" s="29" t="str">
        <f>A21</f>
        <v>GGI Red - Layla Barton, Jade Gillespie, Isla O'Neill, Kiah Wright</v>
      </c>
      <c r="B22" s="30" t="str">
        <f>B21</f>
        <v>GGI</v>
      </c>
      <c r="C22" s="15" t="s">
        <v>99</v>
      </c>
      <c r="D22" s="31">
        <v>0.9</v>
      </c>
      <c r="E22" s="31">
        <v>0.7</v>
      </c>
      <c r="F22" s="31">
        <v>0.4</v>
      </c>
      <c r="G22" s="31">
        <v>0.4</v>
      </c>
      <c r="H22" s="31">
        <v>2.4</v>
      </c>
      <c r="I22" s="31">
        <v>2.8</v>
      </c>
      <c r="J22" s="92"/>
      <c r="K22" s="92"/>
      <c r="L22" s="27">
        <f t="shared" si="8"/>
        <v>0.8</v>
      </c>
      <c r="M22" s="27">
        <f t="shared" si="9"/>
        <v>0.4</v>
      </c>
      <c r="N22" s="27">
        <f t="shared" si="6"/>
        <v>1.2000000000000002</v>
      </c>
      <c r="O22" s="27" t="s">
        <v>105</v>
      </c>
      <c r="P22" s="27">
        <f t="shared" si="10"/>
        <v>2.5999999999999996</v>
      </c>
      <c r="Q22" s="78">
        <f t="shared" si="7"/>
        <v>2.5999999999999996</v>
      </c>
      <c r="R22" s="27"/>
      <c r="S22" s="28">
        <f t="shared" si="11"/>
        <v>8.6</v>
      </c>
    </row>
    <row r="24" spans="1:19" ht="16.5" thickBot="1" x14ac:dyDescent="0.3">
      <c r="A24" s="4" t="s">
        <v>28</v>
      </c>
      <c r="B24" s="4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6.5" thickBot="1" x14ac:dyDescent="0.3">
      <c r="A25" s="38" t="s">
        <v>92</v>
      </c>
      <c r="B25" s="39" t="s">
        <v>93</v>
      </c>
      <c r="C25" s="40"/>
      <c r="D25" s="40" t="s">
        <v>2</v>
      </c>
      <c r="E25" s="40" t="s">
        <v>3</v>
      </c>
      <c r="F25" s="40" t="s">
        <v>12</v>
      </c>
      <c r="G25" s="40" t="s">
        <v>13</v>
      </c>
      <c r="H25" s="40" t="s">
        <v>14</v>
      </c>
      <c r="I25" s="40" t="s">
        <v>15</v>
      </c>
      <c r="J25" s="40" t="s">
        <v>4</v>
      </c>
      <c r="K25" s="40" t="s">
        <v>5</v>
      </c>
      <c r="L25" s="40" t="s">
        <v>9</v>
      </c>
      <c r="M25" s="40" t="s">
        <v>16</v>
      </c>
      <c r="N25" s="40" t="s">
        <v>67</v>
      </c>
      <c r="O25" s="40" t="s">
        <v>17</v>
      </c>
      <c r="P25" s="40" t="s">
        <v>10</v>
      </c>
      <c r="Q25" s="23" t="s">
        <v>144</v>
      </c>
      <c r="R25" s="40" t="s">
        <v>8</v>
      </c>
      <c r="S25" s="41" t="s">
        <v>97</v>
      </c>
    </row>
    <row r="26" spans="1:19" ht="16.5" thickBot="1" x14ac:dyDescent="0.3">
      <c r="A26" s="13" t="s">
        <v>359</v>
      </c>
      <c r="B26" s="42" t="s">
        <v>148</v>
      </c>
      <c r="C26" s="43" t="s">
        <v>98</v>
      </c>
      <c r="D26" s="44">
        <v>2.1</v>
      </c>
      <c r="E26" s="44">
        <v>1.7</v>
      </c>
      <c r="F26" s="44">
        <v>1.4</v>
      </c>
      <c r="G26" s="44">
        <v>1.5</v>
      </c>
      <c r="H26" s="44">
        <v>2.1</v>
      </c>
      <c r="I26" s="44">
        <v>2.4</v>
      </c>
      <c r="J26" s="44">
        <v>4.5999999999999996</v>
      </c>
      <c r="K26" s="44">
        <v>4.5999999999999996</v>
      </c>
      <c r="L26" s="27">
        <f t="shared" ref="L26" si="12">AVERAGE(D26,E26)</f>
        <v>1.9</v>
      </c>
      <c r="M26" s="27">
        <f t="shared" ref="M26" si="13">AVERAGE(F26,G26)</f>
        <v>1.45</v>
      </c>
      <c r="N26" s="27">
        <f t="shared" ref="N26:N29" si="14">L26+M26</f>
        <v>3.3499999999999996</v>
      </c>
      <c r="O26" s="27">
        <f t="shared" ref="O26" si="15">AVERAGE(H26,I26)</f>
        <v>2.25</v>
      </c>
      <c r="P26" s="27">
        <f t="shared" ref="P26" si="16">AVERAGE(J26,K26)</f>
        <v>4.5999999999999996</v>
      </c>
      <c r="Q26" s="62">
        <f t="shared" ref="Q26:Q29" si="17">IF(O26+P26&gt;10,10,O26+P26)</f>
        <v>6.85</v>
      </c>
      <c r="R26" s="27"/>
      <c r="S26" s="28">
        <f t="shared" ref="S26:S29" si="18">10+N26-Q26-R26</f>
        <v>6.5</v>
      </c>
    </row>
    <row r="27" spans="1:19" ht="16.5" thickBot="1" x14ac:dyDescent="0.3">
      <c r="A27" s="45" t="str">
        <f>A26</f>
        <v>Olympia Black - Amelia Benger, Abbey Sauer, Yunjo Kim, Mikayla Chin</v>
      </c>
      <c r="B27" s="45" t="str">
        <f>B26</f>
        <v>Olympia</v>
      </c>
      <c r="C27" s="46" t="s">
        <v>99</v>
      </c>
      <c r="D27" s="47">
        <v>2.1</v>
      </c>
      <c r="E27" s="47">
        <v>2.2000000000000002</v>
      </c>
      <c r="F27" s="47">
        <v>2.9</v>
      </c>
      <c r="G27" s="47">
        <v>2.7</v>
      </c>
      <c r="H27" s="47">
        <v>1.8</v>
      </c>
      <c r="I27" s="47">
        <v>1.4</v>
      </c>
      <c r="J27" s="47">
        <v>4</v>
      </c>
      <c r="K27" s="47">
        <v>3.6</v>
      </c>
      <c r="L27" s="27">
        <f t="shared" ref="L27:L29" si="19">AVERAGE(D27,E27)</f>
        <v>2.1500000000000004</v>
      </c>
      <c r="M27" s="27">
        <f t="shared" ref="M27:M29" si="20">AVERAGE(F27,G27)</f>
        <v>2.8</v>
      </c>
      <c r="N27" s="27">
        <f t="shared" si="14"/>
        <v>4.95</v>
      </c>
      <c r="O27" s="27">
        <f t="shared" ref="O27:O29" si="21">AVERAGE(H27,I27)</f>
        <v>1.6</v>
      </c>
      <c r="P27" s="27">
        <f t="shared" ref="P27:P29" si="22">AVERAGE(J27,K27)</f>
        <v>3.8</v>
      </c>
      <c r="Q27" s="62">
        <f t="shared" si="17"/>
        <v>5.4</v>
      </c>
      <c r="R27" s="27"/>
      <c r="S27" s="28">
        <f t="shared" si="18"/>
        <v>9.5499999999999989</v>
      </c>
    </row>
    <row r="28" spans="1:19" ht="16.5" thickBot="1" x14ac:dyDescent="0.3">
      <c r="A28" s="16" t="s">
        <v>360</v>
      </c>
      <c r="B28" s="48" t="s">
        <v>148</v>
      </c>
      <c r="C28" s="49" t="s">
        <v>98</v>
      </c>
      <c r="D28" s="50">
        <v>1.1000000000000001</v>
      </c>
      <c r="E28" s="50">
        <v>1.1000000000000001</v>
      </c>
      <c r="F28" s="50">
        <v>0.7</v>
      </c>
      <c r="G28" s="50">
        <v>0.6</v>
      </c>
      <c r="H28" s="50">
        <v>2.9</v>
      </c>
      <c r="I28" s="50">
        <v>3.2</v>
      </c>
      <c r="J28" s="50">
        <v>7.6</v>
      </c>
      <c r="K28" s="50">
        <v>7.2</v>
      </c>
      <c r="L28" s="27">
        <f t="shared" si="19"/>
        <v>1.1000000000000001</v>
      </c>
      <c r="M28" s="27">
        <f t="shared" si="20"/>
        <v>0.64999999999999991</v>
      </c>
      <c r="N28" s="27">
        <f t="shared" si="14"/>
        <v>1.75</v>
      </c>
      <c r="O28" s="27">
        <f t="shared" si="21"/>
        <v>3.05</v>
      </c>
      <c r="P28" s="27">
        <f t="shared" si="22"/>
        <v>7.4</v>
      </c>
      <c r="Q28" s="62">
        <f t="shared" si="17"/>
        <v>10</v>
      </c>
      <c r="R28" s="27"/>
      <c r="S28" s="28">
        <f t="shared" si="18"/>
        <v>1.75</v>
      </c>
    </row>
    <row r="29" spans="1:19" x14ac:dyDescent="0.25">
      <c r="A29" s="95" t="str">
        <f>A28</f>
        <v>Olympia White - Julianna Chiu, Ava Gearry, Lara Streletsky, Lilyann Lim</v>
      </c>
      <c r="B29" s="95" t="str">
        <f>B28</f>
        <v>Olympia</v>
      </c>
      <c r="C29" s="96" t="s">
        <v>99</v>
      </c>
      <c r="D29" s="97">
        <v>0.8</v>
      </c>
      <c r="E29" s="97">
        <v>0.8</v>
      </c>
      <c r="F29" s="97">
        <v>0.6</v>
      </c>
      <c r="G29" s="97">
        <v>0.5</v>
      </c>
      <c r="H29" s="97">
        <v>3.3</v>
      </c>
      <c r="I29" s="97">
        <v>3.1</v>
      </c>
      <c r="J29" s="97">
        <v>8</v>
      </c>
      <c r="K29" s="97">
        <v>7.9</v>
      </c>
      <c r="L29" s="27">
        <f t="shared" si="19"/>
        <v>0.8</v>
      </c>
      <c r="M29" s="27">
        <f t="shared" si="20"/>
        <v>0.55000000000000004</v>
      </c>
      <c r="N29" s="27">
        <f t="shared" si="14"/>
        <v>1.35</v>
      </c>
      <c r="O29" s="27">
        <f t="shared" si="21"/>
        <v>3.2</v>
      </c>
      <c r="P29" s="27">
        <f t="shared" si="22"/>
        <v>7.95</v>
      </c>
      <c r="Q29" s="62">
        <f t="shared" si="17"/>
        <v>10</v>
      </c>
      <c r="R29" s="27"/>
      <c r="S29" s="28">
        <f t="shared" si="18"/>
        <v>1.3499999999999996</v>
      </c>
    </row>
    <row r="31" spans="1:19" ht="16.5" thickBot="1" x14ac:dyDescent="0.3">
      <c r="A31" s="4" t="s">
        <v>101</v>
      </c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6.5" thickBot="1" x14ac:dyDescent="0.3">
      <c r="A32" s="38" t="s">
        <v>92</v>
      </c>
      <c r="B32" s="39" t="s">
        <v>93</v>
      </c>
      <c r="C32" s="40"/>
      <c r="D32" s="40" t="s">
        <v>2</v>
      </c>
      <c r="E32" s="40" t="s">
        <v>3</v>
      </c>
      <c r="F32" s="40" t="s">
        <v>12</v>
      </c>
      <c r="G32" s="40" t="s">
        <v>13</v>
      </c>
      <c r="H32" s="40" t="s">
        <v>14</v>
      </c>
      <c r="I32" s="40" t="s">
        <v>15</v>
      </c>
      <c r="J32" s="40" t="s">
        <v>4</v>
      </c>
      <c r="K32" s="40" t="s">
        <v>5</v>
      </c>
      <c r="L32" s="40" t="s">
        <v>9</v>
      </c>
      <c r="M32" s="40" t="s">
        <v>16</v>
      </c>
      <c r="N32" s="40" t="s">
        <v>67</v>
      </c>
      <c r="O32" s="40" t="s">
        <v>17</v>
      </c>
      <c r="P32" s="40" t="s">
        <v>10</v>
      </c>
      <c r="Q32" s="23" t="s">
        <v>144</v>
      </c>
      <c r="R32" s="40" t="s">
        <v>8</v>
      </c>
      <c r="S32" s="41" t="s">
        <v>97</v>
      </c>
    </row>
    <row r="33" spans="1:19" ht="16.5" thickBot="1" x14ac:dyDescent="0.3">
      <c r="A33" s="13" t="s">
        <v>361</v>
      </c>
      <c r="B33" s="42" t="s">
        <v>155</v>
      </c>
      <c r="C33" s="43" t="s">
        <v>98</v>
      </c>
      <c r="D33" s="44">
        <v>1.8</v>
      </c>
      <c r="E33" s="44">
        <v>1.7</v>
      </c>
      <c r="F33" s="44">
        <v>1.8</v>
      </c>
      <c r="G33" s="44">
        <v>1.8</v>
      </c>
      <c r="H33" s="44">
        <v>2.4</v>
      </c>
      <c r="I33" s="44">
        <v>2.7</v>
      </c>
      <c r="J33" s="44">
        <v>5.5</v>
      </c>
      <c r="K33" s="44">
        <v>5.8</v>
      </c>
      <c r="L33" s="27">
        <f t="shared" ref="L33" si="23">AVERAGE(D33,E33)</f>
        <v>1.75</v>
      </c>
      <c r="M33" s="27">
        <f t="shared" ref="M33" si="24">AVERAGE(F33,G33)</f>
        <v>1.8</v>
      </c>
      <c r="N33" s="27">
        <f t="shared" ref="N33:N40" si="25">L33+M33</f>
        <v>3.55</v>
      </c>
      <c r="O33" s="27">
        <f t="shared" ref="O33" si="26">AVERAGE(H33,I33)</f>
        <v>2.5499999999999998</v>
      </c>
      <c r="P33" s="27">
        <f t="shared" ref="P33" si="27">AVERAGE(J33,K33)</f>
        <v>5.65</v>
      </c>
      <c r="Q33" s="62">
        <f>IF(O33+P33&gt;10,10,O33+P33)</f>
        <v>8.1999999999999993</v>
      </c>
      <c r="R33" s="27"/>
      <c r="S33" s="28">
        <f t="shared" ref="S33:S40" si="28">10+N33-Q33-R33</f>
        <v>5.3500000000000014</v>
      </c>
    </row>
    <row r="34" spans="1:19" ht="16.5" thickBot="1" x14ac:dyDescent="0.3">
      <c r="A34" s="45" t="str">
        <f>A33</f>
        <v>Delta Red - Elissa Croy, Miki Hongo, Jamie Field, Emily Collier, Katya Kalinina, Holly Deacon</v>
      </c>
      <c r="B34" s="45" t="str">
        <f>B33</f>
        <v>Delta</v>
      </c>
      <c r="C34" s="46" t="s">
        <v>99</v>
      </c>
      <c r="D34" s="47">
        <v>1.6</v>
      </c>
      <c r="E34" s="47">
        <v>1.4</v>
      </c>
      <c r="F34" s="47">
        <v>0.6</v>
      </c>
      <c r="G34" s="47">
        <v>0.6</v>
      </c>
      <c r="H34" s="47">
        <v>2.9</v>
      </c>
      <c r="I34" s="47">
        <v>2.7</v>
      </c>
      <c r="J34" s="47">
        <v>8.6</v>
      </c>
      <c r="K34" s="47">
        <v>8.6</v>
      </c>
      <c r="L34" s="27">
        <f t="shared" ref="L34:L40" si="29">AVERAGE(D34,E34)</f>
        <v>1.5</v>
      </c>
      <c r="M34" s="27">
        <f t="shared" ref="M34:M40" si="30">AVERAGE(F34,G34)</f>
        <v>0.6</v>
      </c>
      <c r="N34" s="27">
        <f t="shared" si="25"/>
        <v>2.1</v>
      </c>
      <c r="O34" s="27">
        <f t="shared" ref="O34:O40" si="31">AVERAGE(H34,I34)</f>
        <v>2.8</v>
      </c>
      <c r="P34" s="27">
        <f t="shared" ref="P34:P40" si="32">AVERAGE(J34,K34)</f>
        <v>8.6</v>
      </c>
      <c r="Q34" s="62">
        <f t="shared" ref="Q34:Q40" si="33">IF(O34+P34&gt;10,10,O34+P34)</f>
        <v>10</v>
      </c>
      <c r="R34" s="27"/>
      <c r="S34" s="28">
        <f t="shared" si="28"/>
        <v>2.0999999999999996</v>
      </c>
    </row>
    <row r="35" spans="1:19" ht="16.5" thickBot="1" x14ac:dyDescent="0.3">
      <c r="A35" s="16" t="s">
        <v>374</v>
      </c>
      <c r="B35" s="48" t="s">
        <v>148</v>
      </c>
      <c r="C35" s="49" t="s">
        <v>98</v>
      </c>
      <c r="D35" s="50">
        <v>0.5</v>
      </c>
      <c r="E35" s="50">
        <v>0.7</v>
      </c>
      <c r="F35" s="50">
        <v>0.2</v>
      </c>
      <c r="G35" s="50">
        <v>0.2</v>
      </c>
      <c r="H35" s="50">
        <v>2.4</v>
      </c>
      <c r="I35" s="50">
        <v>2.7</v>
      </c>
      <c r="J35" s="50">
        <v>5.6</v>
      </c>
      <c r="K35" s="50">
        <v>5.3</v>
      </c>
      <c r="L35" s="27">
        <f t="shared" si="29"/>
        <v>0.6</v>
      </c>
      <c r="M35" s="27">
        <f t="shared" si="30"/>
        <v>0.2</v>
      </c>
      <c r="N35" s="27">
        <f t="shared" si="25"/>
        <v>0.8</v>
      </c>
      <c r="O35" s="27">
        <f t="shared" si="31"/>
        <v>2.5499999999999998</v>
      </c>
      <c r="P35" s="27">
        <f t="shared" si="32"/>
        <v>5.4499999999999993</v>
      </c>
      <c r="Q35" s="62">
        <f t="shared" si="33"/>
        <v>7.9999999999999991</v>
      </c>
      <c r="R35" s="27"/>
      <c r="S35" s="28">
        <f t="shared" si="28"/>
        <v>2.8000000000000016</v>
      </c>
    </row>
    <row r="36" spans="1:19" ht="16.5" thickBot="1" x14ac:dyDescent="0.3">
      <c r="A36" s="51" t="str">
        <f>A35</f>
        <v>Arnica Copland, Leah Johnson, Leilani Davis, McLeod Sherratt, Anna McFall</v>
      </c>
      <c r="B36" s="51" t="str">
        <f>B35</f>
        <v>Olympia</v>
      </c>
      <c r="C36" s="52" t="s">
        <v>99</v>
      </c>
      <c r="D36" s="53">
        <v>0.9</v>
      </c>
      <c r="E36" s="53">
        <v>0.7</v>
      </c>
      <c r="F36" s="53">
        <v>0.6</v>
      </c>
      <c r="G36" s="53">
        <v>0.6</v>
      </c>
      <c r="H36" s="53">
        <v>2.6</v>
      </c>
      <c r="I36" s="53">
        <v>2.5</v>
      </c>
      <c r="J36" s="53">
        <v>5.0999999999999996</v>
      </c>
      <c r="K36" s="53">
        <v>4.8</v>
      </c>
      <c r="L36" s="27">
        <f t="shared" si="29"/>
        <v>0.8</v>
      </c>
      <c r="M36" s="27">
        <f t="shared" si="30"/>
        <v>0.6</v>
      </c>
      <c r="N36" s="27">
        <f t="shared" si="25"/>
        <v>1.4</v>
      </c>
      <c r="O36" s="27">
        <f t="shared" si="31"/>
        <v>2.5499999999999998</v>
      </c>
      <c r="P36" s="27">
        <f t="shared" si="32"/>
        <v>4.9499999999999993</v>
      </c>
      <c r="Q36" s="62">
        <f t="shared" si="33"/>
        <v>7.4999999999999991</v>
      </c>
      <c r="R36" s="27">
        <v>0.3</v>
      </c>
      <c r="S36" s="28">
        <f t="shared" si="28"/>
        <v>3.6000000000000014</v>
      </c>
    </row>
    <row r="37" spans="1:19" ht="16.5" thickBot="1" x14ac:dyDescent="0.3">
      <c r="A37" s="13" t="s">
        <v>362</v>
      </c>
      <c r="B37" s="42" t="s">
        <v>155</v>
      </c>
      <c r="C37" s="43" t="s">
        <v>98</v>
      </c>
      <c r="D37" s="44">
        <v>2.8</v>
      </c>
      <c r="E37" s="44">
        <v>2.8</v>
      </c>
      <c r="F37" s="44">
        <v>2.2000000000000002</v>
      </c>
      <c r="G37" s="44">
        <v>2.2000000000000002</v>
      </c>
      <c r="H37" s="44">
        <v>2.2999999999999998</v>
      </c>
      <c r="I37" s="44">
        <v>2.1</v>
      </c>
      <c r="J37" s="44">
        <v>4.7</v>
      </c>
      <c r="K37" s="44">
        <v>4.7</v>
      </c>
      <c r="L37" s="27">
        <f t="shared" si="29"/>
        <v>2.8</v>
      </c>
      <c r="M37" s="27">
        <f t="shared" si="30"/>
        <v>2.2000000000000002</v>
      </c>
      <c r="N37" s="27">
        <f t="shared" si="25"/>
        <v>5</v>
      </c>
      <c r="O37" s="27">
        <f t="shared" si="31"/>
        <v>2.2000000000000002</v>
      </c>
      <c r="P37" s="27">
        <f t="shared" si="32"/>
        <v>4.7</v>
      </c>
      <c r="Q37" s="62">
        <f t="shared" si="33"/>
        <v>6.9</v>
      </c>
      <c r="R37" s="27"/>
      <c r="S37" s="28">
        <f t="shared" si="28"/>
        <v>8.1</v>
      </c>
    </row>
    <row r="38" spans="1:19" ht="16.5" thickBot="1" x14ac:dyDescent="0.3">
      <c r="A38" s="45" t="str">
        <f>A37</f>
        <v>Delta Blue - Tavia Ralston, Olivia Chapman, Grace Kavanagh, Natasha Flaszynski, Hana Gray, Jennifer Trieu</v>
      </c>
      <c r="B38" s="45" t="str">
        <f>B37</f>
        <v>Delta</v>
      </c>
      <c r="C38" s="46" t="s">
        <v>99</v>
      </c>
      <c r="D38" s="47">
        <v>2.6</v>
      </c>
      <c r="E38" s="47">
        <v>2.6</v>
      </c>
      <c r="F38" s="47">
        <v>1.5</v>
      </c>
      <c r="G38" s="47">
        <v>1.5</v>
      </c>
      <c r="H38" s="47">
        <v>2.5</v>
      </c>
      <c r="I38" s="47">
        <v>2.2999999999999998</v>
      </c>
      <c r="J38" s="47">
        <v>7</v>
      </c>
      <c r="K38" s="47">
        <v>6.8</v>
      </c>
      <c r="L38" s="27">
        <f t="shared" si="29"/>
        <v>2.6</v>
      </c>
      <c r="M38" s="27">
        <f t="shared" si="30"/>
        <v>1.5</v>
      </c>
      <c r="N38" s="27">
        <f t="shared" si="25"/>
        <v>4.0999999999999996</v>
      </c>
      <c r="O38" s="27">
        <f t="shared" si="31"/>
        <v>2.4</v>
      </c>
      <c r="P38" s="27">
        <f t="shared" si="32"/>
        <v>6.9</v>
      </c>
      <c r="Q38" s="62">
        <f t="shared" si="33"/>
        <v>9.3000000000000007</v>
      </c>
      <c r="R38" s="27">
        <v>0.6</v>
      </c>
      <c r="S38" s="28">
        <f t="shared" si="28"/>
        <v>4.1999999999999993</v>
      </c>
    </row>
    <row r="39" spans="1:19" ht="16.5" thickBot="1" x14ac:dyDescent="0.3">
      <c r="A39" s="16" t="s">
        <v>363</v>
      </c>
      <c r="B39" s="48" t="s">
        <v>155</v>
      </c>
      <c r="C39" s="49" t="s">
        <v>98</v>
      </c>
      <c r="D39" s="50">
        <v>1.3</v>
      </c>
      <c r="E39" s="50">
        <v>1.1000000000000001</v>
      </c>
      <c r="F39" s="50">
        <v>0.8</v>
      </c>
      <c r="G39" s="50">
        <v>0.8</v>
      </c>
      <c r="H39" s="50">
        <v>2.7</v>
      </c>
      <c r="I39" s="50">
        <v>2.5</v>
      </c>
      <c r="J39" s="50">
        <v>6</v>
      </c>
      <c r="K39" s="50">
        <v>6</v>
      </c>
      <c r="L39" s="27">
        <f t="shared" si="29"/>
        <v>1.2000000000000002</v>
      </c>
      <c r="M39" s="27">
        <f t="shared" si="30"/>
        <v>0.8</v>
      </c>
      <c r="N39" s="27">
        <f t="shared" si="25"/>
        <v>2</v>
      </c>
      <c r="O39" s="27">
        <f t="shared" si="31"/>
        <v>2.6</v>
      </c>
      <c r="P39" s="27">
        <f t="shared" si="32"/>
        <v>6</v>
      </c>
      <c r="Q39" s="62">
        <f t="shared" si="33"/>
        <v>8.6</v>
      </c>
      <c r="R39" s="27"/>
      <c r="S39" s="28">
        <f t="shared" si="28"/>
        <v>3.4000000000000004</v>
      </c>
    </row>
    <row r="40" spans="1:19" ht="16.5" thickBot="1" x14ac:dyDescent="0.3">
      <c r="A40" s="45" t="str">
        <f>A39</f>
        <v>Delta Purple - Clemence Vilmay, Kera Dunnage, Hazel Harvey, Annabel Walker, Julia Christensen</v>
      </c>
      <c r="B40" s="45" t="str">
        <f>B39</f>
        <v>Delta</v>
      </c>
      <c r="C40" s="46" t="s">
        <v>99</v>
      </c>
      <c r="D40" s="47">
        <v>1.5</v>
      </c>
      <c r="E40" s="47">
        <v>1.5</v>
      </c>
      <c r="F40" s="47">
        <v>1.5</v>
      </c>
      <c r="G40" s="47">
        <v>1.5</v>
      </c>
      <c r="H40" s="47">
        <v>2.6</v>
      </c>
      <c r="I40" s="47">
        <v>2.7</v>
      </c>
      <c r="J40" s="47">
        <v>6.1</v>
      </c>
      <c r="K40" s="47">
        <v>6.1</v>
      </c>
      <c r="L40" s="27">
        <f t="shared" si="29"/>
        <v>1.5</v>
      </c>
      <c r="M40" s="27">
        <f t="shared" si="30"/>
        <v>1.5</v>
      </c>
      <c r="N40" s="27">
        <f t="shared" si="25"/>
        <v>3</v>
      </c>
      <c r="O40" s="27">
        <f t="shared" si="31"/>
        <v>2.6500000000000004</v>
      </c>
      <c r="P40" s="27">
        <f t="shared" si="32"/>
        <v>6.1</v>
      </c>
      <c r="Q40" s="62">
        <f t="shared" si="33"/>
        <v>8.75</v>
      </c>
      <c r="R40" s="27"/>
      <c r="S40" s="28">
        <f t="shared" si="28"/>
        <v>4.25</v>
      </c>
    </row>
    <row r="42" spans="1:19" ht="16.5" thickBot="1" x14ac:dyDescent="0.3">
      <c r="A42" s="4" t="s">
        <v>102</v>
      </c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6.5" thickBot="1" x14ac:dyDescent="0.3">
      <c r="A43" s="38" t="s">
        <v>92</v>
      </c>
      <c r="B43" s="39" t="s">
        <v>93</v>
      </c>
      <c r="C43" s="40"/>
      <c r="D43" s="40" t="s">
        <v>2</v>
      </c>
      <c r="E43" s="40" t="s">
        <v>3</v>
      </c>
      <c r="F43" s="40" t="s">
        <v>12</v>
      </c>
      <c r="G43" s="40" t="s">
        <v>13</v>
      </c>
      <c r="H43" s="40" t="s">
        <v>14</v>
      </c>
      <c r="I43" s="40" t="s">
        <v>15</v>
      </c>
      <c r="J43" s="40" t="s">
        <v>4</v>
      </c>
      <c r="K43" s="40" t="s">
        <v>5</v>
      </c>
      <c r="L43" s="40" t="s">
        <v>9</v>
      </c>
      <c r="M43" s="40" t="s">
        <v>16</v>
      </c>
      <c r="N43" s="40" t="s">
        <v>67</v>
      </c>
      <c r="O43" s="40" t="s">
        <v>17</v>
      </c>
      <c r="P43" s="40" t="s">
        <v>10</v>
      </c>
      <c r="Q43" s="23" t="s">
        <v>144</v>
      </c>
      <c r="R43" s="40" t="s">
        <v>8</v>
      </c>
      <c r="S43" s="41" t="s">
        <v>97</v>
      </c>
    </row>
    <row r="44" spans="1:19" ht="16.5" thickBot="1" x14ac:dyDescent="0.3">
      <c r="A44" s="13" t="s">
        <v>364</v>
      </c>
      <c r="B44" s="42" t="s">
        <v>238</v>
      </c>
      <c r="C44" s="43" t="s">
        <v>98</v>
      </c>
      <c r="D44" s="44">
        <v>1.3</v>
      </c>
      <c r="E44" s="44">
        <v>1.3</v>
      </c>
      <c r="F44" s="44">
        <v>1.4</v>
      </c>
      <c r="G44" s="44">
        <v>1.4</v>
      </c>
      <c r="H44" s="44">
        <v>2.5</v>
      </c>
      <c r="I44" s="44">
        <v>2.5</v>
      </c>
      <c r="J44" s="44">
        <v>7.1</v>
      </c>
      <c r="K44" s="44">
        <v>7.4</v>
      </c>
      <c r="L44" s="27">
        <f t="shared" ref="L44" si="34">AVERAGE(D44,E44)</f>
        <v>1.3</v>
      </c>
      <c r="M44" s="27">
        <f t="shared" ref="M44" si="35">AVERAGE(F44,G44)</f>
        <v>1.4</v>
      </c>
      <c r="N44" s="27">
        <f t="shared" ref="N44:N47" si="36">L44+M44</f>
        <v>2.7</v>
      </c>
      <c r="O44" s="27">
        <f t="shared" ref="O44" si="37">AVERAGE(H44,I44)</f>
        <v>2.5</v>
      </c>
      <c r="P44" s="27">
        <f t="shared" ref="P44" si="38">AVERAGE(J44,K44)</f>
        <v>7.25</v>
      </c>
      <c r="Q44" s="62">
        <f t="shared" ref="Q44:Q47" si="39">IF(O44+P44&gt;10,10,O44+P44)</f>
        <v>9.75</v>
      </c>
      <c r="R44" s="27"/>
      <c r="S44" s="28">
        <f t="shared" ref="S44:S47" si="40">10+N44-Q44-R44</f>
        <v>2.9499999999999993</v>
      </c>
    </row>
    <row r="45" spans="1:19" ht="16.5" thickBot="1" x14ac:dyDescent="0.3">
      <c r="A45" s="45" t="str">
        <f>A44</f>
        <v>Amelia Simpson, Jessica Allen-Iecoq, Kate Coates, Lucy Hayward, Ellarose Capil</v>
      </c>
      <c r="B45" s="45" t="str">
        <f>B44</f>
        <v>DGA</v>
      </c>
      <c r="C45" s="46" t="s">
        <v>99</v>
      </c>
      <c r="D45" s="47">
        <v>1.7</v>
      </c>
      <c r="E45" s="47">
        <v>1.7</v>
      </c>
      <c r="F45" s="47">
        <v>1.5</v>
      </c>
      <c r="G45" s="47">
        <v>1.7</v>
      </c>
      <c r="H45" s="47">
        <v>2.5</v>
      </c>
      <c r="I45" s="47">
        <v>2.6</v>
      </c>
      <c r="J45" s="47">
        <v>7.5</v>
      </c>
      <c r="K45" s="47">
        <v>7.5</v>
      </c>
      <c r="L45" s="27">
        <f t="shared" ref="L45:L47" si="41">AVERAGE(D45,E45)</f>
        <v>1.7</v>
      </c>
      <c r="M45" s="27">
        <f t="shared" ref="M45:M47" si="42">AVERAGE(F45,G45)</f>
        <v>1.6</v>
      </c>
      <c r="N45" s="27">
        <f t="shared" si="36"/>
        <v>3.3</v>
      </c>
      <c r="O45" s="27">
        <f t="shared" ref="O45:O47" si="43">AVERAGE(H45,I45)</f>
        <v>2.5499999999999998</v>
      </c>
      <c r="P45" s="27">
        <f t="shared" ref="P45:P47" si="44">AVERAGE(J45,K45)</f>
        <v>7.5</v>
      </c>
      <c r="Q45" s="62">
        <f t="shared" si="39"/>
        <v>10</v>
      </c>
      <c r="R45" s="27"/>
      <c r="S45" s="28">
        <f t="shared" si="40"/>
        <v>3.3000000000000007</v>
      </c>
    </row>
    <row r="46" spans="1:19" ht="16.5" thickBot="1" x14ac:dyDescent="0.3">
      <c r="A46" s="16" t="s">
        <v>365</v>
      </c>
      <c r="B46" s="48" t="s">
        <v>179</v>
      </c>
      <c r="C46" s="49" t="s">
        <v>98</v>
      </c>
      <c r="D46" s="50">
        <v>2.5</v>
      </c>
      <c r="E46" s="50">
        <v>2.7</v>
      </c>
      <c r="F46" s="50">
        <v>1.3</v>
      </c>
      <c r="G46" s="50">
        <v>1.3</v>
      </c>
      <c r="H46" s="50">
        <v>2.1</v>
      </c>
      <c r="I46" s="50">
        <v>2</v>
      </c>
      <c r="J46" s="50">
        <v>5.7</v>
      </c>
      <c r="K46" s="50">
        <v>6</v>
      </c>
      <c r="L46" s="27">
        <f t="shared" si="41"/>
        <v>2.6</v>
      </c>
      <c r="M46" s="27">
        <f t="shared" si="42"/>
        <v>1.3</v>
      </c>
      <c r="N46" s="27">
        <f t="shared" si="36"/>
        <v>3.9000000000000004</v>
      </c>
      <c r="O46" s="27">
        <f t="shared" si="43"/>
        <v>2.0499999999999998</v>
      </c>
      <c r="P46" s="27">
        <f t="shared" si="44"/>
        <v>5.85</v>
      </c>
      <c r="Q46" s="62">
        <f t="shared" si="39"/>
        <v>7.8999999999999995</v>
      </c>
      <c r="R46" s="27"/>
      <c r="S46" s="28">
        <f t="shared" si="40"/>
        <v>6.0000000000000009</v>
      </c>
    </row>
    <row r="47" spans="1:19" x14ac:dyDescent="0.25">
      <c r="A47" s="95" t="str">
        <f>A46</f>
        <v>Lauren Isaacs, Jessica Christie, Ruby McFadgen, Caitlin O'Brien, Georgia Broadley</v>
      </c>
      <c r="B47" s="95" t="str">
        <f>B46</f>
        <v>GGI</v>
      </c>
      <c r="C47" s="96" t="s">
        <v>99</v>
      </c>
      <c r="D47" s="97">
        <v>3</v>
      </c>
      <c r="E47" s="97">
        <v>3</v>
      </c>
      <c r="F47" s="97">
        <v>1.6</v>
      </c>
      <c r="G47" s="97">
        <v>1.6</v>
      </c>
      <c r="H47" s="97">
        <v>2.2000000000000002</v>
      </c>
      <c r="I47" s="97">
        <v>2.2999999999999998</v>
      </c>
      <c r="J47" s="97">
        <v>5.5</v>
      </c>
      <c r="K47" s="97">
        <v>5.5</v>
      </c>
      <c r="L47" s="27">
        <f t="shared" si="41"/>
        <v>3</v>
      </c>
      <c r="M47" s="27">
        <f t="shared" si="42"/>
        <v>1.6</v>
      </c>
      <c r="N47" s="27">
        <f t="shared" si="36"/>
        <v>4.5999999999999996</v>
      </c>
      <c r="O47" s="27">
        <f t="shared" si="43"/>
        <v>2.25</v>
      </c>
      <c r="P47" s="27">
        <f t="shared" si="44"/>
        <v>5.5</v>
      </c>
      <c r="Q47" s="62">
        <f t="shared" si="39"/>
        <v>7.75</v>
      </c>
      <c r="R47" s="27"/>
      <c r="S47" s="28">
        <f t="shared" si="40"/>
        <v>6.85</v>
      </c>
    </row>
    <row r="49" spans="1:19" ht="16.5" thickBot="1" x14ac:dyDescent="0.3">
      <c r="A49" s="4" t="s">
        <v>103</v>
      </c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6.5" thickBot="1" x14ac:dyDescent="0.3">
      <c r="A50" s="38" t="s">
        <v>92</v>
      </c>
      <c r="B50" s="39" t="s">
        <v>93</v>
      </c>
      <c r="C50" s="40"/>
      <c r="D50" s="40" t="s">
        <v>2</v>
      </c>
      <c r="E50" s="40" t="s">
        <v>3</v>
      </c>
      <c r="F50" s="40" t="s">
        <v>12</v>
      </c>
      <c r="G50" s="40" t="s">
        <v>13</v>
      </c>
      <c r="H50" s="40" t="s">
        <v>14</v>
      </c>
      <c r="I50" s="40" t="s">
        <v>15</v>
      </c>
      <c r="J50" s="40" t="s">
        <v>4</v>
      </c>
      <c r="K50" s="40" t="s">
        <v>5</v>
      </c>
      <c r="L50" s="40" t="s">
        <v>9</v>
      </c>
      <c r="M50" s="40" t="s">
        <v>16</v>
      </c>
      <c r="N50" s="40" t="s">
        <v>67</v>
      </c>
      <c r="O50" s="40" t="s">
        <v>17</v>
      </c>
      <c r="P50" s="40" t="s">
        <v>10</v>
      </c>
      <c r="Q50" s="23" t="s">
        <v>144</v>
      </c>
      <c r="R50" s="40" t="s">
        <v>8</v>
      </c>
      <c r="S50" s="41" t="s">
        <v>97</v>
      </c>
    </row>
    <row r="51" spans="1:19" ht="16.5" thickBot="1" x14ac:dyDescent="0.3">
      <c r="A51" s="13" t="s">
        <v>375</v>
      </c>
      <c r="B51" s="42" t="s">
        <v>155</v>
      </c>
      <c r="C51" s="43" t="s">
        <v>98</v>
      </c>
      <c r="D51" s="44">
        <v>2</v>
      </c>
      <c r="E51" s="44">
        <v>2</v>
      </c>
      <c r="F51" s="44">
        <v>1.8</v>
      </c>
      <c r="G51" s="44">
        <v>1.9</v>
      </c>
      <c r="H51" s="44">
        <v>2.1</v>
      </c>
      <c r="I51" s="44">
        <v>2.4</v>
      </c>
      <c r="J51" s="44">
        <v>5.6</v>
      </c>
      <c r="K51" s="44">
        <v>5.6</v>
      </c>
      <c r="L51" s="27">
        <f t="shared" ref="L51" si="45">AVERAGE(D51,E51)</f>
        <v>2</v>
      </c>
      <c r="M51" s="27">
        <f t="shared" ref="M51" si="46">AVERAGE(F51,G51)</f>
        <v>1.85</v>
      </c>
      <c r="N51" s="27">
        <f t="shared" ref="N51:N52" si="47">L51+M51</f>
        <v>3.85</v>
      </c>
      <c r="O51" s="27">
        <f t="shared" ref="O51" si="48">AVERAGE(H51,I51)</f>
        <v>2.25</v>
      </c>
      <c r="P51" s="27">
        <f t="shared" ref="P51" si="49">AVERAGE(J51,K51)</f>
        <v>5.6</v>
      </c>
      <c r="Q51" s="62">
        <f t="shared" ref="Q51:Q52" si="50">IF(O51+P51&gt;10,10,O51+P51)</f>
        <v>7.85</v>
      </c>
      <c r="R51" s="27"/>
      <c r="S51" s="28">
        <f t="shared" ref="S51:S52" si="51">10+N51-Q51-R51</f>
        <v>6</v>
      </c>
    </row>
    <row r="52" spans="1:19" ht="16.5" thickBot="1" x14ac:dyDescent="0.3">
      <c r="A52" s="45" t="str">
        <f>A51</f>
        <v>Natasha Flaszynski, Hana Gray, Jennifer Trieu, Nicole Taylor, Bella Flaszynski, Grace Song, Leah Johnston</v>
      </c>
      <c r="B52" s="45" t="str">
        <f>B51</f>
        <v>Delta</v>
      </c>
      <c r="C52" s="46" t="s">
        <v>99</v>
      </c>
      <c r="D52" s="47">
        <v>3</v>
      </c>
      <c r="E52" s="47">
        <v>3</v>
      </c>
      <c r="F52" s="47">
        <v>1.8</v>
      </c>
      <c r="G52" s="47">
        <v>1.8</v>
      </c>
      <c r="H52" s="47">
        <v>2.9</v>
      </c>
      <c r="I52" s="47">
        <v>3.2</v>
      </c>
      <c r="J52" s="47">
        <v>5.9</v>
      </c>
      <c r="K52" s="47">
        <v>6.2</v>
      </c>
      <c r="L52" s="27">
        <f t="shared" ref="L52" si="52">AVERAGE(D52,E52)</f>
        <v>3</v>
      </c>
      <c r="M52" s="27">
        <f t="shared" ref="M52" si="53">AVERAGE(F52,G52)</f>
        <v>1.8</v>
      </c>
      <c r="N52" s="27">
        <f t="shared" si="47"/>
        <v>4.8</v>
      </c>
      <c r="O52" s="27">
        <f t="shared" ref="O52" si="54">AVERAGE(H52,I52)</f>
        <v>3.05</v>
      </c>
      <c r="P52" s="27">
        <f t="shared" ref="P52" si="55">AVERAGE(J52,K52)</f>
        <v>6.0500000000000007</v>
      </c>
      <c r="Q52" s="62">
        <f t="shared" si="50"/>
        <v>9.1000000000000014</v>
      </c>
      <c r="R52" s="27"/>
      <c r="S52" s="28">
        <f t="shared" si="51"/>
        <v>5.6999999999999993</v>
      </c>
    </row>
    <row r="54" spans="1:19" ht="16.5" thickBot="1" x14ac:dyDescent="0.3">
      <c r="A54" s="4" t="s">
        <v>104</v>
      </c>
      <c r="B54" s="4"/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6.5" thickBot="1" x14ac:dyDescent="0.3">
      <c r="A55" s="38" t="s">
        <v>92</v>
      </c>
      <c r="B55" s="39" t="s">
        <v>93</v>
      </c>
      <c r="C55" s="40"/>
      <c r="D55" s="40" t="s">
        <v>2</v>
      </c>
      <c r="E55" s="40" t="s">
        <v>3</v>
      </c>
      <c r="F55" s="40" t="s">
        <v>12</v>
      </c>
      <c r="G55" s="40" t="s">
        <v>13</v>
      </c>
      <c r="H55" s="40" t="s">
        <v>14</v>
      </c>
      <c r="I55" s="40" t="s">
        <v>15</v>
      </c>
      <c r="J55" s="40" t="s">
        <v>4</v>
      </c>
      <c r="K55" s="40" t="s">
        <v>5</v>
      </c>
      <c r="L55" s="40" t="s">
        <v>9</v>
      </c>
      <c r="M55" s="40" t="s">
        <v>16</v>
      </c>
      <c r="N55" s="40" t="s">
        <v>67</v>
      </c>
      <c r="O55" s="40" t="s">
        <v>17</v>
      </c>
      <c r="P55" s="40" t="s">
        <v>10</v>
      </c>
      <c r="Q55" s="23" t="s">
        <v>144</v>
      </c>
      <c r="R55" s="40" t="s">
        <v>8</v>
      </c>
      <c r="S55" s="41" t="s">
        <v>97</v>
      </c>
    </row>
    <row r="56" spans="1:19" ht="16.5" thickBot="1" x14ac:dyDescent="0.3">
      <c r="A56" s="13" t="s">
        <v>366</v>
      </c>
      <c r="B56" s="42" t="s">
        <v>161</v>
      </c>
      <c r="C56" s="43" t="s">
        <v>98</v>
      </c>
      <c r="D56" s="44">
        <v>3.2</v>
      </c>
      <c r="E56" s="44">
        <v>3.2</v>
      </c>
      <c r="F56" s="44">
        <v>4.8</v>
      </c>
      <c r="G56" s="44">
        <v>4.9000000000000004</v>
      </c>
      <c r="H56" s="44">
        <v>2.2000000000000002</v>
      </c>
      <c r="I56" s="44">
        <v>2.5</v>
      </c>
      <c r="J56" s="44">
        <v>5.9</v>
      </c>
      <c r="K56" s="44">
        <v>5.9</v>
      </c>
      <c r="L56" s="27">
        <f t="shared" ref="L56" si="56">AVERAGE(D56,E56)</f>
        <v>3.2</v>
      </c>
      <c r="M56" s="27">
        <f t="shared" ref="M56" si="57">AVERAGE(F56,G56)</f>
        <v>4.8499999999999996</v>
      </c>
      <c r="N56" s="27">
        <f t="shared" ref="N56:N57" si="58">L56+M56</f>
        <v>8.0500000000000007</v>
      </c>
      <c r="O56" s="27">
        <f t="shared" ref="O56" si="59">AVERAGE(H56,I56)</f>
        <v>2.35</v>
      </c>
      <c r="P56" s="27">
        <f t="shared" ref="P56" si="60">AVERAGE(J56,K56)</f>
        <v>5.9</v>
      </c>
      <c r="Q56" s="62">
        <f t="shared" ref="Q56:Q57" si="61">IF(O56+P56&gt;10,10,O56+P56)</f>
        <v>8.25</v>
      </c>
      <c r="R56" s="27"/>
      <c r="S56" s="28">
        <f t="shared" ref="S56:S57" si="62">10+N56-Q56-R56</f>
        <v>9.8000000000000007</v>
      </c>
    </row>
    <row r="57" spans="1:19" ht="16.5" thickBot="1" x14ac:dyDescent="0.3">
      <c r="A57" s="45" t="str">
        <f>A56</f>
        <v>Beatriz Boiser, Genaya McKenzie, Anna Taylor, Sasha Schofield, Natasha Taylor</v>
      </c>
      <c r="B57" s="45" t="str">
        <f>B56</f>
        <v>Diva</v>
      </c>
      <c r="C57" s="46" t="s">
        <v>99</v>
      </c>
      <c r="D57" s="47">
        <v>3.2</v>
      </c>
      <c r="E57" s="47">
        <v>3.2</v>
      </c>
      <c r="F57" s="47">
        <v>3.1</v>
      </c>
      <c r="G57" s="47">
        <v>3.1</v>
      </c>
      <c r="H57" s="47">
        <v>2.2999999999999998</v>
      </c>
      <c r="I57" s="47">
        <v>2.5</v>
      </c>
      <c r="J57" s="47">
        <v>5</v>
      </c>
      <c r="K57" s="47">
        <v>4.9000000000000004</v>
      </c>
      <c r="L57" s="27">
        <f t="shared" ref="L57" si="63">AVERAGE(D57,E57)</f>
        <v>3.2</v>
      </c>
      <c r="M57" s="27">
        <f t="shared" ref="M57" si="64">AVERAGE(F57,G57)</f>
        <v>3.1</v>
      </c>
      <c r="N57" s="27">
        <f t="shared" si="58"/>
        <v>6.3000000000000007</v>
      </c>
      <c r="O57" s="27">
        <f t="shared" ref="O57" si="65">AVERAGE(H57,I57)</f>
        <v>2.4</v>
      </c>
      <c r="P57" s="27">
        <f t="shared" ref="P57" si="66">AVERAGE(J57,K57)</f>
        <v>4.95</v>
      </c>
      <c r="Q57" s="62">
        <f t="shared" si="61"/>
        <v>7.35</v>
      </c>
      <c r="R57" s="27"/>
      <c r="S57" s="28">
        <f t="shared" si="62"/>
        <v>8.9500000000000011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40"/>
  <sheetViews>
    <sheetView zoomScaleNormal="100" workbookViewId="0">
      <selection activeCell="A30" sqref="A30"/>
    </sheetView>
  </sheetViews>
  <sheetFormatPr defaultColWidth="10.875" defaultRowHeight="15.75" x14ac:dyDescent="0.25"/>
  <cols>
    <col min="1" max="1" width="67" style="7" customWidth="1"/>
    <col min="2" max="2" width="7.625" style="7" bestFit="1" customWidth="1"/>
    <col min="3" max="7" width="5.375" style="7" bestFit="1" customWidth="1"/>
    <col min="8" max="8" width="10.125" style="7" bestFit="1" customWidth="1"/>
    <col min="9" max="9" width="5.125" style="147" bestFit="1" customWidth="1"/>
    <col min="10" max="14" width="5.375" style="7" bestFit="1" customWidth="1"/>
    <col min="15" max="15" width="10.125" style="7" bestFit="1" customWidth="1"/>
    <col min="16" max="16" width="5.125" style="147" bestFit="1" customWidth="1"/>
    <col min="17" max="17" width="10.125" style="7" bestFit="1" customWidth="1"/>
    <col min="18" max="18" width="4.875" style="7" bestFit="1" customWidth="1"/>
    <col min="19" max="16384" width="10.875" style="7"/>
  </cols>
  <sheetData>
    <row r="1" spans="1:18" x14ac:dyDescent="0.25">
      <c r="A1" s="6" t="str">
        <f>'Level 1 unders'!A1</f>
        <v>Canterbury Championships</v>
      </c>
      <c r="B1" s="10"/>
      <c r="C1" s="10"/>
      <c r="D1" s="10"/>
      <c r="E1" s="10"/>
      <c r="F1" s="10"/>
      <c r="G1" s="10"/>
      <c r="H1" s="10"/>
      <c r="I1" s="141"/>
      <c r="J1" s="10"/>
      <c r="K1" s="10"/>
      <c r="L1" s="10"/>
      <c r="M1" s="10"/>
      <c r="N1" s="10"/>
    </row>
    <row r="2" spans="1:18" x14ac:dyDescent="0.25">
      <c r="A2" s="6" t="str">
        <f>'Level 1 unders'!A2</f>
        <v>2nd/3rd June 2018</v>
      </c>
      <c r="B2" s="10"/>
      <c r="C2" s="10"/>
      <c r="D2" s="10"/>
      <c r="E2" s="10"/>
      <c r="F2" s="10"/>
      <c r="G2" s="10"/>
      <c r="H2" s="10"/>
      <c r="I2" s="141"/>
      <c r="J2" s="10"/>
      <c r="K2" s="10"/>
      <c r="L2" s="10"/>
      <c r="M2" s="10"/>
      <c r="N2" s="10"/>
    </row>
    <row r="3" spans="1:18" x14ac:dyDescent="0.25">
      <c r="A3" s="9"/>
      <c r="B3" s="10"/>
      <c r="C3" s="10"/>
      <c r="D3" s="10"/>
      <c r="E3" s="10"/>
      <c r="F3" s="10"/>
      <c r="G3" s="10"/>
      <c r="H3" s="10"/>
      <c r="I3" s="141"/>
      <c r="J3" s="10"/>
      <c r="K3" s="10"/>
      <c r="L3" s="10"/>
      <c r="M3" s="10"/>
      <c r="N3" s="10"/>
    </row>
    <row r="4" spans="1:18" x14ac:dyDescent="0.25">
      <c r="A4" s="134" t="s">
        <v>106</v>
      </c>
      <c r="B4" s="135"/>
      <c r="C4" s="136" t="s">
        <v>107</v>
      </c>
      <c r="D4" s="137"/>
      <c r="E4" s="137"/>
      <c r="F4" s="137"/>
      <c r="G4" s="137"/>
      <c r="H4" s="137"/>
      <c r="I4" s="142"/>
      <c r="J4" s="136" t="s">
        <v>108</v>
      </c>
      <c r="K4" s="137"/>
      <c r="L4" s="137"/>
      <c r="M4" s="137"/>
      <c r="N4" s="137"/>
      <c r="O4" s="137"/>
      <c r="P4" s="142"/>
      <c r="Q4" s="136" t="s">
        <v>109</v>
      </c>
      <c r="R4" s="138"/>
    </row>
    <row r="5" spans="1:18" x14ac:dyDescent="0.25">
      <c r="A5" s="54" t="s">
        <v>92</v>
      </c>
      <c r="B5" s="55" t="s">
        <v>93</v>
      </c>
      <c r="C5" s="56" t="s">
        <v>123</v>
      </c>
      <c r="D5" s="56" t="s">
        <v>124</v>
      </c>
      <c r="E5" s="56" t="s">
        <v>95</v>
      </c>
      <c r="F5" s="56" t="s">
        <v>96</v>
      </c>
      <c r="G5" s="56" t="s">
        <v>110</v>
      </c>
      <c r="H5" s="5" t="s">
        <v>145</v>
      </c>
      <c r="I5" s="143" t="s">
        <v>66</v>
      </c>
      <c r="J5" s="56" t="s">
        <v>123</v>
      </c>
      <c r="K5" s="56" t="s">
        <v>124</v>
      </c>
      <c r="L5" s="56" t="s">
        <v>95</v>
      </c>
      <c r="M5" s="56" t="s">
        <v>96</v>
      </c>
      <c r="N5" s="56" t="s">
        <v>110</v>
      </c>
      <c r="O5" s="5" t="s">
        <v>145</v>
      </c>
      <c r="P5" s="145" t="s">
        <v>66</v>
      </c>
      <c r="Q5" s="5" t="s">
        <v>145</v>
      </c>
      <c r="R5" s="57" t="s">
        <v>66</v>
      </c>
    </row>
    <row r="6" spans="1:18" x14ac:dyDescent="0.25">
      <c r="A6" s="99" t="str">
        <f>Groups!A8</f>
        <v>Olympia Green - Annabel Keith, Isabella Clausen, Lilly Eastmure, Nika Meyn</v>
      </c>
      <c r="B6" s="1" t="str">
        <f>Groups!B8</f>
        <v>Olympia</v>
      </c>
      <c r="C6" s="111">
        <f>Groups!L8</f>
        <v>0.7</v>
      </c>
      <c r="D6" s="111">
        <f>Groups!M8</f>
        <v>0.8</v>
      </c>
      <c r="E6" s="111" t="str">
        <f>Groups!O8</f>
        <v>N/A</v>
      </c>
      <c r="F6" s="111">
        <f>Groups!P8</f>
        <v>2.6500000000000004</v>
      </c>
      <c r="G6" s="111">
        <f>Groups!R8</f>
        <v>0</v>
      </c>
      <c r="H6" s="114">
        <f>Groups!S8</f>
        <v>8.85</v>
      </c>
      <c r="I6" s="140">
        <v>1</v>
      </c>
      <c r="J6" s="111">
        <f>Groups!L9</f>
        <v>0.85000000000000009</v>
      </c>
      <c r="K6" s="111">
        <f>Groups!M9</f>
        <v>0.9</v>
      </c>
      <c r="L6" s="111" t="str">
        <f>Groups!O9</f>
        <v>N/A</v>
      </c>
      <c r="M6" s="111">
        <f>Groups!P9</f>
        <v>2.15</v>
      </c>
      <c r="N6" s="111">
        <f>Groups!R9</f>
        <v>0</v>
      </c>
      <c r="O6" s="114">
        <f>Groups!S9</f>
        <v>9.6</v>
      </c>
      <c r="P6" s="140">
        <v>1</v>
      </c>
      <c r="Q6" s="111">
        <f>H6+O6</f>
        <v>18.45</v>
      </c>
      <c r="R6" s="115">
        <f>RANK(Q6,$Q$6:$Q$9)</f>
        <v>1</v>
      </c>
    </row>
    <row r="7" spans="1:18" x14ac:dyDescent="0.25">
      <c r="A7" s="99" t="str">
        <f>Groups!A6</f>
        <v>Olympia Blue - Gracie Moses, Maisy Bowan, Chelsea Sara, Marama Harrison</v>
      </c>
      <c r="B7" s="1" t="str">
        <f>Groups!B6</f>
        <v>Olympia</v>
      </c>
      <c r="C7" s="111">
        <f>Groups!L6</f>
        <v>0.1</v>
      </c>
      <c r="D7" s="111">
        <f>Groups!M6</f>
        <v>0.25</v>
      </c>
      <c r="E7" s="111" t="str">
        <f>Groups!O6</f>
        <v>N/A</v>
      </c>
      <c r="F7" s="111">
        <f>Groups!P6</f>
        <v>3.45</v>
      </c>
      <c r="G7" s="111">
        <f>Groups!R6</f>
        <v>0</v>
      </c>
      <c r="H7" s="114">
        <f>Groups!S6</f>
        <v>6.8999999999999995</v>
      </c>
      <c r="I7" s="140">
        <v>2</v>
      </c>
      <c r="J7" s="111">
        <f>Groups!L7</f>
        <v>0.05</v>
      </c>
      <c r="K7" s="111">
        <f>Groups!M7</f>
        <v>0.35</v>
      </c>
      <c r="L7" s="111" t="str">
        <f>Groups!O7</f>
        <v>N/A</v>
      </c>
      <c r="M7" s="111">
        <f>Groups!P7</f>
        <v>3.1</v>
      </c>
      <c r="N7" s="111">
        <f>Groups!R7</f>
        <v>0</v>
      </c>
      <c r="O7" s="114">
        <f>Groups!S7</f>
        <v>7.3000000000000007</v>
      </c>
      <c r="P7" s="140">
        <v>2</v>
      </c>
      <c r="Q7" s="111">
        <f>H7+O7</f>
        <v>14.2</v>
      </c>
      <c r="R7" s="115">
        <f>RANK(Q7,$Q$6:$Q$9)</f>
        <v>2</v>
      </c>
    </row>
    <row r="8" spans="1:18" x14ac:dyDescent="0.25">
      <c r="A8" s="99" t="str">
        <f>Groups!A10</f>
        <v>Amelia Gillespie, Isobel Taylor, Isabella Turner-Spessot, Sophie Pomeroy</v>
      </c>
      <c r="B8" s="1" t="str">
        <f>Groups!B10</f>
        <v>GGI</v>
      </c>
      <c r="C8" s="111">
        <f>Groups!L10</f>
        <v>0.25</v>
      </c>
      <c r="D8" s="111">
        <f>Groups!M10</f>
        <v>0.35</v>
      </c>
      <c r="E8" s="111" t="str">
        <f>Groups!O10</f>
        <v>N/A</v>
      </c>
      <c r="F8" s="111">
        <f>Groups!P10</f>
        <v>4.0999999999999996</v>
      </c>
      <c r="G8" s="111">
        <f>Groups!R10</f>
        <v>0</v>
      </c>
      <c r="H8" s="114">
        <f>Groups!S10</f>
        <v>6.5</v>
      </c>
      <c r="I8" s="140">
        <v>3</v>
      </c>
      <c r="J8" s="111">
        <f>Groups!L11</f>
        <v>0.35</v>
      </c>
      <c r="K8" s="111">
        <f>Groups!M11</f>
        <v>0.4</v>
      </c>
      <c r="L8" s="111" t="str">
        <f>Groups!O11</f>
        <v>N/A</v>
      </c>
      <c r="M8" s="111">
        <f>Groups!P11</f>
        <v>3.6</v>
      </c>
      <c r="N8" s="111">
        <f>Groups!R11</f>
        <v>0</v>
      </c>
      <c r="O8" s="111">
        <f>Groups!S11</f>
        <v>7.15</v>
      </c>
      <c r="P8" s="140"/>
      <c r="Q8" s="111">
        <f>H8+O8</f>
        <v>13.65</v>
      </c>
      <c r="R8" s="115">
        <f>RANK(Q8,$Q$6:$Q$9)</f>
        <v>3</v>
      </c>
    </row>
    <row r="9" spans="1:18" ht="33" customHeight="1" x14ac:dyDescent="0.25">
      <c r="A9" s="99" t="str">
        <f>Groups!A12</f>
        <v>Olympia Pink - Adele Werder-Yee, Claire Li, Flora Feng, Lusiana Chaddong, Nina Hammett, Sohpia Gearry</v>
      </c>
      <c r="B9" s="1" t="str">
        <f>Groups!B12</f>
        <v>Olympia</v>
      </c>
      <c r="C9" s="111">
        <f>Groups!L12</f>
        <v>0.05</v>
      </c>
      <c r="D9" s="111">
        <f>Groups!M12</f>
        <v>0.35</v>
      </c>
      <c r="E9" s="111" t="str">
        <f>Groups!O12</f>
        <v>N/A</v>
      </c>
      <c r="F9" s="111">
        <f>Groups!P12</f>
        <v>4.25</v>
      </c>
      <c r="G9" s="111">
        <f>Groups!R12</f>
        <v>0</v>
      </c>
      <c r="H9" s="111">
        <f>Groups!S12</f>
        <v>6.15</v>
      </c>
      <c r="I9" s="140">
        <v>4</v>
      </c>
      <c r="J9" s="111">
        <f>Groups!L13</f>
        <v>0.2</v>
      </c>
      <c r="K9" s="111">
        <f>Groups!M13</f>
        <v>0.4</v>
      </c>
      <c r="L9" s="111" t="str">
        <f>Groups!O13</f>
        <v>N/A</v>
      </c>
      <c r="M9" s="111">
        <f>Groups!P13</f>
        <v>3.35</v>
      </c>
      <c r="N9" s="111">
        <f>Groups!R13</f>
        <v>0</v>
      </c>
      <c r="O9" s="114">
        <f>Groups!S13</f>
        <v>7.25</v>
      </c>
      <c r="P9" s="140">
        <v>3</v>
      </c>
      <c r="Q9" s="111">
        <f>H9+O9</f>
        <v>13.4</v>
      </c>
      <c r="R9" s="1">
        <f>RANK(Q9,$Q$6:$Q$9)</f>
        <v>4</v>
      </c>
    </row>
    <row r="11" spans="1:18" x14ac:dyDescent="0.25">
      <c r="A11" s="134" t="s">
        <v>111</v>
      </c>
      <c r="B11" s="135"/>
      <c r="C11" s="136" t="s">
        <v>107</v>
      </c>
      <c r="D11" s="137"/>
      <c r="E11" s="137"/>
      <c r="F11" s="137"/>
      <c r="G11" s="137"/>
      <c r="H11" s="137"/>
      <c r="I11" s="142"/>
      <c r="J11" s="136" t="s">
        <v>108</v>
      </c>
      <c r="K11" s="137"/>
      <c r="L11" s="137"/>
      <c r="M11" s="137"/>
      <c r="N11" s="137"/>
      <c r="O11" s="137"/>
      <c r="P11" s="142"/>
      <c r="Q11" s="136" t="s">
        <v>109</v>
      </c>
      <c r="R11" s="138"/>
    </row>
    <row r="12" spans="1:18" x14ac:dyDescent="0.25">
      <c r="A12" s="54" t="s">
        <v>92</v>
      </c>
      <c r="B12" s="55" t="s">
        <v>93</v>
      </c>
      <c r="C12" s="56" t="s">
        <v>123</v>
      </c>
      <c r="D12" s="56" t="s">
        <v>124</v>
      </c>
      <c r="E12" s="56" t="s">
        <v>95</v>
      </c>
      <c r="F12" s="56" t="s">
        <v>96</v>
      </c>
      <c r="G12" s="56" t="s">
        <v>110</v>
      </c>
      <c r="H12" s="5" t="s">
        <v>145</v>
      </c>
      <c r="I12" s="143" t="s">
        <v>66</v>
      </c>
      <c r="J12" s="56" t="s">
        <v>123</v>
      </c>
      <c r="K12" s="56" t="s">
        <v>124</v>
      </c>
      <c r="L12" s="56" t="s">
        <v>95</v>
      </c>
      <c r="M12" s="56" t="s">
        <v>96</v>
      </c>
      <c r="N12" s="56" t="s">
        <v>110</v>
      </c>
      <c r="O12" s="5" t="s">
        <v>145</v>
      </c>
      <c r="P12" s="145" t="s">
        <v>66</v>
      </c>
      <c r="Q12" s="5" t="s">
        <v>145</v>
      </c>
      <c r="R12" s="57" t="s">
        <v>66</v>
      </c>
    </row>
    <row r="13" spans="1:18" x14ac:dyDescent="0.25">
      <c r="A13" s="1" t="str">
        <f>Groups!A21</f>
        <v>GGI Red - Layla Barton, Jade Gillespie, Isla O'Neill, Kiah Wright</v>
      </c>
      <c r="B13" s="1" t="str">
        <f>Groups!B21</f>
        <v>GGI</v>
      </c>
      <c r="C13" s="111">
        <f>Groups!L21</f>
        <v>1.05</v>
      </c>
      <c r="D13" s="111">
        <f>Groups!M21</f>
        <v>0.3</v>
      </c>
      <c r="E13" s="111" t="str">
        <f>Groups!O21</f>
        <v>N/A</v>
      </c>
      <c r="F13" s="111">
        <f>Groups!P21</f>
        <v>2.8</v>
      </c>
      <c r="G13" s="111">
        <f>Groups!R21</f>
        <v>0</v>
      </c>
      <c r="H13" s="114">
        <f>Groups!S21</f>
        <v>8.5500000000000007</v>
      </c>
      <c r="I13" s="140">
        <v>1</v>
      </c>
      <c r="J13" s="111">
        <f>Groups!L22</f>
        <v>0.8</v>
      </c>
      <c r="K13" s="111">
        <f>Groups!M22</f>
        <v>0.4</v>
      </c>
      <c r="L13" s="111" t="str">
        <f>Groups!O22</f>
        <v>N/A</v>
      </c>
      <c r="M13" s="111">
        <f>Groups!P22</f>
        <v>2.5999999999999996</v>
      </c>
      <c r="N13" s="111">
        <f>Groups!R22</f>
        <v>0</v>
      </c>
      <c r="O13" s="114">
        <f>Groups!S22</f>
        <v>8.6</v>
      </c>
      <c r="P13" s="140">
        <v>2</v>
      </c>
      <c r="Q13" s="111">
        <f>H13+O13</f>
        <v>17.149999999999999</v>
      </c>
      <c r="R13" s="115">
        <f>RANK(Q13,$Q$13:$Q$15)</f>
        <v>1</v>
      </c>
    </row>
    <row r="14" spans="1:18" x14ac:dyDescent="0.25">
      <c r="A14" s="1" t="str">
        <f>Groups!A17</f>
        <v>GGI Black - Ruby Warrington, Effie King, Holly Pool, Olivia Stevenson</v>
      </c>
      <c r="B14" s="1" t="str">
        <f>Groups!B17</f>
        <v>GGI</v>
      </c>
      <c r="C14" s="111">
        <f>Groups!L17</f>
        <v>0.95</v>
      </c>
      <c r="D14" s="111">
        <f>Groups!M17</f>
        <v>0.2</v>
      </c>
      <c r="E14" s="111" t="str">
        <f>Groups!O17</f>
        <v>N/A</v>
      </c>
      <c r="F14" s="111">
        <f>Groups!P17</f>
        <v>3.45</v>
      </c>
      <c r="G14" s="111">
        <f>Groups!R17</f>
        <v>0</v>
      </c>
      <c r="H14" s="114">
        <f>Groups!S17</f>
        <v>7.7</v>
      </c>
      <c r="I14" s="140">
        <v>2</v>
      </c>
      <c r="J14" s="111">
        <f>Groups!L18</f>
        <v>1.1499999999999999</v>
      </c>
      <c r="K14" s="111">
        <f>Groups!M18</f>
        <v>0.4</v>
      </c>
      <c r="L14" s="111" t="str">
        <f>Groups!O18</f>
        <v>N/A</v>
      </c>
      <c r="M14" s="111">
        <f>Groups!P18</f>
        <v>2.3499999999999996</v>
      </c>
      <c r="N14" s="111">
        <f>Groups!R18</f>
        <v>0</v>
      </c>
      <c r="O14" s="114">
        <f>Groups!S18</f>
        <v>9.2000000000000011</v>
      </c>
      <c r="P14" s="140">
        <v>1</v>
      </c>
      <c r="Q14" s="111">
        <f>H14+O14</f>
        <v>16.900000000000002</v>
      </c>
      <c r="R14" s="115">
        <f>RANK(Q14,$Q$13:$Q$15)</f>
        <v>2</v>
      </c>
    </row>
    <row r="15" spans="1:18" x14ac:dyDescent="0.25">
      <c r="A15" s="1" t="str">
        <f>Groups!A19</f>
        <v>Gracie Moses, Maisy Bowan, Hayley Duffell, Marama Harrison</v>
      </c>
      <c r="B15" s="1" t="str">
        <f>Groups!B19</f>
        <v>Olympia</v>
      </c>
      <c r="C15" s="111">
        <f>Groups!L19</f>
        <v>0.25</v>
      </c>
      <c r="D15" s="111">
        <f>Groups!M19</f>
        <v>0.1</v>
      </c>
      <c r="E15" s="111" t="str">
        <f>Groups!O19</f>
        <v>N/A</v>
      </c>
      <c r="F15" s="111">
        <f>Groups!P19</f>
        <v>4.9499999999999993</v>
      </c>
      <c r="G15" s="111">
        <f>Groups!R19</f>
        <v>0</v>
      </c>
      <c r="H15" s="114">
        <f>Groups!S19</f>
        <v>5.4</v>
      </c>
      <c r="I15" s="140">
        <v>3</v>
      </c>
      <c r="J15" s="111">
        <f>Groups!L20</f>
        <v>0</v>
      </c>
      <c r="K15" s="111">
        <f>Groups!M20</f>
        <v>0.3</v>
      </c>
      <c r="L15" s="111" t="str">
        <f>Groups!O20</f>
        <v>N/A</v>
      </c>
      <c r="M15" s="111">
        <f>Groups!P20</f>
        <v>5.65</v>
      </c>
      <c r="N15" s="111">
        <f>Groups!R20</f>
        <v>0</v>
      </c>
      <c r="O15" s="114">
        <f>Groups!S20</f>
        <v>4.6500000000000004</v>
      </c>
      <c r="P15" s="140">
        <v>3</v>
      </c>
      <c r="Q15" s="111">
        <f>H15+O15</f>
        <v>10.050000000000001</v>
      </c>
      <c r="R15" s="115">
        <f>RANK(Q15,$Q$13:$Q$15)</f>
        <v>3</v>
      </c>
    </row>
    <row r="17" spans="1:18" x14ac:dyDescent="0.25">
      <c r="A17" s="128" t="s">
        <v>112</v>
      </c>
      <c r="B17" s="129"/>
      <c r="C17" s="130" t="s">
        <v>107</v>
      </c>
      <c r="D17" s="131"/>
      <c r="E17" s="131"/>
      <c r="F17" s="131"/>
      <c r="G17" s="131"/>
      <c r="H17" s="132"/>
      <c r="I17" s="144"/>
      <c r="J17" s="133" t="s">
        <v>108</v>
      </c>
      <c r="K17" s="131"/>
      <c r="L17" s="131"/>
      <c r="M17" s="131"/>
      <c r="N17" s="131"/>
      <c r="O17" s="131"/>
      <c r="P17" s="144"/>
      <c r="Q17" s="133" t="s">
        <v>109</v>
      </c>
      <c r="R17" s="132"/>
    </row>
    <row r="18" spans="1:18" x14ac:dyDescent="0.25">
      <c r="A18" s="58" t="s">
        <v>92</v>
      </c>
      <c r="B18" s="59" t="s">
        <v>93</v>
      </c>
      <c r="C18" s="56" t="s">
        <v>123</v>
      </c>
      <c r="D18" s="56" t="s">
        <v>124</v>
      </c>
      <c r="E18" s="60" t="s">
        <v>95</v>
      </c>
      <c r="F18" s="60" t="s">
        <v>96</v>
      </c>
      <c r="G18" s="60" t="s">
        <v>110</v>
      </c>
      <c r="H18" s="5" t="s">
        <v>145</v>
      </c>
      <c r="I18" s="145" t="s">
        <v>66</v>
      </c>
      <c r="J18" s="56" t="s">
        <v>123</v>
      </c>
      <c r="K18" s="56" t="s">
        <v>124</v>
      </c>
      <c r="L18" s="60" t="s">
        <v>95</v>
      </c>
      <c r="M18" s="60" t="s">
        <v>96</v>
      </c>
      <c r="N18" s="60" t="s">
        <v>110</v>
      </c>
      <c r="O18" s="5" t="s">
        <v>145</v>
      </c>
      <c r="P18" s="145" t="s">
        <v>66</v>
      </c>
      <c r="Q18" s="5" t="s">
        <v>145</v>
      </c>
      <c r="R18" s="61" t="s">
        <v>66</v>
      </c>
    </row>
    <row r="19" spans="1:18" x14ac:dyDescent="0.25">
      <c r="A19" s="1" t="str">
        <f>Groups!A26</f>
        <v>Olympia Black - Amelia Benger, Abbey Sauer, Yunjo Kim, Mikayla Chin</v>
      </c>
      <c r="B19" s="1" t="str">
        <f>Groups!B26</f>
        <v>Olympia</v>
      </c>
      <c r="C19" s="111">
        <f>Groups!L26</f>
        <v>1.9</v>
      </c>
      <c r="D19" s="111">
        <f>Groups!M26</f>
        <v>1.45</v>
      </c>
      <c r="E19" s="111">
        <f>Groups!O26</f>
        <v>2.25</v>
      </c>
      <c r="F19" s="111">
        <f>Groups!P26</f>
        <v>4.5999999999999996</v>
      </c>
      <c r="G19" s="111">
        <f>Groups!R26</f>
        <v>0</v>
      </c>
      <c r="H19" s="114">
        <f>Groups!S26</f>
        <v>6.5</v>
      </c>
      <c r="I19" s="140">
        <v>1</v>
      </c>
      <c r="J19" s="111">
        <f>Groups!L27</f>
        <v>2.1500000000000004</v>
      </c>
      <c r="K19" s="111">
        <f>Groups!M27</f>
        <v>2.8</v>
      </c>
      <c r="L19" s="111">
        <f>Groups!O27</f>
        <v>1.6</v>
      </c>
      <c r="M19" s="111">
        <f>Groups!P27</f>
        <v>3.8</v>
      </c>
      <c r="N19" s="111">
        <f>Groups!R27</f>
        <v>0</v>
      </c>
      <c r="O19" s="114">
        <f>Groups!S27</f>
        <v>9.5499999999999989</v>
      </c>
      <c r="P19" s="140">
        <v>1</v>
      </c>
      <c r="Q19" s="111">
        <f t="shared" ref="Q19:Q20" si="0">H19+O19</f>
        <v>16.049999999999997</v>
      </c>
      <c r="R19" s="115">
        <f>RANK(Q19,$Q$19:$Q$20)</f>
        <v>1</v>
      </c>
    </row>
    <row r="20" spans="1:18" x14ac:dyDescent="0.25">
      <c r="A20" s="1" t="str">
        <f>Groups!A28</f>
        <v>Olympia White - Julianna Chiu, Ava Gearry, Lara Streletsky, Lilyann Lim</v>
      </c>
      <c r="B20" s="1" t="str">
        <f>Groups!B28</f>
        <v>Olympia</v>
      </c>
      <c r="C20" s="111">
        <f>Groups!L28</f>
        <v>1.1000000000000001</v>
      </c>
      <c r="D20" s="111">
        <f>Groups!M28</f>
        <v>0.64999999999999991</v>
      </c>
      <c r="E20" s="111">
        <f>Groups!O28</f>
        <v>3.05</v>
      </c>
      <c r="F20" s="111">
        <f>Groups!P28</f>
        <v>7.4</v>
      </c>
      <c r="G20" s="111">
        <f>Groups!R28</f>
        <v>0</v>
      </c>
      <c r="H20" s="114">
        <f>Groups!S28</f>
        <v>1.75</v>
      </c>
      <c r="I20" s="140">
        <v>2</v>
      </c>
      <c r="J20" s="111">
        <f>Groups!L29</f>
        <v>0.8</v>
      </c>
      <c r="K20" s="111">
        <f>Groups!M29</f>
        <v>0.55000000000000004</v>
      </c>
      <c r="L20" s="111">
        <f>Groups!O29</f>
        <v>3.2</v>
      </c>
      <c r="M20" s="111">
        <f>Groups!P29</f>
        <v>7.95</v>
      </c>
      <c r="N20" s="111">
        <f>Groups!R29</f>
        <v>0</v>
      </c>
      <c r="O20" s="114">
        <f>Groups!S29</f>
        <v>1.3499999999999996</v>
      </c>
      <c r="P20" s="140">
        <v>2</v>
      </c>
      <c r="Q20" s="111">
        <f t="shared" si="0"/>
        <v>3.0999999999999996</v>
      </c>
      <c r="R20" s="115">
        <f>RANK(Q20,$Q$19:$Q$20)</f>
        <v>2</v>
      </c>
    </row>
    <row r="22" spans="1:18" x14ac:dyDescent="0.25">
      <c r="A22" s="128" t="s">
        <v>113</v>
      </c>
      <c r="B22" s="129"/>
      <c r="C22" s="130" t="s">
        <v>107</v>
      </c>
      <c r="D22" s="131"/>
      <c r="E22" s="131"/>
      <c r="F22" s="131"/>
      <c r="G22" s="131"/>
      <c r="H22" s="132"/>
      <c r="I22" s="144"/>
      <c r="J22" s="133" t="s">
        <v>108</v>
      </c>
      <c r="K22" s="131"/>
      <c r="L22" s="131"/>
      <c r="M22" s="131"/>
      <c r="N22" s="131"/>
      <c r="O22" s="131"/>
      <c r="P22" s="144"/>
      <c r="Q22" s="133" t="s">
        <v>109</v>
      </c>
      <c r="R22" s="132"/>
    </row>
    <row r="23" spans="1:18" x14ac:dyDescent="0.25">
      <c r="A23" s="58" t="s">
        <v>92</v>
      </c>
      <c r="B23" s="59" t="s">
        <v>93</v>
      </c>
      <c r="C23" s="56" t="s">
        <v>123</v>
      </c>
      <c r="D23" s="56" t="s">
        <v>124</v>
      </c>
      <c r="E23" s="60" t="s">
        <v>95</v>
      </c>
      <c r="F23" s="60" t="s">
        <v>96</v>
      </c>
      <c r="G23" s="60" t="s">
        <v>110</v>
      </c>
      <c r="H23" s="5" t="s">
        <v>145</v>
      </c>
      <c r="I23" s="145" t="s">
        <v>66</v>
      </c>
      <c r="J23" s="56" t="s">
        <v>123</v>
      </c>
      <c r="K23" s="56" t="s">
        <v>124</v>
      </c>
      <c r="L23" s="60" t="s">
        <v>95</v>
      </c>
      <c r="M23" s="60" t="s">
        <v>96</v>
      </c>
      <c r="N23" s="60" t="s">
        <v>110</v>
      </c>
      <c r="O23" s="5" t="s">
        <v>145</v>
      </c>
      <c r="P23" s="145" t="s">
        <v>66</v>
      </c>
      <c r="Q23" s="5" t="s">
        <v>145</v>
      </c>
      <c r="R23" s="61" t="s">
        <v>66</v>
      </c>
    </row>
    <row r="24" spans="1:18" ht="31.5" x14ac:dyDescent="0.25">
      <c r="A24" s="99" t="str">
        <f>Groups!A37</f>
        <v>Delta Blue - Tavia Ralston, Olivia Chapman, Grace Kavanagh, Natasha Flaszynski, Hana Gray, Jennifer Trieu</v>
      </c>
      <c r="B24" s="1" t="str">
        <f>Groups!B37</f>
        <v>Delta</v>
      </c>
      <c r="C24" s="111">
        <f>Groups!L37</f>
        <v>2.8</v>
      </c>
      <c r="D24" s="111">
        <f>Groups!M37</f>
        <v>2.2000000000000002</v>
      </c>
      <c r="E24" s="111">
        <f>Groups!O37</f>
        <v>2.2000000000000002</v>
      </c>
      <c r="F24" s="111">
        <f>Groups!P37</f>
        <v>4.7</v>
      </c>
      <c r="G24" s="111">
        <f>Groups!R37</f>
        <v>0</v>
      </c>
      <c r="H24" s="114">
        <f>Groups!S37</f>
        <v>8.1</v>
      </c>
      <c r="I24" s="140">
        <v>1</v>
      </c>
      <c r="J24" s="111">
        <f>Groups!L38</f>
        <v>2.6</v>
      </c>
      <c r="K24" s="111">
        <f>Groups!M38</f>
        <v>1.5</v>
      </c>
      <c r="L24" s="111">
        <f>Groups!O38</f>
        <v>2.4</v>
      </c>
      <c r="M24" s="111">
        <f>Groups!P38</f>
        <v>6.9</v>
      </c>
      <c r="N24" s="111">
        <f>Groups!R38</f>
        <v>0.6</v>
      </c>
      <c r="O24" s="114">
        <f>Groups!S38</f>
        <v>4.1999999999999993</v>
      </c>
      <c r="P24" s="140">
        <v>2</v>
      </c>
      <c r="Q24" s="111">
        <f>H24+O24</f>
        <v>12.299999999999999</v>
      </c>
      <c r="R24" s="115">
        <f>RANK(Q24,$Q$24:$Q$27)</f>
        <v>1</v>
      </c>
    </row>
    <row r="25" spans="1:18" ht="31.5" x14ac:dyDescent="0.25">
      <c r="A25" s="99" t="str">
        <f>Groups!A39</f>
        <v>Delta Purple - Clemence Vilmay, Kera Dunnage, Hazel Harvey, Annabel Walker, Julia Christensen</v>
      </c>
      <c r="B25" s="1" t="str">
        <f>Groups!B39</f>
        <v>Delta</v>
      </c>
      <c r="C25" s="111">
        <f>Groups!L39</f>
        <v>1.2000000000000002</v>
      </c>
      <c r="D25" s="111">
        <f>Groups!M39</f>
        <v>0.8</v>
      </c>
      <c r="E25" s="111">
        <f>Groups!O39</f>
        <v>2.6</v>
      </c>
      <c r="F25" s="111">
        <f>Groups!P39</f>
        <v>6</v>
      </c>
      <c r="G25" s="111">
        <f>Groups!R39</f>
        <v>0</v>
      </c>
      <c r="H25" s="114">
        <f>Groups!S39</f>
        <v>3.4000000000000004</v>
      </c>
      <c r="I25" s="140">
        <v>3</v>
      </c>
      <c r="J25" s="111">
        <f>Groups!L40</f>
        <v>1.5</v>
      </c>
      <c r="K25" s="111">
        <f>Groups!M40</f>
        <v>1.5</v>
      </c>
      <c r="L25" s="111">
        <f>Groups!O40</f>
        <v>2.6500000000000004</v>
      </c>
      <c r="M25" s="111">
        <f>Groups!P40</f>
        <v>6.1</v>
      </c>
      <c r="N25" s="111">
        <f>Groups!R40</f>
        <v>0</v>
      </c>
      <c r="O25" s="114">
        <f>Groups!S40</f>
        <v>4.25</v>
      </c>
      <c r="P25" s="140">
        <v>1</v>
      </c>
      <c r="Q25" s="111">
        <f>H25+O25</f>
        <v>7.65</v>
      </c>
      <c r="R25" s="115">
        <f>RANK(Q25,$Q$24:$Q$27)</f>
        <v>2</v>
      </c>
    </row>
    <row r="26" spans="1:18" ht="34.5" customHeight="1" x14ac:dyDescent="0.25">
      <c r="A26" s="99" t="str">
        <f>Groups!A33</f>
        <v>Delta Red - Elissa Croy, Miki Hongo, Jamie Field, Emily Collier, Katya Kalinina, Holly Deacon</v>
      </c>
      <c r="B26" s="1" t="str">
        <f>Groups!B33</f>
        <v>Delta</v>
      </c>
      <c r="C26" s="111">
        <f>Groups!L33</f>
        <v>1.75</v>
      </c>
      <c r="D26" s="111">
        <f>Groups!M33</f>
        <v>1.8</v>
      </c>
      <c r="E26" s="111">
        <f>Groups!O33</f>
        <v>2.5499999999999998</v>
      </c>
      <c r="F26" s="111">
        <f>Groups!P33</f>
        <v>5.65</v>
      </c>
      <c r="G26" s="111">
        <f>Groups!R33</f>
        <v>0</v>
      </c>
      <c r="H26" s="114">
        <f>Groups!S33</f>
        <v>5.3500000000000014</v>
      </c>
      <c r="I26" s="140">
        <v>2</v>
      </c>
      <c r="J26" s="111">
        <f>Groups!L34</f>
        <v>1.5</v>
      </c>
      <c r="K26" s="111">
        <f>Groups!M34</f>
        <v>0.6</v>
      </c>
      <c r="L26" s="111">
        <f>Groups!O34</f>
        <v>2.8</v>
      </c>
      <c r="M26" s="111">
        <f>Groups!P34</f>
        <v>8.6</v>
      </c>
      <c r="N26" s="111">
        <f>Groups!R34</f>
        <v>0</v>
      </c>
      <c r="O26" s="111">
        <f>Groups!S34</f>
        <v>2.0999999999999996</v>
      </c>
      <c r="P26" s="140">
        <v>4</v>
      </c>
      <c r="Q26" s="111">
        <f>H26+O26</f>
        <v>7.4500000000000011</v>
      </c>
      <c r="R26" s="115">
        <f>RANK(Q26,$Q$24:$Q$27)</f>
        <v>3</v>
      </c>
    </row>
    <row r="27" spans="1:18" ht="27" customHeight="1" x14ac:dyDescent="0.25">
      <c r="A27" s="1" t="str">
        <f>Groups!A35</f>
        <v>Arnica Copland, Leah Johnson, Leilani Davis, McLeod Sherratt, Anna McFall</v>
      </c>
      <c r="B27" s="1" t="str">
        <f>Groups!B35</f>
        <v>Olympia</v>
      </c>
      <c r="C27" s="111">
        <f>Groups!L35</f>
        <v>0.6</v>
      </c>
      <c r="D27" s="111">
        <f>Groups!M35</f>
        <v>0.2</v>
      </c>
      <c r="E27" s="111">
        <f>Groups!O35</f>
        <v>2.5499999999999998</v>
      </c>
      <c r="F27" s="111">
        <f>Groups!P35</f>
        <v>5.4499999999999993</v>
      </c>
      <c r="G27" s="111">
        <f>Groups!R35</f>
        <v>0</v>
      </c>
      <c r="H27" s="111">
        <f>Groups!S35</f>
        <v>2.8000000000000016</v>
      </c>
      <c r="I27" s="140">
        <v>4</v>
      </c>
      <c r="J27" s="111">
        <f>Groups!L36</f>
        <v>0.8</v>
      </c>
      <c r="K27" s="111">
        <f>Groups!M36</f>
        <v>0.6</v>
      </c>
      <c r="L27" s="111">
        <f>Groups!O36</f>
        <v>2.5499999999999998</v>
      </c>
      <c r="M27" s="111">
        <f>Groups!P36</f>
        <v>4.9499999999999993</v>
      </c>
      <c r="N27" s="111">
        <f>Groups!R36</f>
        <v>0.3</v>
      </c>
      <c r="O27" s="114">
        <f>Groups!S36</f>
        <v>3.6000000000000014</v>
      </c>
      <c r="P27" s="140">
        <v>3</v>
      </c>
      <c r="Q27" s="111">
        <f>H27+O27</f>
        <v>6.400000000000003</v>
      </c>
      <c r="R27" s="1">
        <f>RANK(Q27,$Q$24:$Q$27)</f>
        <v>4</v>
      </c>
    </row>
    <row r="29" spans="1:18" x14ac:dyDescent="0.25">
      <c r="A29" s="128" t="s">
        <v>114</v>
      </c>
      <c r="B29" s="129"/>
      <c r="C29" s="130" t="s">
        <v>107</v>
      </c>
      <c r="D29" s="131"/>
      <c r="E29" s="131"/>
      <c r="F29" s="131"/>
      <c r="G29" s="131"/>
      <c r="H29" s="132"/>
      <c r="I29" s="144"/>
      <c r="J29" s="133" t="s">
        <v>108</v>
      </c>
      <c r="K29" s="131"/>
      <c r="L29" s="131"/>
      <c r="M29" s="131"/>
      <c r="N29" s="131"/>
      <c r="O29" s="131"/>
      <c r="P29" s="144"/>
      <c r="Q29" s="133" t="s">
        <v>109</v>
      </c>
      <c r="R29" s="132"/>
    </row>
    <row r="30" spans="1:18" x14ac:dyDescent="0.25">
      <c r="A30" s="58" t="s">
        <v>92</v>
      </c>
      <c r="B30" s="59" t="s">
        <v>93</v>
      </c>
      <c r="C30" s="56" t="s">
        <v>123</v>
      </c>
      <c r="D30" s="56" t="s">
        <v>124</v>
      </c>
      <c r="E30" s="60" t="s">
        <v>95</v>
      </c>
      <c r="F30" s="60" t="s">
        <v>96</v>
      </c>
      <c r="G30" s="60" t="s">
        <v>110</v>
      </c>
      <c r="H30" s="5" t="s">
        <v>145</v>
      </c>
      <c r="I30" s="145" t="s">
        <v>66</v>
      </c>
      <c r="J30" s="56" t="s">
        <v>123</v>
      </c>
      <c r="K30" s="56" t="s">
        <v>124</v>
      </c>
      <c r="L30" s="60" t="s">
        <v>95</v>
      </c>
      <c r="M30" s="60" t="s">
        <v>96</v>
      </c>
      <c r="N30" s="60" t="s">
        <v>110</v>
      </c>
      <c r="O30" s="5" t="s">
        <v>145</v>
      </c>
      <c r="P30" s="145" t="s">
        <v>66</v>
      </c>
      <c r="Q30" s="5" t="s">
        <v>145</v>
      </c>
      <c r="R30" s="61" t="s">
        <v>66</v>
      </c>
    </row>
    <row r="31" spans="1:18" x14ac:dyDescent="0.25">
      <c r="A31" s="139" t="str">
        <f>Groups!A46</f>
        <v>Lauren Isaacs, Jessica Christie, Ruby McFadgen, Caitlin O'Brien, Georgia Broadley</v>
      </c>
      <c r="B31" s="139" t="str">
        <f>Groups!B46</f>
        <v>GGI</v>
      </c>
      <c r="C31" s="111">
        <f>Groups!L46</f>
        <v>2.6</v>
      </c>
      <c r="D31" s="111">
        <f>Groups!M46</f>
        <v>1.3</v>
      </c>
      <c r="E31" s="111">
        <f>Groups!O46</f>
        <v>2.0499999999999998</v>
      </c>
      <c r="F31" s="111">
        <f>Groups!P46</f>
        <v>5.85</v>
      </c>
      <c r="G31" s="111">
        <f>Groups!R46</f>
        <v>0</v>
      </c>
      <c r="H31" s="116">
        <f>Groups!S46</f>
        <v>6.0000000000000009</v>
      </c>
      <c r="I31" s="146">
        <v>1</v>
      </c>
      <c r="J31" s="111">
        <f>Groups!L47</f>
        <v>3</v>
      </c>
      <c r="K31" s="111">
        <f>Groups!M47</f>
        <v>1.6</v>
      </c>
      <c r="L31" s="111">
        <f>Groups!O47</f>
        <v>2.25</v>
      </c>
      <c r="M31" s="111">
        <f>Groups!P47</f>
        <v>5.5</v>
      </c>
      <c r="N31" s="111">
        <f>Groups!R47</f>
        <v>0</v>
      </c>
      <c r="O31" s="114">
        <f>Groups!S47</f>
        <v>6.85</v>
      </c>
      <c r="P31" s="140">
        <v>1</v>
      </c>
      <c r="Q31" s="111">
        <f>H31+O31</f>
        <v>12.850000000000001</v>
      </c>
      <c r="R31" s="115">
        <f>RANK(Q31,$Q$31:$Q$32)</f>
        <v>1</v>
      </c>
    </row>
    <row r="32" spans="1:18" x14ac:dyDescent="0.25">
      <c r="A32" s="1" t="str">
        <f>Groups!A44</f>
        <v>Amelia Simpson, Jessica Allen-Iecoq, Kate Coates, Lucy Hayward, Ellarose Capil</v>
      </c>
      <c r="B32" s="1" t="str">
        <f>Groups!B44</f>
        <v>DGA</v>
      </c>
      <c r="C32" s="111">
        <f>Groups!L44</f>
        <v>1.3</v>
      </c>
      <c r="D32" s="111">
        <f>Groups!M44</f>
        <v>1.4</v>
      </c>
      <c r="E32" s="111">
        <f>Groups!O44</f>
        <v>2.5</v>
      </c>
      <c r="F32" s="111">
        <f>Groups!P44</f>
        <v>7.25</v>
      </c>
      <c r="G32" s="111">
        <f>Groups!R44</f>
        <v>0</v>
      </c>
      <c r="H32" s="116">
        <f>Groups!S44</f>
        <v>2.9499999999999993</v>
      </c>
      <c r="I32" s="146">
        <v>2</v>
      </c>
      <c r="J32" s="111">
        <f>Groups!L45</f>
        <v>1.7</v>
      </c>
      <c r="K32" s="111">
        <f>Groups!M45</f>
        <v>1.6</v>
      </c>
      <c r="L32" s="111">
        <f>Groups!O45</f>
        <v>2.5499999999999998</v>
      </c>
      <c r="M32" s="111">
        <f>Groups!P45</f>
        <v>7.5</v>
      </c>
      <c r="N32" s="111">
        <f>Groups!R45</f>
        <v>0</v>
      </c>
      <c r="O32" s="114">
        <f>Groups!S45</f>
        <v>3.3000000000000007</v>
      </c>
      <c r="P32" s="140">
        <v>2</v>
      </c>
      <c r="Q32" s="111">
        <f>H32+O32</f>
        <v>6.25</v>
      </c>
      <c r="R32" s="115">
        <f>RANK(Q32,$Q$31:$Q$32)</f>
        <v>2</v>
      </c>
    </row>
    <row r="34" spans="1:18" x14ac:dyDescent="0.25">
      <c r="A34" s="128" t="s">
        <v>115</v>
      </c>
      <c r="B34" s="129"/>
      <c r="C34" s="130" t="s">
        <v>107</v>
      </c>
      <c r="D34" s="131"/>
      <c r="E34" s="131"/>
      <c r="F34" s="131"/>
      <c r="G34" s="131"/>
      <c r="H34" s="132"/>
      <c r="I34" s="144"/>
      <c r="J34" s="133" t="s">
        <v>108</v>
      </c>
      <c r="K34" s="131"/>
      <c r="L34" s="131"/>
      <c r="M34" s="131"/>
      <c r="N34" s="131"/>
      <c r="O34" s="131"/>
      <c r="P34" s="144"/>
      <c r="Q34" s="133" t="s">
        <v>109</v>
      </c>
      <c r="R34" s="132"/>
    </row>
    <row r="35" spans="1:18" x14ac:dyDescent="0.25">
      <c r="A35" s="58" t="s">
        <v>92</v>
      </c>
      <c r="B35" s="59" t="s">
        <v>93</v>
      </c>
      <c r="C35" s="56" t="s">
        <v>123</v>
      </c>
      <c r="D35" s="56" t="s">
        <v>124</v>
      </c>
      <c r="E35" s="60" t="s">
        <v>95</v>
      </c>
      <c r="F35" s="60" t="s">
        <v>96</v>
      </c>
      <c r="G35" s="60" t="s">
        <v>110</v>
      </c>
      <c r="H35" s="5" t="s">
        <v>145</v>
      </c>
      <c r="I35" s="145" t="s">
        <v>66</v>
      </c>
      <c r="J35" s="56" t="s">
        <v>123</v>
      </c>
      <c r="K35" s="56" t="s">
        <v>124</v>
      </c>
      <c r="L35" s="60" t="s">
        <v>95</v>
      </c>
      <c r="M35" s="60" t="s">
        <v>96</v>
      </c>
      <c r="N35" s="60" t="s">
        <v>110</v>
      </c>
      <c r="O35" s="5" t="s">
        <v>145</v>
      </c>
      <c r="P35" s="145" t="s">
        <v>66</v>
      </c>
      <c r="Q35" s="5" t="s">
        <v>145</v>
      </c>
      <c r="R35" s="61" t="s">
        <v>66</v>
      </c>
    </row>
    <row r="36" spans="1:18" ht="31.5" x14ac:dyDescent="0.25">
      <c r="A36" s="99" t="str">
        <f>Groups!A51</f>
        <v>Natasha Flaszynski, Hana Gray, Jennifer Trieu, Nicole Taylor, Bella Flaszynski, Grace Song, Leah Johnston</v>
      </c>
      <c r="B36" s="1" t="str">
        <f>Groups!B51</f>
        <v>Delta</v>
      </c>
      <c r="C36" s="111">
        <f>Groups!L51</f>
        <v>2</v>
      </c>
      <c r="D36" s="111">
        <f>Groups!M51</f>
        <v>1.85</v>
      </c>
      <c r="E36" s="111">
        <f>Groups!O51</f>
        <v>2.25</v>
      </c>
      <c r="F36" s="111">
        <f>Groups!P51</f>
        <v>5.6</v>
      </c>
      <c r="G36" s="111">
        <f>Groups!R51</f>
        <v>0</v>
      </c>
      <c r="H36" s="114">
        <f>Groups!S51</f>
        <v>6</v>
      </c>
      <c r="I36" s="140">
        <v>1</v>
      </c>
      <c r="J36" s="111">
        <f>Groups!L52</f>
        <v>3</v>
      </c>
      <c r="K36" s="111">
        <f>Groups!M52</f>
        <v>1.8</v>
      </c>
      <c r="L36" s="111">
        <f>Groups!O52</f>
        <v>3.05</v>
      </c>
      <c r="M36" s="111">
        <f>Groups!P52</f>
        <v>6.0500000000000007</v>
      </c>
      <c r="N36" s="111">
        <f>Groups!R52</f>
        <v>0</v>
      </c>
      <c r="O36" s="114">
        <f>Groups!S52</f>
        <v>5.6999999999999993</v>
      </c>
      <c r="P36" s="140">
        <v>1</v>
      </c>
      <c r="Q36" s="111">
        <f t="shared" ref="Q36" si="1">H36+O36</f>
        <v>11.7</v>
      </c>
      <c r="R36" s="115">
        <f>RANK(Q36,$Q$36:$Q$36)</f>
        <v>1</v>
      </c>
    </row>
    <row r="38" spans="1:18" x14ac:dyDescent="0.25">
      <c r="A38" s="128" t="s">
        <v>116</v>
      </c>
      <c r="B38" s="129"/>
      <c r="C38" s="130" t="s">
        <v>107</v>
      </c>
      <c r="D38" s="131"/>
      <c r="E38" s="131"/>
      <c r="F38" s="131"/>
      <c r="G38" s="131"/>
      <c r="H38" s="132"/>
      <c r="I38" s="144"/>
      <c r="J38" s="133" t="s">
        <v>108</v>
      </c>
      <c r="K38" s="131"/>
      <c r="L38" s="131"/>
      <c r="M38" s="131"/>
      <c r="N38" s="131"/>
      <c r="O38" s="131"/>
      <c r="P38" s="144"/>
      <c r="Q38" s="133" t="s">
        <v>109</v>
      </c>
      <c r="R38" s="132"/>
    </row>
    <row r="39" spans="1:18" x14ac:dyDescent="0.25">
      <c r="A39" s="58" t="s">
        <v>92</v>
      </c>
      <c r="B39" s="59" t="s">
        <v>93</v>
      </c>
      <c r="C39" s="56" t="s">
        <v>123</v>
      </c>
      <c r="D39" s="56" t="s">
        <v>124</v>
      </c>
      <c r="E39" s="60" t="s">
        <v>95</v>
      </c>
      <c r="F39" s="60" t="s">
        <v>96</v>
      </c>
      <c r="G39" s="60" t="s">
        <v>110</v>
      </c>
      <c r="H39" s="5" t="s">
        <v>145</v>
      </c>
      <c r="I39" s="145" t="s">
        <v>66</v>
      </c>
      <c r="J39" s="56" t="s">
        <v>123</v>
      </c>
      <c r="K39" s="56" t="s">
        <v>124</v>
      </c>
      <c r="L39" s="60" t="s">
        <v>95</v>
      </c>
      <c r="M39" s="60" t="s">
        <v>96</v>
      </c>
      <c r="N39" s="60" t="s">
        <v>110</v>
      </c>
      <c r="O39" s="5" t="s">
        <v>145</v>
      </c>
      <c r="P39" s="145" t="s">
        <v>66</v>
      </c>
      <c r="Q39" s="5" t="s">
        <v>145</v>
      </c>
      <c r="R39" s="61" t="s">
        <v>66</v>
      </c>
    </row>
    <row r="40" spans="1:18" x14ac:dyDescent="0.25">
      <c r="A40" s="1" t="str">
        <f>Groups!A56</f>
        <v>Beatriz Boiser, Genaya McKenzie, Anna Taylor, Sasha Schofield, Natasha Taylor</v>
      </c>
      <c r="B40" s="1" t="str">
        <f>Groups!B56</f>
        <v>Diva</v>
      </c>
      <c r="C40" s="111">
        <f>Groups!L56</f>
        <v>3.2</v>
      </c>
      <c r="D40" s="111">
        <f>Groups!M56</f>
        <v>4.8499999999999996</v>
      </c>
      <c r="E40" s="111">
        <f>Groups!O56</f>
        <v>2.35</v>
      </c>
      <c r="F40" s="111">
        <f>Groups!P56</f>
        <v>5.9</v>
      </c>
      <c r="G40" s="111">
        <f>Groups!R56</f>
        <v>0</v>
      </c>
      <c r="H40" s="114">
        <f>Groups!S56</f>
        <v>9.8000000000000007</v>
      </c>
      <c r="I40" s="140">
        <v>1</v>
      </c>
      <c r="J40" s="111">
        <f>Groups!L57</f>
        <v>3.2</v>
      </c>
      <c r="K40" s="111">
        <f>Groups!M57</f>
        <v>3.1</v>
      </c>
      <c r="L40" s="111">
        <f>Groups!O57</f>
        <v>2.4</v>
      </c>
      <c r="M40" s="111">
        <f>Groups!P57</f>
        <v>4.95</v>
      </c>
      <c r="N40" s="111">
        <f>Groups!R57</f>
        <v>0</v>
      </c>
      <c r="O40" s="114">
        <f>Groups!S57</f>
        <v>8.9500000000000011</v>
      </c>
      <c r="P40" s="140">
        <v>1</v>
      </c>
      <c r="Q40" s="111">
        <f t="shared" ref="Q40" si="2">H40+O40</f>
        <v>18.75</v>
      </c>
      <c r="R40" s="115">
        <f>RANK(Q40,$Q$40:$Q$40)</f>
        <v>1</v>
      </c>
    </row>
  </sheetData>
  <sortState ref="A31:R32">
    <sortCondition ref="R31:R32"/>
  </sortState>
  <mergeCells count="28">
    <mergeCell ref="A4:B4"/>
    <mergeCell ref="C4:H4"/>
    <mergeCell ref="J4:O4"/>
    <mergeCell ref="Q4:R4"/>
    <mergeCell ref="A11:B11"/>
    <mergeCell ref="C11:H11"/>
    <mergeCell ref="J11:O11"/>
    <mergeCell ref="Q11:R11"/>
    <mergeCell ref="A17:B17"/>
    <mergeCell ref="C17:H17"/>
    <mergeCell ref="J17:O17"/>
    <mergeCell ref="Q17:R17"/>
    <mergeCell ref="A22:B22"/>
    <mergeCell ref="C22:H22"/>
    <mergeCell ref="J22:O22"/>
    <mergeCell ref="Q22:R22"/>
    <mergeCell ref="A38:B38"/>
    <mergeCell ref="C38:H38"/>
    <mergeCell ref="J38:O38"/>
    <mergeCell ref="Q38:R38"/>
    <mergeCell ref="A29:B29"/>
    <mergeCell ref="C29:H29"/>
    <mergeCell ref="J29:O29"/>
    <mergeCell ref="Q29:R29"/>
    <mergeCell ref="A34:B34"/>
    <mergeCell ref="C34:H34"/>
    <mergeCell ref="J34:O34"/>
    <mergeCell ref="Q34:R34"/>
  </mergeCells>
  <conditionalFormatting sqref="R4:R5">
    <cfRule type="cellIs" dxfId="1" priority="2" stopIfTrue="1" operator="between">
      <formula>1</formula>
      <formula>3</formula>
    </cfRule>
  </conditionalFormatting>
  <conditionalFormatting sqref="R11:R12">
    <cfRule type="cellIs" dxfId="0" priority="1" stopIfTrue="1" operator="between">
      <formula>1</formula>
      <formula>3</formula>
    </cfRule>
  </conditionalFormatting>
  <pageMargins left="0.35433070866141736" right="0.35433070866141736" top="0.98425196850393704" bottom="0.98425196850393704" header="0.51181102362204722" footer="0.51181102362204722"/>
  <pageSetup paperSize="9" scale="4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056E-83DF-4A0F-9504-A40A15A4BB74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topLeftCell="A4" workbookViewId="0">
      <selection activeCell="L15" sqref="L15"/>
    </sheetView>
  </sheetViews>
  <sheetFormatPr defaultColWidth="10.875" defaultRowHeight="15.75" x14ac:dyDescent="0.25"/>
  <cols>
    <col min="1" max="1" width="24.125" style="7" bestFit="1" customWidth="1"/>
    <col min="2" max="2" width="13.875" style="7" customWidth="1"/>
    <col min="3" max="6" width="10.875" style="7"/>
    <col min="7" max="8" width="12.625" style="7" bestFit="1" customWidth="1"/>
    <col min="9" max="9" width="10.875" style="7"/>
    <col min="10" max="10" width="14.125" style="7" bestFit="1" customWidth="1"/>
    <col min="11" max="16384" width="10.875" style="7"/>
  </cols>
  <sheetData>
    <row r="1" spans="1:12" x14ac:dyDescent="0.25">
      <c r="A1" s="6" t="s">
        <v>146</v>
      </c>
      <c r="B1" s="6"/>
    </row>
    <row r="2" spans="1:12" x14ac:dyDescent="0.25">
      <c r="A2" s="6" t="s">
        <v>367</v>
      </c>
      <c r="B2" s="6"/>
    </row>
    <row r="3" spans="1:12" x14ac:dyDescent="0.25">
      <c r="A3" s="6"/>
      <c r="B3" s="6"/>
    </row>
    <row r="4" spans="1:12" x14ac:dyDescent="0.25">
      <c r="A4" s="6" t="s">
        <v>84</v>
      </c>
      <c r="B4" s="6"/>
    </row>
    <row r="5" spans="1:12" x14ac:dyDescent="0.25">
      <c r="A5" s="6"/>
      <c r="B5" s="6"/>
    </row>
    <row r="6" spans="1:12" x14ac:dyDescent="0.25">
      <c r="A6" s="8" t="s">
        <v>68</v>
      </c>
      <c r="B6" s="8"/>
    </row>
    <row r="7" spans="1:12" s="6" customFormat="1" x14ac:dyDescent="0.25">
      <c r="A7" s="2" t="s">
        <v>1</v>
      </c>
      <c r="B7" s="2" t="s">
        <v>93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8</v>
      </c>
      <c r="H7" s="2" t="s">
        <v>9</v>
      </c>
      <c r="I7" s="2" t="s">
        <v>10</v>
      </c>
      <c r="J7" s="5" t="s">
        <v>144</v>
      </c>
      <c r="K7" s="72" t="s">
        <v>145</v>
      </c>
      <c r="L7" s="5" t="s">
        <v>66</v>
      </c>
    </row>
    <row r="8" spans="1:12" x14ac:dyDescent="0.25">
      <c r="A8" s="79" t="s">
        <v>147</v>
      </c>
      <c r="B8" s="80" t="s">
        <v>148</v>
      </c>
      <c r="C8" s="1">
        <v>0</v>
      </c>
      <c r="D8" s="1">
        <v>0</v>
      </c>
      <c r="E8" s="1">
        <v>10</v>
      </c>
      <c r="F8" s="1">
        <v>10</v>
      </c>
      <c r="G8" s="1"/>
      <c r="H8" s="1">
        <f t="shared" ref="H8:H18" si="0">AVERAGE(C8,D8)</f>
        <v>0</v>
      </c>
      <c r="I8" s="1">
        <f>AVERAGE(E8,F8)</f>
        <v>10</v>
      </c>
      <c r="J8" s="62">
        <f>IF(I8&gt;10,10,I8)</f>
        <v>10</v>
      </c>
      <c r="K8" s="1">
        <f>10+H8-J8-G8</f>
        <v>0</v>
      </c>
      <c r="L8" s="1">
        <f t="shared" ref="L8:L18" si="1">RANK(K8,$K$8:$K$18)</f>
        <v>11</v>
      </c>
    </row>
    <row r="9" spans="1:12" x14ac:dyDescent="0.25">
      <c r="A9" s="79" t="s">
        <v>149</v>
      </c>
      <c r="B9" s="80" t="s">
        <v>148</v>
      </c>
      <c r="C9" s="1">
        <v>0.1</v>
      </c>
      <c r="D9" s="1">
        <v>0.1</v>
      </c>
      <c r="E9" s="1">
        <v>3.4</v>
      </c>
      <c r="F9" s="1">
        <v>3.1</v>
      </c>
      <c r="G9" s="1">
        <v>0.5</v>
      </c>
      <c r="H9" s="1">
        <f t="shared" si="0"/>
        <v>0.1</v>
      </c>
      <c r="I9" s="1">
        <f t="shared" ref="I9:I18" si="2">AVERAGE(E9,F9)</f>
        <v>3.25</v>
      </c>
      <c r="J9" s="62">
        <f t="shared" ref="J9:J18" si="3">IF(I9&gt;10,10,I9)</f>
        <v>3.25</v>
      </c>
      <c r="K9" s="1">
        <f t="shared" ref="K9:K18" si="4">10+H9-J9-G9</f>
        <v>6.35</v>
      </c>
      <c r="L9" s="1">
        <f t="shared" si="1"/>
        <v>10</v>
      </c>
    </row>
    <row r="10" spans="1:12" x14ac:dyDescent="0.25">
      <c r="A10" s="79" t="s">
        <v>150</v>
      </c>
      <c r="B10" s="80" t="s">
        <v>148</v>
      </c>
      <c r="C10" s="1">
        <v>0.6</v>
      </c>
      <c r="D10" s="1">
        <v>0.7</v>
      </c>
      <c r="E10" s="1">
        <v>1.7</v>
      </c>
      <c r="F10" s="1">
        <v>1.4</v>
      </c>
      <c r="G10" s="1"/>
      <c r="H10" s="1">
        <f t="shared" si="0"/>
        <v>0.64999999999999991</v>
      </c>
      <c r="I10" s="1">
        <f t="shared" si="2"/>
        <v>1.5499999999999998</v>
      </c>
      <c r="J10" s="62">
        <f>IF(I10&gt;10,10,I10)</f>
        <v>1.5499999999999998</v>
      </c>
      <c r="K10" s="1">
        <f t="shared" si="4"/>
        <v>9.1000000000000014</v>
      </c>
      <c r="L10" s="1">
        <f t="shared" si="1"/>
        <v>1</v>
      </c>
    </row>
    <row r="11" spans="1:12" x14ac:dyDescent="0.25">
      <c r="A11" s="79" t="s">
        <v>151</v>
      </c>
      <c r="B11" s="80" t="s">
        <v>148</v>
      </c>
      <c r="C11" s="1">
        <v>0</v>
      </c>
      <c r="D11" s="1">
        <v>0</v>
      </c>
      <c r="E11" s="1">
        <v>2.9</v>
      </c>
      <c r="F11" s="1">
        <v>2.6</v>
      </c>
      <c r="G11" s="1">
        <v>0.3</v>
      </c>
      <c r="H11" s="1">
        <f t="shared" si="0"/>
        <v>0</v>
      </c>
      <c r="I11" s="1">
        <f t="shared" si="2"/>
        <v>2.75</v>
      </c>
      <c r="J11" s="62">
        <f t="shared" si="3"/>
        <v>2.75</v>
      </c>
      <c r="K11" s="1">
        <f t="shared" si="4"/>
        <v>6.95</v>
      </c>
      <c r="L11" s="1">
        <f t="shared" si="1"/>
        <v>9</v>
      </c>
    </row>
    <row r="12" spans="1:12" x14ac:dyDescent="0.25">
      <c r="A12" s="79" t="s">
        <v>152</v>
      </c>
      <c r="B12" s="80" t="s">
        <v>148</v>
      </c>
      <c r="C12" s="1">
        <v>0.5</v>
      </c>
      <c r="D12" s="1">
        <v>0.5</v>
      </c>
      <c r="E12" s="1">
        <v>2.7</v>
      </c>
      <c r="F12" s="1">
        <v>2.6</v>
      </c>
      <c r="G12" s="1"/>
      <c r="H12" s="1">
        <f t="shared" si="0"/>
        <v>0.5</v>
      </c>
      <c r="I12" s="1">
        <f t="shared" si="2"/>
        <v>2.6500000000000004</v>
      </c>
      <c r="J12" s="62">
        <f t="shared" si="3"/>
        <v>2.6500000000000004</v>
      </c>
      <c r="K12" s="1">
        <f t="shared" si="4"/>
        <v>7.85</v>
      </c>
      <c r="L12" s="1">
        <f t="shared" si="1"/>
        <v>7</v>
      </c>
    </row>
    <row r="13" spans="1:12" x14ac:dyDescent="0.25">
      <c r="A13" s="79" t="s">
        <v>153</v>
      </c>
      <c r="B13" s="80" t="s">
        <v>148</v>
      </c>
      <c r="C13" s="1">
        <v>0.3</v>
      </c>
      <c r="D13" s="1">
        <v>0.2</v>
      </c>
      <c r="E13" s="1">
        <v>2.5</v>
      </c>
      <c r="F13" s="1">
        <v>2.2999999999999998</v>
      </c>
      <c r="G13" s="1"/>
      <c r="H13" s="1">
        <f t="shared" si="0"/>
        <v>0.25</v>
      </c>
      <c r="I13" s="1">
        <f t="shared" si="2"/>
        <v>2.4</v>
      </c>
      <c r="J13" s="62">
        <f t="shared" si="3"/>
        <v>2.4</v>
      </c>
      <c r="K13" s="1">
        <f t="shared" si="4"/>
        <v>7.85</v>
      </c>
      <c r="L13" s="1">
        <f t="shared" si="1"/>
        <v>7</v>
      </c>
    </row>
    <row r="14" spans="1:12" x14ac:dyDescent="0.25">
      <c r="A14" s="81" t="s">
        <v>154</v>
      </c>
      <c r="B14" s="80" t="s">
        <v>155</v>
      </c>
      <c r="C14" s="1">
        <v>0.2</v>
      </c>
      <c r="D14" s="1">
        <v>0.2</v>
      </c>
      <c r="E14" s="1">
        <v>1.9</v>
      </c>
      <c r="F14" s="1">
        <v>1.6</v>
      </c>
      <c r="G14" s="1"/>
      <c r="H14" s="1">
        <f t="shared" si="0"/>
        <v>0.2</v>
      </c>
      <c r="I14" s="1">
        <f t="shared" si="2"/>
        <v>1.75</v>
      </c>
      <c r="J14" s="62">
        <f t="shared" si="3"/>
        <v>1.75</v>
      </c>
      <c r="K14" s="1">
        <f t="shared" si="4"/>
        <v>8.4499999999999993</v>
      </c>
      <c r="L14" s="1">
        <f t="shared" si="1"/>
        <v>4</v>
      </c>
    </row>
    <row r="15" spans="1:12" x14ac:dyDescent="0.25">
      <c r="A15" s="81" t="s">
        <v>156</v>
      </c>
      <c r="B15" s="80" t="s">
        <v>155</v>
      </c>
      <c r="C15" s="1">
        <v>0.4</v>
      </c>
      <c r="D15" s="1">
        <v>0.7</v>
      </c>
      <c r="E15" s="1">
        <v>1.8</v>
      </c>
      <c r="F15" s="1">
        <v>1.5</v>
      </c>
      <c r="G15" s="1"/>
      <c r="H15" s="1">
        <f t="shared" si="0"/>
        <v>0.55000000000000004</v>
      </c>
      <c r="I15" s="1">
        <f t="shared" si="2"/>
        <v>1.65</v>
      </c>
      <c r="J15" s="62">
        <f t="shared" si="3"/>
        <v>1.65</v>
      </c>
      <c r="K15" s="1">
        <f t="shared" si="4"/>
        <v>8.9</v>
      </c>
      <c r="L15" s="98" t="s">
        <v>369</v>
      </c>
    </row>
    <row r="16" spans="1:12" x14ac:dyDescent="0.25">
      <c r="A16" s="81" t="s">
        <v>157</v>
      </c>
      <c r="B16" s="80" t="s">
        <v>155</v>
      </c>
      <c r="C16" s="1">
        <v>0.4</v>
      </c>
      <c r="D16" s="1">
        <v>0.4</v>
      </c>
      <c r="E16" s="1">
        <v>2</v>
      </c>
      <c r="F16" s="1">
        <v>2.2999999999999998</v>
      </c>
      <c r="G16" s="1"/>
      <c r="H16" s="1">
        <f t="shared" si="0"/>
        <v>0.4</v>
      </c>
      <c r="I16" s="1">
        <f t="shared" si="2"/>
        <v>2.15</v>
      </c>
      <c r="J16" s="62">
        <f t="shared" si="3"/>
        <v>2.15</v>
      </c>
      <c r="K16" s="1">
        <f t="shared" si="4"/>
        <v>8.25</v>
      </c>
      <c r="L16" s="1">
        <f t="shared" si="1"/>
        <v>5</v>
      </c>
    </row>
    <row r="17" spans="1:12" x14ac:dyDescent="0.25">
      <c r="A17" s="81" t="s">
        <v>158</v>
      </c>
      <c r="B17" s="80" t="s">
        <v>155</v>
      </c>
      <c r="C17" s="1">
        <v>0.5</v>
      </c>
      <c r="D17" s="1">
        <v>0.7</v>
      </c>
      <c r="E17" s="1">
        <v>1.8</v>
      </c>
      <c r="F17" s="1">
        <v>1.6</v>
      </c>
      <c r="G17" s="1"/>
      <c r="H17" s="1">
        <f t="shared" si="0"/>
        <v>0.6</v>
      </c>
      <c r="I17" s="1">
        <f t="shared" si="2"/>
        <v>1.7000000000000002</v>
      </c>
      <c r="J17" s="62">
        <f t="shared" si="3"/>
        <v>1.7000000000000002</v>
      </c>
      <c r="K17" s="1">
        <f t="shared" si="4"/>
        <v>8.8999999999999986</v>
      </c>
      <c r="L17" s="98" t="s">
        <v>369</v>
      </c>
    </row>
    <row r="18" spans="1:12" x14ac:dyDescent="0.25">
      <c r="A18" s="81" t="s">
        <v>159</v>
      </c>
      <c r="B18" s="80" t="s">
        <v>155</v>
      </c>
      <c r="C18" s="1">
        <v>0.1</v>
      </c>
      <c r="D18" s="1">
        <v>0.2</v>
      </c>
      <c r="E18" s="1">
        <v>2.4</v>
      </c>
      <c r="F18" s="1">
        <v>2.1</v>
      </c>
      <c r="G18" s="1"/>
      <c r="H18" s="1">
        <f t="shared" si="0"/>
        <v>0.15000000000000002</v>
      </c>
      <c r="I18" s="1">
        <f t="shared" si="2"/>
        <v>2.25</v>
      </c>
      <c r="J18" s="62">
        <f t="shared" si="3"/>
        <v>2.25</v>
      </c>
      <c r="K18" s="1">
        <f t="shared" si="4"/>
        <v>7.9</v>
      </c>
      <c r="L18" s="1">
        <f t="shared" si="1"/>
        <v>6</v>
      </c>
    </row>
    <row r="21" spans="1:12" x14ac:dyDescent="0.25">
      <c r="A21" s="8" t="s">
        <v>69</v>
      </c>
      <c r="B21" s="8"/>
    </row>
    <row r="22" spans="1:12" x14ac:dyDescent="0.25">
      <c r="A22" s="2" t="s">
        <v>1</v>
      </c>
      <c r="B22" s="2" t="s">
        <v>93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8</v>
      </c>
      <c r="H22" s="2" t="s">
        <v>9</v>
      </c>
      <c r="I22" s="2" t="s">
        <v>10</v>
      </c>
      <c r="J22" s="5" t="s">
        <v>144</v>
      </c>
      <c r="K22" s="72" t="s">
        <v>145</v>
      </c>
      <c r="L22" s="5" t="s">
        <v>66</v>
      </c>
    </row>
    <row r="23" spans="1:12" x14ac:dyDescent="0.25">
      <c r="A23" s="1" t="str">
        <f t="shared" ref="A23:B33" si="5">A8</f>
        <v>Chelsea Sara</v>
      </c>
      <c r="B23" s="1" t="str">
        <f t="shared" si="5"/>
        <v>Olympia</v>
      </c>
      <c r="C23" s="1">
        <v>0</v>
      </c>
      <c r="D23" s="1">
        <v>0</v>
      </c>
      <c r="E23" s="1">
        <v>10</v>
      </c>
      <c r="F23" s="1">
        <v>10</v>
      </c>
      <c r="G23" s="1"/>
      <c r="H23" s="1">
        <f t="shared" ref="H23:H33" si="6">AVERAGE(C23,D23)</f>
        <v>0</v>
      </c>
      <c r="I23" s="1">
        <f>AVERAGE(E23,F23)</f>
        <v>10</v>
      </c>
      <c r="J23" s="62">
        <f t="shared" ref="J23:J33" si="7">IF(I23&gt;10,10,I23)</f>
        <v>10</v>
      </c>
      <c r="K23" s="1">
        <f>10+H23-J23-G23</f>
        <v>0</v>
      </c>
      <c r="L23" s="1">
        <f t="shared" ref="L23:L33" si="8">RANK(K23,$K$23:$K$33)</f>
        <v>11</v>
      </c>
    </row>
    <row r="24" spans="1:12" x14ac:dyDescent="0.25">
      <c r="A24" s="1" t="str">
        <f t="shared" si="5"/>
        <v>Greta Bowan</v>
      </c>
      <c r="B24" s="1" t="str">
        <f t="shared" si="5"/>
        <v>Olympia</v>
      </c>
      <c r="C24" s="1">
        <v>0</v>
      </c>
      <c r="D24" s="1">
        <v>0</v>
      </c>
      <c r="E24" s="1">
        <v>3.7</v>
      </c>
      <c r="F24" s="1">
        <v>3.8</v>
      </c>
      <c r="G24" s="1">
        <v>0.5</v>
      </c>
      <c r="H24" s="1">
        <f t="shared" si="6"/>
        <v>0</v>
      </c>
      <c r="I24" s="1">
        <f t="shared" ref="I24:I33" si="9">AVERAGE(E24,F24)</f>
        <v>3.75</v>
      </c>
      <c r="J24" s="62">
        <f t="shared" si="7"/>
        <v>3.75</v>
      </c>
      <c r="K24" s="1">
        <f t="shared" ref="K24:K33" si="10">10+H24-J24-G24</f>
        <v>5.75</v>
      </c>
      <c r="L24" s="1">
        <f t="shared" si="8"/>
        <v>10</v>
      </c>
    </row>
    <row r="25" spans="1:12" x14ac:dyDescent="0.25">
      <c r="A25" s="1" t="str">
        <f t="shared" si="5"/>
        <v>Katie Sauer</v>
      </c>
      <c r="B25" s="1" t="str">
        <f t="shared" si="5"/>
        <v>Olympia</v>
      </c>
      <c r="C25" s="1">
        <v>0.1</v>
      </c>
      <c r="D25" s="1">
        <v>0.1</v>
      </c>
      <c r="E25" s="1">
        <v>1.8</v>
      </c>
      <c r="F25" s="1">
        <v>2.1</v>
      </c>
      <c r="G25" s="1"/>
      <c r="H25" s="1">
        <f t="shared" si="6"/>
        <v>0.1</v>
      </c>
      <c r="I25" s="1">
        <f t="shared" si="9"/>
        <v>1.9500000000000002</v>
      </c>
      <c r="J25" s="62">
        <f t="shared" si="7"/>
        <v>1.9500000000000002</v>
      </c>
      <c r="K25" s="1">
        <f t="shared" si="10"/>
        <v>8.1499999999999986</v>
      </c>
      <c r="L25" s="1">
        <f t="shared" si="8"/>
        <v>3</v>
      </c>
    </row>
    <row r="26" spans="1:12" x14ac:dyDescent="0.25">
      <c r="A26" s="1" t="str">
        <f t="shared" si="5"/>
        <v>Monica Heywood</v>
      </c>
      <c r="B26" s="1" t="str">
        <f t="shared" si="5"/>
        <v>Olympia</v>
      </c>
      <c r="C26" s="1">
        <v>0</v>
      </c>
      <c r="D26" s="1">
        <v>0</v>
      </c>
      <c r="E26" s="1">
        <v>2.4</v>
      </c>
      <c r="F26" s="1">
        <v>2.7</v>
      </c>
      <c r="G26" s="1">
        <v>0.5</v>
      </c>
      <c r="H26" s="1">
        <f t="shared" si="6"/>
        <v>0</v>
      </c>
      <c r="I26" s="1">
        <f t="shared" si="9"/>
        <v>2.5499999999999998</v>
      </c>
      <c r="J26" s="62">
        <f t="shared" si="7"/>
        <v>2.5499999999999998</v>
      </c>
      <c r="K26" s="1">
        <f t="shared" si="10"/>
        <v>6.95</v>
      </c>
      <c r="L26" s="1">
        <f t="shared" si="8"/>
        <v>9</v>
      </c>
    </row>
    <row r="27" spans="1:12" x14ac:dyDescent="0.25">
      <c r="A27" s="1" t="str">
        <f t="shared" si="5"/>
        <v>Monica Nazmi</v>
      </c>
      <c r="B27" s="1" t="str">
        <f t="shared" si="5"/>
        <v>Olympia</v>
      </c>
      <c r="C27" s="1">
        <v>0</v>
      </c>
      <c r="D27" s="1">
        <v>0</v>
      </c>
      <c r="E27" s="1">
        <v>2</v>
      </c>
      <c r="F27" s="1">
        <v>2.2000000000000002</v>
      </c>
      <c r="G27" s="1"/>
      <c r="H27" s="1">
        <f t="shared" si="6"/>
        <v>0</v>
      </c>
      <c r="I27" s="1">
        <f t="shared" si="9"/>
        <v>2.1</v>
      </c>
      <c r="J27" s="62">
        <f t="shared" si="7"/>
        <v>2.1</v>
      </c>
      <c r="K27" s="1">
        <f t="shared" si="10"/>
        <v>7.9</v>
      </c>
      <c r="L27" s="1">
        <f t="shared" si="8"/>
        <v>5</v>
      </c>
    </row>
    <row r="28" spans="1:12" x14ac:dyDescent="0.25">
      <c r="A28" s="1" t="str">
        <f t="shared" si="5"/>
        <v>Naomi Homan</v>
      </c>
      <c r="B28" s="1" t="str">
        <f t="shared" si="5"/>
        <v>Olympia</v>
      </c>
      <c r="C28" s="1">
        <v>0</v>
      </c>
      <c r="D28" s="1">
        <v>0</v>
      </c>
      <c r="E28" s="1">
        <v>2.6</v>
      </c>
      <c r="F28" s="1">
        <v>2.2999999999999998</v>
      </c>
      <c r="G28" s="1"/>
      <c r="H28" s="1">
        <f t="shared" si="6"/>
        <v>0</v>
      </c>
      <c r="I28" s="1">
        <f t="shared" si="9"/>
        <v>2.4500000000000002</v>
      </c>
      <c r="J28" s="62">
        <f t="shared" si="7"/>
        <v>2.4500000000000002</v>
      </c>
      <c r="K28" s="1">
        <f t="shared" si="10"/>
        <v>7.55</v>
      </c>
      <c r="L28" s="1">
        <f t="shared" si="8"/>
        <v>8</v>
      </c>
    </row>
    <row r="29" spans="1:12" x14ac:dyDescent="0.25">
      <c r="A29" s="1" t="str">
        <f t="shared" si="5"/>
        <v>Parker Jane Beehre</v>
      </c>
      <c r="B29" s="1" t="str">
        <f t="shared" si="5"/>
        <v>Delta</v>
      </c>
      <c r="C29" s="1">
        <v>0.2</v>
      </c>
      <c r="D29" s="1">
        <v>0.2</v>
      </c>
      <c r="E29" s="1">
        <v>1.9</v>
      </c>
      <c r="F29" s="1">
        <v>2.1</v>
      </c>
      <c r="G29" s="1"/>
      <c r="H29" s="1">
        <f t="shared" si="6"/>
        <v>0.2</v>
      </c>
      <c r="I29" s="1">
        <f t="shared" si="9"/>
        <v>2</v>
      </c>
      <c r="J29" s="62">
        <f t="shared" si="7"/>
        <v>2</v>
      </c>
      <c r="K29" s="1">
        <f t="shared" si="10"/>
        <v>8.1999999999999993</v>
      </c>
      <c r="L29" s="1">
        <f t="shared" si="8"/>
        <v>1</v>
      </c>
    </row>
    <row r="30" spans="1:12" x14ac:dyDescent="0.25">
      <c r="A30" s="1" t="str">
        <f t="shared" si="5"/>
        <v>Ariel Dunnage</v>
      </c>
      <c r="B30" s="1" t="str">
        <f t="shared" si="5"/>
        <v>Delta</v>
      </c>
      <c r="C30" s="1">
        <v>0.1</v>
      </c>
      <c r="D30" s="1">
        <v>0.3</v>
      </c>
      <c r="E30" s="1">
        <v>1.9</v>
      </c>
      <c r="F30" s="1">
        <v>2.1</v>
      </c>
      <c r="G30" s="1"/>
      <c r="H30" s="1">
        <f t="shared" si="6"/>
        <v>0.2</v>
      </c>
      <c r="I30" s="1">
        <f t="shared" si="9"/>
        <v>2</v>
      </c>
      <c r="J30" s="62">
        <f t="shared" si="7"/>
        <v>2</v>
      </c>
      <c r="K30" s="1">
        <f t="shared" si="10"/>
        <v>8.1999999999999993</v>
      </c>
      <c r="L30" s="1">
        <f t="shared" si="8"/>
        <v>1</v>
      </c>
    </row>
    <row r="31" spans="1:12" x14ac:dyDescent="0.25">
      <c r="A31" s="1" t="str">
        <f t="shared" si="5"/>
        <v>Elena ZiLin Zhang</v>
      </c>
      <c r="B31" s="1" t="str">
        <f t="shared" si="5"/>
        <v>Delta</v>
      </c>
      <c r="C31" s="1">
        <v>0.1</v>
      </c>
      <c r="D31" s="1">
        <v>0.1</v>
      </c>
      <c r="E31" s="1">
        <v>2</v>
      </c>
      <c r="F31" s="1">
        <v>2.2999999999999998</v>
      </c>
      <c r="G31" s="1"/>
      <c r="H31" s="1">
        <f t="shared" si="6"/>
        <v>0.1</v>
      </c>
      <c r="I31" s="1">
        <f t="shared" si="9"/>
        <v>2.15</v>
      </c>
      <c r="J31" s="62">
        <f t="shared" si="7"/>
        <v>2.15</v>
      </c>
      <c r="K31" s="1">
        <f t="shared" si="10"/>
        <v>7.9499999999999993</v>
      </c>
      <c r="L31" s="1">
        <f t="shared" si="8"/>
        <v>4</v>
      </c>
    </row>
    <row r="32" spans="1:12" x14ac:dyDescent="0.25">
      <c r="A32" s="1" t="str">
        <f t="shared" si="5"/>
        <v>Ella Zhang</v>
      </c>
      <c r="B32" s="1" t="str">
        <f t="shared" si="5"/>
        <v>Delta</v>
      </c>
      <c r="C32" s="1">
        <v>0.1</v>
      </c>
      <c r="D32" s="1">
        <v>0.1</v>
      </c>
      <c r="E32" s="1">
        <v>2.6</v>
      </c>
      <c r="F32" s="1">
        <v>2.4</v>
      </c>
      <c r="G32" s="1"/>
      <c r="H32" s="1">
        <f t="shared" si="6"/>
        <v>0.1</v>
      </c>
      <c r="I32" s="1">
        <f t="shared" si="9"/>
        <v>2.5</v>
      </c>
      <c r="J32" s="62">
        <f t="shared" si="7"/>
        <v>2.5</v>
      </c>
      <c r="K32" s="1">
        <f t="shared" si="10"/>
        <v>7.6</v>
      </c>
      <c r="L32" s="1">
        <f t="shared" si="8"/>
        <v>7</v>
      </c>
    </row>
    <row r="33" spans="1:12" x14ac:dyDescent="0.25">
      <c r="A33" s="1" t="str">
        <f t="shared" si="5"/>
        <v>Aliya Nursultanova</v>
      </c>
      <c r="B33" s="1" t="str">
        <f t="shared" si="5"/>
        <v>Delta</v>
      </c>
      <c r="C33" s="1">
        <v>0.1</v>
      </c>
      <c r="D33" s="1">
        <v>0.1</v>
      </c>
      <c r="E33" s="1">
        <v>2.5</v>
      </c>
      <c r="F33" s="1">
        <v>2.1</v>
      </c>
      <c r="G33" s="1"/>
      <c r="H33" s="1">
        <f t="shared" si="6"/>
        <v>0.1</v>
      </c>
      <c r="I33" s="1">
        <f t="shared" si="9"/>
        <v>2.2999999999999998</v>
      </c>
      <c r="J33" s="62">
        <f t="shared" si="7"/>
        <v>2.2999999999999998</v>
      </c>
      <c r="K33" s="1">
        <f t="shared" si="10"/>
        <v>7.8</v>
      </c>
      <c r="L33" s="1">
        <f t="shared" si="8"/>
        <v>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topLeftCell="A15" workbookViewId="0">
      <selection activeCell="G21" sqref="G21"/>
    </sheetView>
  </sheetViews>
  <sheetFormatPr defaultColWidth="10.875" defaultRowHeight="15.75" x14ac:dyDescent="0.25"/>
  <cols>
    <col min="1" max="1" width="24.125" style="7" bestFit="1" customWidth="1"/>
    <col min="2" max="2" width="13.875" style="7" customWidth="1"/>
    <col min="3" max="6" width="10.875" style="7"/>
    <col min="7" max="8" width="12.625" style="7" bestFit="1" customWidth="1"/>
    <col min="9" max="9" width="10.875" style="7"/>
    <col min="10" max="10" width="14.125" style="7" bestFit="1" customWidth="1"/>
    <col min="11" max="16384" width="10.875" style="7"/>
  </cols>
  <sheetData>
    <row r="1" spans="1:12" x14ac:dyDescent="0.25">
      <c r="A1" s="6" t="str">
        <f>'Level 1 unders'!A1</f>
        <v>Canterbury Championships</v>
      </c>
      <c r="B1" s="6"/>
    </row>
    <row r="2" spans="1:12" x14ac:dyDescent="0.25">
      <c r="A2" s="6" t="str">
        <f>'Level 1 unders'!A2</f>
        <v>2nd/3rd June 2018</v>
      </c>
      <c r="B2" s="6"/>
    </row>
    <row r="3" spans="1:12" x14ac:dyDescent="0.25">
      <c r="A3" s="6"/>
      <c r="B3" s="6"/>
    </row>
    <row r="4" spans="1:12" x14ac:dyDescent="0.25">
      <c r="A4" s="6" t="s">
        <v>85</v>
      </c>
      <c r="B4" s="6"/>
    </row>
    <row r="5" spans="1:12" x14ac:dyDescent="0.25">
      <c r="A5" s="6"/>
      <c r="B5" s="6"/>
    </row>
    <row r="6" spans="1:12" x14ac:dyDescent="0.25">
      <c r="A6" s="8" t="s">
        <v>70</v>
      </c>
      <c r="B6" s="8"/>
    </row>
    <row r="7" spans="1:12" s="6" customFormat="1" x14ac:dyDescent="0.25">
      <c r="A7" s="2" t="s">
        <v>1</v>
      </c>
      <c r="B7" s="5" t="s">
        <v>93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8</v>
      </c>
      <c r="H7" s="2" t="s">
        <v>9</v>
      </c>
      <c r="I7" s="2" t="s">
        <v>10</v>
      </c>
      <c r="J7" s="5" t="s">
        <v>144</v>
      </c>
      <c r="K7" s="72" t="s">
        <v>145</v>
      </c>
      <c r="L7" s="5" t="s">
        <v>66</v>
      </c>
    </row>
    <row r="8" spans="1:12" x14ac:dyDescent="0.25">
      <c r="A8" s="79" t="s">
        <v>162</v>
      </c>
      <c r="B8" s="80" t="s">
        <v>148</v>
      </c>
      <c r="C8" s="1">
        <v>0.5</v>
      </c>
      <c r="D8" s="1">
        <v>0.6</v>
      </c>
      <c r="E8" s="1">
        <v>2</v>
      </c>
      <c r="F8" s="1">
        <v>2</v>
      </c>
      <c r="G8" s="1"/>
      <c r="H8" s="1">
        <f t="shared" ref="H8:H20" si="0">AVERAGE(C8,D8)</f>
        <v>0.55000000000000004</v>
      </c>
      <c r="I8" s="1">
        <f>AVERAGE(E8,F8)</f>
        <v>2</v>
      </c>
      <c r="J8" s="62">
        <f t="shared" ref="J8:J20" si="1">IF(I8&gt;10,10,I8)</f>
        <v>2</v>
      </c>
      <c r="K8" s="1">
        <f t="shared" ref="K8" si="2">10+H8-J8-G8</f>
        <v>8.5500000000000007</v>
      </c>
      <c r="L8" s="1">
        <f t="shared" ref="L8:L20" si="3">RANK(K8,$K$8:$K$20)</f>
        <v>4</v>
      </c>
    </row>
    <row r="9" spans="1:12" x14ac:dyDescent="0.25">
      <c r="A9" s="79" t="s">
        <v>163</v>
      </c>
      <c r="B9" s="82" t="s">
        <v>148</v>
      </c>
      <c r="C9" s="1">
        <v>0.8</v>
      </c>
      <c r="D9" s="1">
        <v>0.9</v>
      </c>
      <c r="E9" s="1">
        <v>2.7</v>
      </c>
      <c r="F9" s="1">
        <v>2.4</v>
      </c>
      <c r="G9" s="1"/>
      <c r="H9" s="1">
        <f t="shared" si="0"/>
        <v>0.85000000000000009</v>
      </c>
      <c r="I9" s="1">
        <f t="shared" ref="I9:I20" si="4">AVERAGE(E9,F9)</f>
        <v>2.5499999999999998</v>
      </c>
      <c r="J9" s="62">
        <f t="shared" si="1"/>
        <v>2.5499999999999998</v>
      </c>
      <c r="K9" s="1">
        <f t="shared" ref="K9:K20" si="5">10+H9-J9-G9</f>
        <v>8.3000000000000007</v>
      </c>
      <c r="L9" s="1">
        <f t="shared" si="3"/>
        <v>6</v>
      </c>
    </row>
    <row r="10" spans="1:12" x14ac:dyDescent="0.25">
      <c r="A10" s="79" t="s">
        <v>164</v>
      </c>
      <c r="B10" s="80" t="s">
        <v>148</v>
      </c>
      <c r="C10" s="1">
        <v>0.9</v>
      </c>
      <c r="D10" s="1">
        <v>0.9</v>
      </c>
      <c r="E10" s="1">
        <v>2.9</v>
      </c>
      <c r="F10" s="1">
        <v>2.6</v>
      </c>
      <c r="G10" s="1"/>
      <c r="H10" s="1">
        <f t="shared" si="0"/>
        <v>0.9</v>
      </c>
      <c r="I10" s="1">
        <f t="shared" si="4"/>
        <v>2.75</v>
      </c>
      <c r="J10" s="62">
        <f t="shared" si="1"/>
        <v>2.75</v>
      </c>
      <c r="K10" s="1">
        <f t="shared" si="5"/>
        <v>8.15</v>
      </c>
      <c r="L10" s="1">
        <f t="shared" si="3"/>
        <v>10</v>
      </c>
    </row>
    <row r="11" spans="1:12" x14ac:dyDescent="0.25">
      <c r="A11" s="79" t="s">
        <v>165</v>
      </c>
      <c r="B11" s="80" t="s">
        <v>148</v>
      </c>
      <c r="C11" s="1">
        <v>1.1000000000000001</v>
      </c>
      <c r="D11" s="1">
        <v>1.1000000000000001</v>
      </c>
      <c r="E11" s="1">
        <v>3</v>
      </c>
      <c r="F11" s="1">
        <v>2.7</v>
      </c>
      <c r="G11" s="1"/>
      <c r="H11" s="1">
        <f t="shared" si="0"/>
        <v>1.1000000000000001</v>
      </c>
      <c r="I11" s="1">
        <f t="shared" si="4"/>
        <v>2.85</v>
      </c>
      <c r="J11" s="62">
        <f t="shared" si="1"/>
        <v>2.85</v>
      </c>
      <c r="K11" s="1">
        <f t="shared" si="5"/>
        <v>8.25</v>
      </c>
      <c r="L11" s="1">
        <f t="shared" si="3"/>
        <v>8</v>
      </c>
    </row>
    <row r="12" spans="1:12" x14ac:dyDescent="0.25">
      <c r="A12" s="79" t="s">
        <v>166</v>
      </c>
      <c r="B12" s="80" t="s">
        <v>148</v>
      </c>
      <c r="C12" s="1">
        <v>0.5</v>
      </c>
      <c r="D12" s="1">
        <v>0.8</v>
      </c>
      <c r="E12" s="1">
        <v>2.1</v>
      </c>
      <c r="F12" s="1">
        <v>2.2000000000000002</v>
      </c>
      <c r="G12" s="1"/>
      <c r="H12" s="1">
        <f t="shared" si="0"/>
        <v>0.65</v>
      </c>
      <c r="I12" s="1">
        <f t="shared" si="4"/>
        <v>2.1500000000000004</v>
      </c>
      <c r="J12" s="62">
        <f t="shared" si="1"/>
        <v>2.1500000000000004</v>
      </c>
      <c r="K12" s="1">
        <f t="shared" si="5"/>
        <v>8.5</v>
      </c>
      <c r="L12" s="1">
        <f t="shared" si="3"/>
        <v>5</v>
      </c>
    </row>
    <row r="13" spans="1:12" x14ac:dyDescent="0.25">
      <c r="A13" s="81" t="s">
        <v>167</v>
      </c>
      <c r="B13" s="80" t="s">
        <v>155</v>
      </c>
      <c r="C13" s="1">
        <v>0.6</v>
      </c>
      <c r="D13" s="1">
        <v>0.5</v>
      </c>
      <c r="E13" s="1">
        <v>1.3</v>
      </c>
      <c r="F13" s="1">
        <v>1.6</v>
      </c>
      <c r="G13" s="1"/>
      <c r="H13" s="1">
        <f t="shared" si="0"/>
        <v>0.55000000000000004</v>
      </c>
      <c r="I13" s="1">
        <f t="shared" si="4"/>
        <v>1.4500000000000002</v>
      </c>
      <c r="J13" s="62">
        <f t="shared" si="1"/>
        <v>1.4500000000000002</v>
      </c>
      <c r="K13" s="1">
        <f t="shared" si="5"/>
        <v>9.1000000000000014</v>
      </c>
      <c r="L13" s="1">
        <f t="shared" si="3"/>
        <v>3</v>
      </c>
    </row>
    <row r="14" spans="1:12" x14ac:dyDescent="0.25">
      <c r="A14" s="81" t="s">
        <v>168</v>
      </c>
      <c r="B14" s="80" t="s">
        <v>155</v>
      </c>
      <c r="C14" s="1">
        <v>0.5</v>
      </c>
      <c r="D14" s="1">
        <v>0.6</v>
      </c>
      <c r="E14" s="1">
        <v>1.3</v>
      </c>
      <c r="F14" s="1">
        <v>1.3</v>
      </c>
      <c r="G14" s="1"/>
      <c r="H14" s="1">
        <f t="shared" si="0"/>
        <v>0.55000000000000004</v>
      </c>
      <c r="I14" s="1">
        <f t="shared" si="4"/>
        <v>1.3</v>
      </c>
      <c r="J14" s="62">
        <f t="shared" si="1"/>
        <v>1.3</v>
      </c>
      <c r="K14" s="1">
        <f t="shared" si="5"/>
        <v>9.25</v>
      </c>
      <c r="L14" s="1">
        <f t="shared" si="3"/>
        <v>1</v>
      </c>
    </row>
    <row r="15" spans="1:12" x14ac:dyDescent="0.25">
      <c r="A15" s="81" t="s">
        <v>169</v>
      </c>
      <c r="B15" s="80" t="s">
        <v>155</v>
      </c>
      <c r="C15" s="1">
        <v>0.4</v>
      </c>
      <c r="D15" s="1">
        <v>0.3</v>
      </c>
      <c r="E15" s="1">
        <v>2.2999999999999998</v>
      </c>
      <c r="F15" s="1">
        <v>2</v>
      </c>
      <c r="G15" s="1"/>
      <c r="H15" s="1">
        <f t="shared" si="0"/>
        <v>0.35</v>
      </c>
      <c r="I15" s="1">
        <f t="shared" si="4"/>
        <v>2.15</v>
      </c>
      <c r="J15" s="62">
        <f t="shared" si="1"/>
        <v>2.15</v>
      </c>
      <c r="K15" s="1">
        <f t="shared" si="5"/>
        <v>8.1999999999999993</v>
      </c>
      <c r="L15" s="1">
        <f t="shared" si="3"/>
        <v>9</v>
      </c>
    </row>
    <row r="16" spans="1:12" x14ac:dyDescent="0.25">
      <c r="A16" s="81" t="s">
        <v>170</v>
      </c>
      <c r="B16" s="80" t="s">
        <v>155</v>
      </c>
      <c r="C16" s="1">
        <v>0.7</v>
      </c>
      <c r="D16" s="1">
        <v>0.6</v>
      </c>
      <c r="E16" s="1">
        <v>2.4</v>
      </c>
      <c r="F16" s="1">
        <v>2.2999999999999998</v>
      </c>
      <c r="G16" s="1"/>
      <c r="H16" s="1">
        <f t="shared" si="0"/>
        <v>0.64999999999999991</v>
      </c>
      <c r="I16" s="1">
        <f t="shared" si="4"/>
        <v>2.3499999999999996</v>
      </c>
      <c r="J16" s="62">
        <f t="shared" si="1"/>
        <v>2.3499999999999996</v>
      </c>
      <c r="K16" s="1">
        <f t="shared" si="5"/>
        <v>8.3000000000000007</v>
      </c>
      <c r="L16" s="1">
        <f t="shared" si="3"/>
        <v>6</v>
      </c>
    </row>
    <row r="17" spans="1:12" x14ac:dyDescent="0.25">
      <c r="A17" s="81" t="s">
        <v>171</v>
      </c>
      <c r="B17" s="80" t="s">
        <v>155</v>
      </c>
      <c r="C17" s="1">
        <v>0.2</v>
      </c>
      <c r="D17" s="1">
        <v>0.1</v>
      </c>
      <c r="E17" s="1">
        <v>2.6</v>
      </c>
      <c r="F17" s="1">
        <v>2.2999999999999998</v>
      </c>
      <c r="G17" s="1">
        <v>0.5</v>
      </c>
      <c r="H17" s="1">
        <f t="shared" si="0"/>
        <v>0.15000000000000002</v>
      </c>
      <c r="I17" s="1">
        <f t="shared" si="4"/>
        <v>2.4500000000000002</v>
      </c>
      <c r="J17" s="62">
        <f t="shared" si="1"/>
        <v>2.4500000000000002</v>
      </c>
      <c r="K17" s="1">
        <f t="shared" si="5"/>
        <v>7.2</v>
      </c>
      <c r="L17" s="1">
        <f t="shared" si="3"/>
        <v>12</v>
      </c>
    </row>
    <row r="18" spans="1:12" x14ac:dyDescent="0.25">
      <c r="A18" s="81" t="s">
        <v>172</v>
      </c>
      <c r="B18" s="80" t="s">
        <v>155</v>
      </c>
      <c r="C18" s="1">
        <v>0.8</v>
      </c>
      <c r="D18" s="1">
        <v>0.8</v>
      </c>
      <c r="E18" s="1">
        <v>1.7</v>
      </c>
      <c r="F18" s="1">
        <v>1.4</v>
      </c>
      <c r="G18" s="1"/>
      <c r="H18" s="1">
        <f t="shared" si="0"/>
        <v>0.8</v>
      </c>
      <c r="I18" s="1">
        <f t="shared" si="4"/>
        <v>1.5499999999999998</v>
      </c>
      <c r="J18" s="62">
        <f t="shared" si="1"/>
        <v>1.5499999999999998</v>
      </c>
      <c r="K18" s="1">
        <f t="shared" si="5"/>
        <v>9.25</v>
      </c>
      <c r="L18" s="1">
        <f t="shared" si="3"/>
        <v>1</v>
      </c>
    </row>
    <row r="19" spans="1:12" x14ac:dyDescent="0.25">
      <c r="A19" s="81" t="s">
        <v>173</v>
      </c>
      <c r="B19" s="82" t="s">
        <v>160</v>
      </c>
      <c r="C19" s="1">
        <v>0.5</v>
      </c>
      <c r="D19" s="1">
        <v>0.6</v>
      </c>
      <c r="E19" s="1">
        <v>3.1</v>
      </c>
      <c r="F19" s="1">
        <v>2.9</v>
      </c>
      <c r="G19" s="1"/>
      <c r="H19" s="1">
        <f t="shared" si="0"/>
        <v>0.55000000000000004</v>
      </c>
      <c r="I19" s="1">
        <f t="shared" si="4"/>
        <v>3</v>
      </c>
      <c r="J19" s="62">
        <f t="shared" si="1"/>
        <v>3</v>
      </c>
      <c r="K19" s="1">
        <f t="shared" si="5"/>
        <v>7.5500000000000007</v>
      </c>
      <c r="L19" s="1">
        <f t="shared" si="3"/>
        <v>11</v>
      </c>
    </row>
    <row r="20" spans="1:12" x14ac:dyDescent="0.25">
      <c r="A20" s="81" t="s">
        <v>174</v>
      </c>
      <c r="B20" s="82" t="s">
        <v>161</v>
      </c>
      <c r="C20" s="1">
        <v>0.2</v>
      </c>
      <c r="D20" s="1">
        <v>0.3</v>
      </c>
      <c r="E20" s="1">
        <v>2.9</v>
      </c>
      <c r="F20" s="1">
        <v>2.7</v>
      </c>
      <c r="G20" s="1">
        <v>0.5</v>
      </c>
      <c r="H20" s="1">
        <f t="shared" si="0"/>
        <v>0.25</v>
      </c>
      <c r="I20" s="1">
        <f t="shared" si="4"/>
        <v>2.8</v>
      </c>
      <c r="J20" s="62">
        <f t="shared" si="1"/>
        <v>2.8</v>
      </c>
      <c r="K20" s="1">
        <f t="shared" si="5"/>
        <v>6.95</v>
      </c>
      <c r="L20" s="1">
        <f t="shared" si="3"/>
        <v>13</v>
      </c>
    </row>
    <row r="23" spans="1:12" x14ac:dyDescent="0.25">
      <c r="A23" s="8" t="s">
        <v>71</v>
      </c>
      <c r="B23" s="8"/>
    </row>
    <row r="24" spans="1:12" x14ac:dyDescent="0.25">
      <c r="A24" s="2" t="s">
        <v>1</v>
      </c>
      <c r="B24" s="5" t="s">
        <v>93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8</v>
      </c>
      <c r="H24" s="2" t="s">
        <v>9</v>
      </c>
      <c r="I24" s="2" t="s">
        <v>10</v>
      </c>
      <c r="J24" s="5" t="s">
        <v>144</v>
      </c>
      <c r="K24" s="72" t="s">
        <v>145</v>
      </c>
      <c r="L24" s="5" t="s">
        <v>66</v>
      </c>
    </row>
    <row r="25" spans="1:12" x14ac:dyDescent="0.25">
      <c r="A25" s="1" t="str">
        <f t="shared" ref="A25:B37" si="6">A8</f>
        <v>Gracie Moses</v>
      </c>
      <c r="B25" s="1" t="str">
        <f t="shared" si="6"/>
        <v>Olympia</v>
      </c>
      <c r="C25" s="1">
        <v>0</v>
      </c>
      <c r="D25" s="1">
        <v>0.3</v>
      </c>
      <c r="E25" s="1">
        <v>2.2999999999999998</v>
      </c>
      <c r="F25" s="1">
        <v>2.2999999999999998</v>
      </c>
      <c r="G25" s="1"/>
      <c r="H25" s="1">
        <f t="shared" ref="H25:H37" si="7">AVERAGE(C25,D25)</f>
        <v>0.15</v>
      </c>
      <c r="I25" s="1">
        <f>AVERAGE(E25,F25)</f>
        <v>2.2999999999999998</v>
      </c>
      <c r="J25" s="62">
        <f t="shared" ref="J25:J37" si="8">IF(I25&gt;10,10,I25)</f>
        <v>2.2999999999999998</v>
      </c>
      <c r="K25" s="1">
        <f t="shared" ref="K25" si="9">10+H25-J25-G25</f>
        <v>7.8500000000000005</v>
      </c>
      <c r="L25" s="1">
        <f t="shared" ref="L25:L37" si="10">RANK(K25,$K$25:$K$37)</f>
        <v>6</v>
      </c>
    </row>
    <row r="26" spans="1:12" x14ac:dyDescent="0.25">
      <c r="A26" s="1" t="str">
        <f t="shared" si="6"/>
        <v>Hayley Duffell</v>
      </c>
      <c r="B26" s="1" t="str">
        <f t="shared" si="6"/>
        <v>Olympia</v>
      </c>
      <c r="C26" s="1">
        <v>0.1</v>
      </c>
      <c r="D26" s="1">
        <v>0.1</v>
      </c>
      <c r="E26" s="1">
        <v>3.2</v>
      </c>
      <c r="F26" s="1">
        <v>2.9</v>
      </c>
      <c r="G26" s="1"/>
      <c r="H26" s="1">
        <f t="shared" si="7"/>
        <v>0.1</v>
      </c>
      <c r="I26" s="1">
        <f t="shared" ref="I26:I37" si="11">AVERAGE(E26,F26)</f>
        <v>3.05</v>
      </c>
      <c r="J26" s="62">
        <f t="shared" si="8"/>
        <v>3.05</v>
      </c>
      <c r="K26" s="1">
        <f t="shared" ref="K26:K37" si="12">10+H26-J26-G26</f>
        <v>7.05</v>
      </c>
      <c r="L26" s="1">
        <f t="shared" si="10"/>
        <v>12</v>
      </c>
    </row>
    <row r="27" spans="1:12" x14ac:dyDescent="0.25">
      <c r="A27" s="1" t="str">
        <f t="shared" si="6"/>
        <v>Luna Li</v>
      </c>
      <c r="B27" s="1" t="str">
        <f t="shared" si="6"/>
        <v>Olympia</v>
      </c>
      <c r="C27" s="1">
        <v>0.1</v>
      </c>
      <c r="D27" s="1">
        <v>0.1</v>
      </c>
      <c r="E27" s="1">
        <v>2.5</v>
      </c>
      <c r="F27" s="1">
        <v>2.4</v>
      </c>
      <c r="G27" s="1"/>
      <c r="H27" s="1">
        <f t="shared" si="7"/>
        <v>0.1</v>
      </c>
      <c r="I27" s="1">
        <f t="shared" si="11"/>
        <v>2.4500000000000002</v>
      </c>
      <c r="J27" s="62">
        <f t="shared" si="8"/>
        <v>2.4500000000000002</v>
      </c>
      <c r="K27" s="1">
        <f t="shared" si="12"/>
        <v>7.6499999999999995</v>
      </c>
      <c r="L27" s="1">
        <f t="shared" si="10"/>
        <v>10</v>
      </c>
    </row>
    <row r="28" spans="1:12" x14ac:dyDescent="0.25">
      <c r="A28" s="1" t="str">
        <f t="shared" si="6"/>
        <v>Madelynn Seaton-Payne</v>
      </c>
      <c r="B28" s="1" t="str">
        <f t="shared" si="6"/>
        <v>Olympia</v>
      </c>
      <c r="C28" s="1">
        <v>0.1</v>
      </c>
      <c r="D28" s="1">
        <v>0.1</v>
      </c>
      <c r="E28" s="1">
        <v>2.1</v>
      </c>
      <c r="F28" s="1">
        <v>2.1</v>
      </c>
      <c r="G28" s="1"/>
      <c r="H28" s="1">
        <f t="shared" si="7"/>
        <v>0.1</v>
      </c>
      <c r="I28" s="1">
        <f t="shared" si="11"/>
        <v>2.1</v>
      </c>
      <c r="J28" s="62">
        <f t="shared" si="8"/>
        <v>2.1</v>
      </c>
      <c r="K28" s="1">
        <f t="shared" si="12"/>
        <v>8</v>
      </c>
      <c r="L28" s="1">
        <f t="shared" si="10"/>
        <v>4</v>
      </c>
    </row>
    <row r="29" spans="1:12" x14ac:dyDescent="0.25">
      <c r="A29" s="1" t="str">
        <f t="shared" si="6"/>
        <v>Maisy Bowan</v>
      </c>
      <c r="B29" s="1" t="str">
        <f t="shared" si="6"/>
        <v>Olympia</v>
      </c>
      <c r="C29" s="1">
        <v>0</v>
      </c>
      <c r="D29" s="1">
        <v>0</v>
      </c>
      <c r="E29" s="1">
        <v>2.2999999999999998</v>
      </c>
      <c r="F29" s="1">
        <v>2</v>
      </c>
      <c r="G29" s="1"/>
      <c r="H29" s="1">
        <f t="shared" si="7"/>
        <v>0</v>
      </c>
      <c r="I29" s="1">
        <f t="shared" si="11"/>
        <v>2.15</v>
      </c>
      <c r="J29" s="62">
        <f t="shared" si="8"/>
        <v>2.15</v>
      </c>
      <c r="K29" s="1">
        <f t="shared" si="12"/>
        <v>7.85</v>
      </c>
      <c r="L29" s="1">
        <f t="shared" si="10"/>
        <v>7</v>
      </c>
    </row>
    <row r="30" spans="1:12" x14ac:dyDescent="0.25">
      <c r="A30" s="1" t="str">
        <f t="shared" si="6"/>
        <v>Bella Mills</v>
      </c>
      <c r="B30" s="1" t="str">
        <f t="shared" si="6"/>
        <v>Delta</v>
      </c>
      <c r="C30" s="1">
        <v>0.3</v>
      </c>
      <c r="D30" s="1">
        <v>0.3</v>
      </c>
      <c r="E30" s="1">
        <v>1.5</v>
      </c>
      <c r="F30" s="1">
        <v>1.6</v>
      </c>
      <c r="G30" s="1"/>
      <c r="H30" s="1">
        <f t="shared" si="7"/>
        <v>0.3</v>
      </c>
      <c r="I30" s="1">
        <f t="shared" si="11"/>
        <v>1.55</v>
      </c>
      <c r="J30" s="62">
        <f t="shared" si="8"/>
        <v>1.55</v>
      </c>
      <c r="K30" s="1">
        <f t="shared" si="12"/>
        <v>8.75</v>
      </c>
      <c r="L30" s="1">
        <f t="shared" si="10"/>
        <v>1</v>
      </c>
    </row>
    <row r="31" spans="1:12" x14ac:dyDescent="0.25">
      <c r="A31" s="1" t="str">
        <f t="shared" si="6"/>
        <v>Ivana Preston</v>
      </c>
      <c r="B31" s="1" t="str">
        <f t="shared" si="6"/>
        <v>Delta</v>
      </c>
      <c r="C31" s="1">
        <v>0.1</v>
      </c>
      <c r="D31" s="1">
        <v>0.2</v>
      </c>
      <c r="E31" s="1">
        <v>2</v>
      </c>
      <c r="F31" s="1">
        <v>1.9</v>
      </c>
      <c r="G31" s="1"/>
      <c r="H31" s="1">
        <f t="shared" si="7"/>
        <v>0.15000000000000002</v>
      </c>
      <c r="I31" s="1">
        <f t="shared" si="11"/>
        <v>1.95</v>
      </c>
      <c r="J31" s="62">
        <f t="shared" si="8"/>
        <v>1.95</v>
      </c>
      <c r="K31" s="1">
        <f t="shared" si="12"/>
        <v>8.2000000000000011</v>
      </c>
      <c r="L31" s="1">
        <f t="shared" si="10"/>
        <v>3</v>
      </c>
    </row>
    <row r="32" spans="1:12" x14ac:dyDescent="0.25">
      <c r="A32" s="1" t="str">
        <f t="shared" si="6"/>
        <v>Kaylin Bent</v>
      </c>
      <c r="B32" s="1" t="str">
        <f t="shared" si="6"/>
        <v>Delta</v>
      </c>
      <c r="C32" s="1">
        <v>0.1</v>
      </c>
      <c r="D32" s="1">
        <v>0.1</v>
      </c>
      <c r="E32" s="1">
        <v>2.4</v>
      </c>
      <c r="F32" s="1">
        <v>2.5</v>
      </c>
      <c r="G32" s="1"/>
      <c r="H32" s="1">
        <f t="shared" si="7"/>
        <v>0.1</v>
      </c>
      <c r="I32" s="1">
        <f t="shared" si="11"/>
        <v>2.4500000000000002</v>
      </c>
      <c r="J32" s="62">
        <f t="shared" si="8"/>
        <v>2.4500000000000002</v>
      </c>
      <c r="K32" s="1">
        <f t="shared" si="12"/>
        <v>7.6499999999999995</v>
      </c>
      <c r="L32" s="1">
        <f t="shared" si="10"/>
        <v>10</v>
      </c>
    </row>
    <row r="33" spans="1:12" x14ac:dyDescent="0.25">
      <c r="A33" s="1" t="str">
        <f t="shared" si="6"/>
        <v>Lily Botha</v>
      </c>
      <c r="B33" s="1" t="str">
        <f t="shared" si="6"/>
        <v>Delta</v>
      </c>
      <c r="C33" s="1">
        <v>0.2</v>
      </c>
      <c r="D33" s="1">
        <v>0.2</v>
      </c>
      <c r="E33" s="1">
        <v>2.1</v>
      </c>
      <c r="F33" s="1">
        <v>1.7</v>
      </c>
      <c r="G33" s="1">
        <v>0.5</v>
      </c>
      <c r="H33" s="1">
        <f t="shared" si="7"/>
        <v>0.2</v>
      </c>
      <c r="I33" s="1">
        <f t="shared" si="11"/>
        <v>1.9</v>
      </c>
      <c r="J33" s="62">
        <f t="shared" si="8"/>
        <v>1.9</v>
      </c>
      <c r="K33" s="1">
        <f t="shared" si="12"/>
        <v>7.7999999999999989</v>
      </c>
      <c r="L33" s="1">
        <f t="shared" si="10"/>
        <v>9</v>
      </c>
    </row>
    <row r="34" spans="1:12" x14ac:dyDescent="0.25">
      <c r="A34" s="1" t="str">
        <f t="shared" si="6"/>
        <v>Malia Hughes-Apulu</v>
      </c>
      <c r="B34" s="1" t="str">
        <f t="shared" si="6"/>
        <v>Delta</v>
      </c>
      <c r="C34" s="1">
        <v>0</v>
      </c>
      <c r="D34" s="1">
        <v>0</v>
      </c>
      <c r="E34" s="1">
        <v>2.1</v>
      </c>
      <c r="F34" s="1">
        <v>2</v>
      </c>
      <c r="G34" s="1"/>
      <c r="H34" s="1">
        <f t="shared" si="7"/>
        <v>0</v>
      </c>
      <c r="I34" s="1">
        <f t="shared" si="11"/>
        <v>2.0499999999999998</v>
      </c>
      <c r="J34" s="62">
        <f t="shared" si="8"/>
        <v>2.0499999999999998</v>
      </c>
      <c r="K34" s="1">
        <f t="shared" si="12"/>
        <v>7.95</v>
      </c>
      <c r="L34" s="1">
        <f t="shared" si="10"/>
        <v>5</v>
      </c>
    </row>
    <row r="35" spans="1:12" x14ac:dyDescent="0.25">
      <c r="A35" s="1" t="str">
        <f t="shared" si="6"/>
        <v>Olivia Chow</v>
      </c>
      <c r="B35" s="1" t="str">
        <f t="shared" si="6"/>
        <v>Delta</v>
      </c>
      <c r="C35" s="1">
        <v>0.1</v>
      </c>
      <c r="D35" s="1">
        <v>0.1</v>
      </c>
      <c r="E35" s="1">
        <v>2</v>
      </c>
      <c r="F35" s="1">
        <v>1.7</v>
      </c>
      <c r="G35" s="1"/>
      <c r="H35" s="1">
        <f t="shared" si="7"/>
        <v>0.1</v>
      </c>
      <c r="I35" s="1">
        <f t="shared" si="11"/>
        <v>1.85</v>
      </c>
      <c r="J35" s="62">
        <f t="shared" si="8"/>
        <v>1.85</v>
      </c>
      <c r="K35" s="1">
        <f t="shared" si="12"/>
        <v>8.25</v>
      </c>
      <c r="L35" s="1">
        <f t="shared" si="10"/>
        <v>2</v>
      </c>
    </row>
    <row r="36" spans="1:12" x14ac:dyDescent="0.25">
      <c r="A36" s="1" t="str">
        <f t="shared" si="6"/>
        <v>Kyla Pike</v>
      </c>
      <c r="B36" s="1" t="str">
        <f t="shared" si="6"/>
        <v>Nelson</v>
      </c>
      <c r="C36" s="1">
        <v>0.1</v>
      </c>
      <c r="D36" s="1">
        <v>0.1</v>
      </c>
      <c r="E36" s="1">
        <v>2.2999999999999998</v>
      </c>
      <c r="F36" s="1">
        <v>2.2999999999999998</v>
      </c>
      <c r="G36" s="1"/>
      <c r="H36" s="1">
        <f t="shared" si="7"/>
        <v>0.1</v>
      </c>
      <c r="I36" s="1">
        <f t="shared" si="11"/>
        <v>2.2999999999999998</v>
      </c>
      <c r="J36" s="62">
        <f t="shared" si="8"/>
        <v>2.2999999999999998</v>
      </c>
      <c r="K36" s="1">
        <f t="shared" si="12"/>
        <v>7.8</v>
      </c>
      <c r="L36" s="1">
        <f t="shared" si="10"/>
        <v>8</v>
      </c>
    </row>
    <row r="37" spans="1:12" x14ac:dyDescent="0.25">
      <c r="A37" s="1" t="str">
        <f t="shared" si="6"/>
        <v>Mieke Schulz</v>
      </c>
      <c r="B37" s="1" t="str">
        <f t="shared" si="6"/>
        <v>Diva</v>
      </c>
      <c r="C37" s="1">
        <v>0.1</v>
      </c>
      <c r="D37" s="1">
        <v>0.1</v>
      </c>
      <c r="E37" s="1">
        <v>3.2</v>
      </c>
      <c r="F37" s="1">
        <v>3.2</v>
      </c>
      <c r="G37" s="1">
        <v>0.6</v>
      </c>
      <c r="H37" s="1">
        <f t="shared" si="7"/>
        <v>0.1</v>
      </c>
      <c r="I37" s="1">
        <f t="shared" si="11"/>
        <v>3.2</v>
      </c>
      <c r="J37" s="62">
        <f t="shared" si="8"/>
        <v>3.2</v>
      </c>
      <c r="K37" s="1">
        <f t="shared" si="12"/>
        <v>6.3</v>
      </c>
      <c r="L37" s="1">
        <f t="shared" si="10"/>
        <v>13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7"/>
  <sheetViews>
    <sheetView topLeftCell="A43" workbookViewId="0">
      <selection activeCell="L46" sqref="L46"/>
    </sheetView>
  </sheetViews>
  <sheetFormatPr defaultColWidth="10.875" defaultRowHeight="15.75" x14ac:dyDescent="0.25"/>
  <cols>
    <col min="1" max="1" width="14" style="7" bestFit="1" customWidth="1"/>
    <col min="2" max="2" width="14" style="7" customWidth="1"/>
    <col min="3" max="7" width="10.875" style="7"/>
    <col min="8" max="8" width="12.625" style="7" bestFit="1" customWidth="1"/>
    <col min="9" max="9" width="10.875" style="7"/>
    <col min="10" max="10" width="14.125" style="7" bestFit="1" customWidth="1"/>
    <col min="11" max="16384" width="10.875" style="7"/>
  </cols>
  <sheetData>
    <row r="1" spans="1:12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12" x14ac:dyDescent="0.25">
      <c r="A4" s="9" t="s">
        <v>86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2" x14ac:dyDescent="0.25">
      <c r="A6" s="11" t="s">
        <v>72</v>
      </c>
      <c r="B6" s="11"/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8</v>
      </c>
      <c r="H7" s="5" t="s">
        <v>9</v>
      </c>
      <c r="I7" s="5" t="s">
        <v>10</v>
      </c>
      <c r="J7" s="5" t="s">
        <v>144</v>
      </c>
      <c r="K7" s="72" t="s">
        <v>145</v>
      </c>
      <c r="L7" s="5" t="s">
        <v>66</v>
      </c>
    </row>
    <row r="8" spans="1:12" x14ac:dyDescent="0.25">
      <c r="A8" s="81" t="s">
        <v>175</v>
      </c>
      <c r="B8" s="80" t="s">
        <v>155</v>
      </c>
      <c r="C8" s="62">
        <v>1</v>
      </c>
      <c r="D8" s="62">
        <v>1</v>
      </c>
      <c r="E8" s="62">
        <v>3.2</v>
      </c>
      <c r="F8" s="62">
        <v>3.4</v>
      </c>
      <c r="G8" s="62"/>
      <c r="H8" s="1">
        <f t="shared" ref="H8:H21" si="0">AVERAGE(C8,D8)</f>
        <v>1</v>
      </c>
      <c r="I8" s="1">
        <f>AVERAGE(E8,F8)</f>
        <v>3.3</v>
      </c>
      <c r="J8" s="62">
        <f t="shared" ref="J8:J21" si="1">IF(I8&gt;10,10,I8)</f>
        <v>3.3</v>
      </c>
      <c r="K8" s="1">
        <f t="shared" ref="K8" si="2">10+H8-J8-G8</f>
        <v>7.7</v>
      </c>
      <c r="L8" s="1">
        <f t="shared" ref="L8:L21" si="3">RANK(K8,$K$8:$K$21)</f>
        <v>13</v>
      </c>
    </row>
    <row r="9" spans="1:12" x14ac:dyDescent="0.25">
      <c r="A9" s="81" t="s">
        <v>176</v>
      </c>
      <c r="B9" s="80" t="s">
        <v>155</v>
      </c>
      <c r="C9" s="1">
        <v>1.4</v>
      </c>
      <c r="D9" s="1">
        <v>1.3</v>
      </c>
      <c r="E9" s="1">
        <v>2.7</v>
      </c>
      <c r="F9" s="1">
        <v>2.7</v>
      </c>
      <c r="G9" s="1"/>
      <c r="H9" s="1">
        <f t="shared" si="0"/>
        <v>1.35</v>
      </c>
      <c r="I9" s="1">
        <f t="shared" ref="I9:I21" si="4">AVERAGE(E9,F9)</f>
        <v>2.7</v>
      </c>
      <c r="J9" s="62">
        <f t="shared" si="1"/>
        <v>2.7</v>
      </c>
      <c r="K9" s="1">
        <f t="shared" ref="K9:K21" si="5">10+H9-J9-G9</f>
        <v>8.6499999999999986</v>
      </c>
      <c r="L9" s="1">
        <f t="shared" si="3"/>
        <v>5</v>
      </c>
    </row>
    <row r="10" spans="1:12" x14ac:dyDescent="0.25">
      <c r="A10" s="81" t="s">
        <v>177</v>
      </c>
      <c r="B10" s="80" t="s">
        <v>155</v>
      </c>
      <c r="C10" s="1">
        <v>1.4</v>
      </c>
      <c r="D10" s="1">
        <v>1.4</v>
      </c>
      <c r="E10" s="1">
        <v>1.9</v>
      </c>
      <c r="F10" s="1">
        <v>2.2000000000000002</v>
      </c>
      <c r="G10" s="1"/>
      <c r="H10" s="1">
        <f t="shared" si="0"/>
        <v>1.4</v>
      </c>
      <c r="I10" s="1">
        <f t="shared" si="4"/>
        <v>2.0499999999999998</v>
      </c>
      <c r="J10" s="62">
        <f t="shared" si="1"/>
        <v>2.0499999999999998</v>
      </c>
      <c r="K10" s="1">
        <f t="shared" si="5"/>
        <v>9.3500000000000014</v>
      </c>
      <c r="L10" s="1">
        <f t="shared" si="3"/>
        <v>1</v>
      </c>
    </row>
    <row r="11" spans="1:12" x14ac:dyDescent="0.25">
      <c r="A11" s="83" t="s">
        <v>178</v>
      </c>
      <c r="B11" s="83" t="s">
        <v>179</v>
      </c>
      <c r="C11" s="1">
        <v>1</v>
      </c>
      <c r="D11" s="1">
        <v>1.1000000000000001</v>
      </c>
      <c r="E11" s="1">
        <v>3</v>
      </c>
      <c r="F11" s="1">
        <v>3.3</v>
      </c>
      <c r="G11" s="1"/>
      <c r="H11" s="1">
        <f t="shared" si="0"/>
        <v>1.05</v>
      </c>
      <c r="I11" s="1">
        <f t="shared" si="4"/>
        <v>3.15</v>
      </c>
      <c r="J11" s="62">
        <f t="shared" si="1"/>
        <v>3.15</v>
      </c>
      <c r="K11" s="1">
        <f t="shared" si="5"/>
        <v>7.9</v>
      </c>
      <c r="L11" s="1">
        <f t="shared" si="3"/>
        <v>10</v>
      </c>
    </row>
    <row r="12" spans="1:12" x14ac:dyDescent="0.25">
      <c r="A12" s="81" t="s">
        <v>180</v>
      </c>
      <c r="B12" s="80" t="s">
        <v>155</v>
      </c>
      <c r="C12" s="1">
        <v>1.2</v>
      </c>
      <c r="D12" s="1">
        <v>1.2</v>
      </c>
      <c r="E12" s="1">
        <v>3</v>
      </c>
      <c r="F12" s="1">
        <v>3.2</v>
      </c>
      <c r="G12" s="1"/>
      <c r="H12" s="1">
        <f t="shared" si="0"/>
        <v>1.2</v>
      </c>
      <c r="I12" s="1">
        <f t="shared" si="4"/>
        <v>3.1</v>
      </c>
      <c r="J12" s="62">
        <f t="shared" si="1"/>
        <v>3.1</v>
      </c>
      <c r="K12" s="1">
        <f t="shared" si="5"/>
        <v>8.1</v>
      </c>
      <c r="L12" s="1">
        <f t="shared" si="3"/>
        <v>9</v>
      </c>
    </row>
    <row r="13" spans="1:12" x14ac:dyDescent="0.25">
      <c r="A13" s="81" t="s">
        <v>181</v>
      </c>
      <c r="B13" s="80" t="s">
        <v>155</v>
      </c>
      <c r="C13" s="1">
        <v>1.5</v>
      </c>
      <c r="D13" s="1">
        <v>1.8</v>
      </c>
      <c r="E13" s="1">
        <v>2.5</v>
      </c>
      <c r="F13" s="1">
        <v>2.4</v>
      </c>
      <c r="G13" s="1"/>
      <c r="H13" s="1">
        <f t="shared" si="0"/>
        <v>1.65</v>
      </c>
      <c r="I13" s="1">
        <f t="shared" si="4"/>
        <v>2.4500000000000002</v>
      </c>
      <c r="J13" s="62">
        <f t="shared" si="1"/>
        <v>2.4500000000000002</v>
      </c>
      <c r="K13" s="1">
        <f t="shared" si="5"/>
        <v>9.1999999999999993</v>
      </c>
      <c r="L13" s="1">
        <f t="shared" si="3"/>
        <v>3</v>
      </c>
    </row>
    <row r="14" spans="1:12" x14ac:dyDescent="0.25">
      <c r="A14" s="81" t="s">
        <v>182</v>
      </c>
      <c r="B14" s="82" t="s">
        <v>160</v>
      </c>
      <c r="C14" s="1">
        <v>1.4</v>
      </c>
      <c r="D14" s="1">
        <v>1.3</v>
      </c>
      <c r="E14" s="1">
        <v>2.1</v>
      </c>
      <c r="F14" s="1">
        <v>2</v>
      </c>
      <c r="G14" s="1"/>
      <c r="H14" s="1">
        <f t="shared" si="0"/>
        <v>1.35</v>
      </c>
      <c r="I14" s="1">
        <f t="shared" si="4"/>
        <v>2.0499999999999998</v>
      </c>
      <c r="J14" s="62">
        <f t="shared" si="1"/>
        <v>2.0499999999999998</v>
      </c>
      <c r="K14" s="1">
        <f t="shared" si="5"/>
        <v>9.3000000000000007</v>
      </c>
      <c r="L14" s="1">
        <f t="shared" si="3"/>
        <v>2</v>
      </c>
    </row>
    <row r="15" spans="1:12" x14ac:dyDescent="0.25">
      <c r="A15" s="81" t="s">
        <v>183</v>
      </c>
      <c r="B15" s="80" t="s">
        <v>155</v>
      </c>
      <c r="C15" s="1">
        <v>1.4</v>
      </c>
      <c r="D15" s="1">
        <v>1.4</v>
      </c>
      <c r="E15" s="1">
        <v>2.2999999999999998</v>
      </c>
      <c r="F15" s="1">
        <v>2.6</v>
      </c>
      <c r="G15" s="1">
        <v>0.5</v>
      </c>
      <c r="H15" s="1">
        <f t="shared" si="0"/>
        <v>1.4</v>
      </c>
      <c r="I15" s="1">
        <f t="shared" si="4"/>
        <v>2.4500000000000002</v>
      </c>
      <c r="J15" s="62">
        <f t="shared" si="1"/>
        <v>2.4500000000000002</v>
      </c>
      <c r="K15" s="1">
        <f t="shared" si="5"/>
        <v>8.4499999999999993</v>
      </c>
      <c r="L15" s="1">
        <f t="shared" si="3"/>
        <v>7</v>
      </c>
    </row>
    <row r="16" spans="1:12" x14ac:dyDescent="0.25">
      <c r="A16" s="81" t="s">
        <v>184</v>
      </c>
      <c r="B16" s="80" t="s">
        <v>155</v>
      </c>
      <c r="C16" s="1">
        <v>1.2</v>
      </c>
      <c r="D16" s="1">
        <v>1.2</v>
      </c>
      <c r="E16" s="1">
        <v>3.3</v>
      </c>
      <c r="F16" s="1">
        <v>3</v>
      </c>
      <c r="G16" s="1">
        <v>0.3</v>
      </c>
      <c r="H16" s="1">
        <f t="shared" si="0"/>
        <v>1.2</v>
      </c>
      <c r="I16" s="1">
        <f t="shared" si="4"/>
        <v>3.15</v>
      </c>
      <c r="J16" s="62">
        <f t="shared" si="1"/>
        <v>3.15</v>
      </c>
      <c r="K16" s="1">
        <f t="shared" si="5"/>
        <v>7.7499999999999991</v>
      </c>
      <c r="L16" s="1">
        <f t="shared" si="3"/>
        <v>12</v>
      </c>
    </row>
    <row r="17" spans="1:12" x14ac:dyDescent="0.25">
      <c r="A17" s="79" t="s">
        <v>185</v>
      </c>
      <c r="B17" s="82" t="s">
        <v>148</v>
      </c>
      <c r="C17" s="1">
        <v>0.8</v>
      </c>
      <c r="D17" s="1">
        <v>0.7</v>
      </c>
      <c r="E17" s="1">
        <v>2.1</v>
      </c>
      <c r="F17" s="1">
        <v>2.4</v>
      </c>
      <c r="G17" s="1"/>
      <c r="H17" s="1">
        <f t="shared" si="0"/>
        <v>0.75</v>
      </c>
      <c r="I17" s="1">
        <f t="shared" si="4"/>
        <v>2.25</v>
      </c>
      <c r="J17" s="62">
        <f t="shared" si="1"/>
        <v>2.25</v>
      </c>
      <c r="K17" s="1">
        <f t="shared" si="5"/>
        <v>8.5</v>
      </c>
      <c r="L17" s="1">
        <f t="shared" si="3"/>
        <v>6</v>
      </c>
    </row>
    <row r="18" spans="1:12" x14ac:dyDescent="0.25">
      <c r="A18" s="81" t="s">
        <v>186</v>
      </c>
      <c r="B18" s="80" t="s">
        <v>155</v>
      </c>
      <c r="C18" s="1">
        <v>1.2</v>
      </c>
      <c r="D18" s="1">
        <v>1.1000000000000001</v>
      </c>
      <c r="E18" s="1">
        <v>3</v>
      </c>
      <c r="F18" s="1">
        <v>3.3</v>
      </c>
      <c r="G18" s="1">
        <v>0.5</v>
      </c>
      <c r="H18" s="1">
        <f t="shared" si="0"/>
        <v>1.1499999999999999</v>
      </c>
      <c r="I18" s="1">
        <f t="shared" si="4"/>
        <v>3.15</v>
      </c>
      <c r="J18" s="62">
        <f t="shared" si="1"/>
        <v>3.15</v>
      </c>
      <c r="K18" s="1">
        <f t="shared" si="5"/>
        <v>7.5</v>
      </c>
      <c r="L18" s="1">
        <f t="shared" si="3"/>
        <v>14</v>
      </c>
    </row>
    <row r="19" spans="1:12" x14ac:dyDescent="0.25">
      <c r="A19" s="81" t="s">
        <v>187</v>
      </c>
      <c r="B19" s="80" t="s">
        <v>155</v>
      </c>
      <c r="C19" s="1">
        <v>1.1000000000000001</v>
      </c>
      <c r="D19" s="1">
        <v>1.1000000000000001</v>
      </c>
      <c r="E19" s="1">
        <v>3.1</v>
      </c>
      <c r="F19" s="1">
        <v>3.4</v>
      </c>
      <c r="G19" s="1"/>
      <c r="H19" s="1">
        <f t="shared" si="0"/>
        <v>1.1000000000000001</v>
      </c>
      <c r="I19" s="1">
        <f t="shared" si="4"/>
        <v>3.25</v>
      </c>
      <c r="J19" s="62">
        <f t="shared" si="1"/>
        <v>3.25</v>
      </c>
      <c r="K19" s="1">
        <f t="shared" si="5"/>
        <v>7.85</v>
      </c>
      <c r="L19" s="1">
        <f t="shared" si="3"/>
        <v>11</v>
      </c>
    </row>
    <row r="20" spans="1:12" x14ac:dyDescent="0.25">
      <c r="A20" s="79" t="s">
        <v>188</v>
      </c>
      <c r="B20" s="82" t="s">
        <v>148</v>
      </c>
      <c r="C20" s="1">
        <v>1.1000000000000001</v>
      </c>
      <c r="D20" s="1">
        <v>1</v>
      </c>
      <c r="E20" s="1">
        <v>2.2000000000000002</v>
      </c>
      <c r="F20" s="1">
        <v>2.4</v>
      </c>
      <c r="G20" s="1"/>
      <c r="H20" s="1">
        <f t="shared" si="0"/>
        <v>1.05</v>
      </c>
      <c r="I20" s="1">
        <f t="shared" si="4"/>
        <v>2.2999999999999998</v>
      </c>
      <c r="J20" s="62">
        <f t="shared" si="1"/>
        <v>2.2999999999999998</v>
      </c>
      <c r="K20" s="1">
        <f t="shared" si="5"/>
        <v>8.75</v>
      </c>
      <c r="L20" s="1">
        <f t="shared" si="3"/>
        <v>4</v>
      </c>
    </row>
    <row r="21" spans="1:12" x14ac:dyDescent="0.25">
      <c r="A21" s="81" t="s">
        <v>189</v>
      </c>
      <c r="B21" s="80" t="s">
        <v>155</v>
      </c>
      <c r="C21" s="1">
        <v>1</v>
      </c>
      <c r="D21" s="1">
        <v>1.1000000000000001</v>
      </c>
      <c r="E21" s="1">
        <v>3</v>
      </c>
      <c r="F21" s="1">
        <v>2.8</v>
      </c>
      <c r="G21" s="1"/>
      <c r="H21" s="1">
        <f t="shared" si="0"/>
        <v>1.05</v>
      </c>
      <c r="I21" s="1">
        <f t="shared" si="4"/>
        <v>2.9</v>
      </c>
      <c r="J21" s="62">
        <f t="shared" si="1"/>
        <v>2.9</v>
      </c>
      <c r="K21" s="1">
        <f t="shared" si="5"/>
        <v>8.15</v>
      </c>
      <c r="L21" s="1">
        <f t="shared" si="3"/>
        <v>8</v>
      </c>
    </row>
    <row r="24" spans="1:12" x14ac:dyDescent="0.25">
      <c r="A24" s="11" t="s">
        <v>73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</row>
    <row r="25" spans="1:12" x14ac:dyDescent="0.25">
      <c r="A25" s="5" t="s">
        <v>1</v>
      </c>
      <c r="B25" s="5" t="s">
        <v>93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8</v>
      </c>
      <c r="H25" s="5" t="s">
        <v>9</v>
      </c>
      <c r="I25" s="5" t="s">
        <v>10</v>
      </c>
      <c r="J25" s="5" t="s">
        <v>144</v>
      </c>
      <c r="K25" s="72" t="s">
        <v>145</v>
      </c>
      <c r="L25" s="5" t="s">
        <v>66</v>
      </c>
    </row>
    <row r="26" spans="1:12" x14ac:dyDescent="0.25">
      <c r="A26" s="62" t="str">
        <f t="shared" ref="A26:B39" si="6">A8</f>
        <v>Nika Shi</v>
      </c>
      <c r="B26" s="62" t="str">
        <f t="shared" si="6"/>
        <v>Delta</v>
      </c>
      <c r="C26" s="62">
        <v>0.1</v>
      </c>
      <c r="D26" s="62">
        <v>0.1</v>
      </c>
      <c r="E26" s="62">
        <v>2.4</v>
      </c>
      <c r="F26" s="62">
        <v>2.5</v>
      </c>
      <c r="G26" s="62">
        <v>0.5</v>
      </c>
      <c r="H26" s="1">
        <f t="shared" ref="H26:H39" si="7">AVERAGE(C26,D26)</f>
        <v>0.1</v>
      </c>
      <c r="I26" s="1">
        <f>AVERAGE(E26,F26)</f>
        <v>2.4500000000000002</v>
      </c>
      <c r="J26" s="62">
        <f t="shared" ref="J26:J39" si="8">IF(I26&gt;10,10,I26)</f>
        <v>2.4500000000000002</v>
      </c>
      <c r="K26" s="1">
        <f t="shared" ref="K26" si="9">10+H26-J26-G26</f>
        <v>7.1499999999999995</v>
      </c>
      <c r="L26" s="1">
        <f t="shared" ref="L26:L39" si="10">RANK(K26,$K$26:$K$39)</f>
        <v>10</v>
      </c>
    </row>
    <row r="27" spans="1:12" x14ac:dyDescent="0.25">
      <c r="A27" s="62" t="str">
        <f t="shared" si="6"/>
        <v>Nofar Nitke</v>
      </c>
      <c r="B27" s="62" t="str">
        <f t="shared" si="6"/>
        <v>Delta</v>
      </c>
      <c r="C27" s="1">
        <v>0.1</v>
      </c>
      <c r="D27" s="1">
        <v>0.1</v>
      </c>
      <c r="E27" s="1">
        <v>2.8</v>
      </c>
      <c r="F27" s="1">
        <v>3</v>
      </c>
      <c r="G27" s="1"/>
      <c r="H27" s="1">
        <f t="shared" si="7"/>
        <v>0.1</v>
      </c>
      <c r="I27" s="1">
        <f t="shared" ref="I27:I39" si="11">AVERAGE(E27,F27)</f>
        <v>2.9</v>
      </c>
      <c r="J27" s="62">
        <f t="shared" si="8"/>
        <v>2.9</v>
      </c>
      <c r="K27" s="1">
        <f t="shared" ref="K27:K39" si="12">10+H27-J27-G27</f>
        <v>7.1999999999999993</v>
      </c>
      <c r="L27" s="1">
        <f t="shared" si="10"/>
        <v>9</v>
      </c>
    </row>
    <row r="28" spans="1:12" x14ac:dyDescent="0.25">
      <c r="A28" s="62" t="str">
        <f t="shared" si="6"/>
        <v>Sylvia Zheng</v>
      </c>
      <c r="B28" s="62" t="str">
        <f t="shared" si="6"/>
        <v>Delta</v>
      </c>
      <c r="C28" s="1">
        <v>0.1</v>
      </c>
      <c r="D28" s="1">
        <v>0.1</v>
      </c>
      <c r="E28" s="1">
        <v>2.2999999999999998</v>
      </c>
      <c r="F28" s="1">
        <v>2.5</v>
      </c>
      <c r="G28" s="1"/>
      <c r="H28" s="1">
        <f t="shared" si="7"/>
        <v>0.1</v>
      </c>
      <c r="I28" s="1">
        <f t="shared" si="11"/>
        <v>2.4</v>
      </c>
      <c r="J28" s="62">
        <f t="shared" si="8"/>
        <v>2.4</v>
      </c>
      <c r="K28" s="1">
        <f t="shared" si="12"/>
        <v>7.6999999999999993</v>
      </c>
      <c r="L28" s="1">
        <f t="shared" si="10"/>
        <v>3</v>
      </c>
    </row>
    <row r="29" spans="1:12" x14ac:dyDescent="0.25">
      <c r="A29" s="62" t="str">
        <f t="shared" si="6"/>
        <v>Amelia Gillespie</v>
      </c>
      <c r="B29" s="62" t="str">
        <f t="shared" si="6"/>
        <v>GGI</v>
      </c>
      <c r="C29" s="1">
        <v>0.2</v>
      </c>
      <c r="D29" s="1">
        <v>0.3</v>
      </c>
      <c r="E29" s="1">
        <v>3.5</v>
      </c>
      <c r="F29" s="1">
        <v>3.3</v>
      </c>
      <c r="G29" s="1"/>
      <c r="H29" s="1">
        <f t="shared" si="7"/>
        <v>0.25</v>
      </c>
      <c r="I29" s="1">
        <f t="shared" si="11"/>
        <v>3.4</v>
      </c>
      <c r="J29" s="62">
        <f t="shared" si="8"/>
        <v>3.4</v>
      </c>
      <c r="K29" s="1">
        <f t="shared" si="12"/>
        <v>6.85</v>
      </c>
      <c r="L29" s="1">
        <f t="shared" si="10"/>
        <v>12</v>
      </c>
    </row>
    <row r="30" spans="1:12" x14ac:dyDescent="0.25">
      <c r="A30" s="62" t="str">
        <f t="shared" si="6"/>
        <v>Abigail Shepard</v>
      </c>
      <c r="B30" s="62" t="str">
        <f t="shared" si="6"/>
        <v>Delta</v>
      </c>
      <c r="C30" s="1">
        <v>0</v>
      </c>
      <c r="D30" s="1">
        <v>0</v>
      </c>
      <c r="E30" s="1">
        <v>2.7</v>
      </c>
      <c r="F30" s="1">
        <v>2.6</v>
      </c>
      <c r="G30" s="1"/>
      <c r="H30" s="1">
        <f t="shared" si="7"/>
        <v>0</v>
      </c>
      <c r="I30" s="1">
        <f t="shared" si="11"/>
        <v>2.6500000000000004</v>
      </c>
      <c r="J30" s="62">
        <f t="shared" si="8"/>
        <v>2.6500000000000004</v>
      </c>
      <c r="K30" s="1">
        <f t="shared" si="12"/>
        <v>7.35</v>
      </c>
      <c r="L30" s="1">
        <f t="shared" si="10"/>
        <v>6</v>
      </c>
    </row>
    <row r="31" spans="1:12" x14ac:dyDescent="0.25">
      <c r="A31" s="62" t="str">
        <f t="shared" si="6"/>
        <v>Faye Lichen</v>
      </c>
      <c r="B31" s="62" t="str">
        <f t="shared" si="6"/>
        <v>Delta</v>
      </c>
      <c r="C31" s="1">
        <v>0.2</v>
      </c>
      <c r="D31" s="1">
        <v>0.2</v>
      </c>
      <c r="E31" s="1">
        <v>2.2999999999999998</v>
      </c>
      <c r="F31" s="1">
        <v>2.5</v>
      </c>
      <c r="G31" s="1"/>
      <c r="H31" s="1">
        <f t="shared" si="7"/>
        <v>0.2</v>
      </c>
      <c r="I31" s="1">
        <f t="shared" si="11"/>
        <v>2.4</v>
      </c>
      <c r="J31" s="62">
        <f t="shared" si="8"/>
        <v>2.4</v>
      </c>
      <c r="K31" s="1">
        <f t="shared" si="12"/>
        <v>7.7999999999999989</v>
      </c>
      <c r="L31" s="1">
        <f t="shared" si="10"/>
        <v>2</v>
      </c>
    </row>
    <row r="32" spans="1:12" x14ac:dyDescent="0.25">
      <c r="A32" s="62" t="str">
        <f t="shared" si="6"/>
        <v>Amelie Black</v>
      </c>
      <c r="B32" s="62" t="str">
        <f t="shared" si="6"/>
        <v>Nelson</v>
      </c>
      <c r="C32" s="1">
        <v>0.3</v>
      </c>
      <c r="D32" s="1">
        <v>0.3</v>
      </c>
      <c r="E32" s="1">
        <v>3.5</v>
      </c>
      <c r="F32" s="1">
        <v>3.2</v>
      </c>
      <c r="G32" s="1"/>
      <c r="H32" s="1">
        <f t="shared" si="7"/>
        <v>0.3</v>
      </c>
      <c r="I32" s="1">
        <f t="shared" si="11"/>
        <v>3.35</v>
      </c>
      <c r="J32" s="62">
        <f t="shared" si="8"/>
        <v>3.35</v>
      </c>
      <c r="K32" s="1">
        <f t="shared" si="12"/>
        <v>6.9500000000000011</v>
      </c>
      <c r="L32" s="1">
        <f t="shared" si="10"/>
        <v>11</v>
      </c>
    </row>
    <row r="33" spans="1:12" x14ac:dyDescent="0.25">
      <c r="A33" s="62" t="str">
        <f t="shared" si="6"/>
        <v>Kate Baker</v>
      </c>
      <c r="B33" s="62" t="str">
        <f t="shared" si="6"/>
        <v>Delta</v>
      </c>
      <c r="C33" s="1">
        <v>0.1</v>
      </c>
      <c r="D33" s="1">
        <v>0.3</v>
      </c>
      <c r="E33" s="1">
        <v>2.7</v>
      </c>
      <c r="F33" s="1">
        <v>3</v>
      </c>
      <c r="G33" s="1"/>
      <c r="H33" s="1">
        <f t="shared" si="7"/>
        <v>0.2</v>
      </c>
      <c r="I33" s="1">
        <f t="shared" si="11"/>
        <v>2.85</v>
      </c>
      <c r="J33" s="62">
        <f t="shared" si="8"/>
        <v>2.85</v>
      </c>
      <c r="K33" s="1">
        <f t="shared" si="12"/>
        <v>7.35</v>
      </c>
      <c r="L33" s="1">
        <f t="shared" si="10"/>
        <v>6</v>
      </c>
    </row>
    <row r="34" spans="1:12" x14ac:dyDescent="0.25">
      <c r="A34" s="62" t="str">
        <f t="shared" si="6"/>
        <v>Neve Hendry</v>
      </c>
      <c r="B34" s="62" t="str">
        <f t="shared" si="6"/>
        <v>Delta</v>
      </c>
      <c r="C34" s="1">
        <v>0.2</v>
      </c>
      <c r="D34" s="1">
        <v>0.2</v>
      </c>
      <c r="E34" s="1">
        <v>2.1</v>
      </c>
      <c r="F34" s="1">
        <v>2.4</v>
      </c>
      <c r="G34" s="1"/>
      <c r="H34" s="1">
        <f t="shared" si="7"/>
        <v>0.2</v>
      </c>
      <c r="I34" s="1">
        <f t="shared" si="11"/>
        <v>2.25</v>
      </c>
      <c r="J34" s="62">
        <f t="shared" si="8"/>
        <v>2.25</v>
      </c>
      <c r="K34" s="1">
        <f t="shared" si="12"/>
        <v>7.9499999999999993</v>
      </c>
      <c r="L34" s="1">
        <f t="shared" si="10"/>
        <v>1</v>
      </c>
    </row>
    <row r="35" spans="1:12" x14ac:dyDescent="0.25">
      <c r="A35" s="62" t="str">
        <f t="shared" si="6"/>
        <v>Poppy Kirsopp</v>
      </c>
      <c r="B35" s="62" t="str">
        <f t="shared" si="6"/>
        <v>Olympia</v>
      </c>
      <c r="C35" s="1">
        <v>0</v>
      </c>
      <c r="D35" s="1">
        <v>0.2</v>
      </c>
      <c r="E35" s="1">
        <v>4</v>
      </c>
      <c r="F35" s="1">
        <v>4.0999999999999996</v>
      </c>
      <c r="G35" s="1"/>
      <c r="H35" s="1">
        <f t="shared" si="7"/>
        <v>0.1</v>
      </c>
      <c r="I35" s="1">
        <f t="shared" si="11"/>
        <v>4.05</v>
      </c>
      <c r="J35" s="62">
        <f t="shared" si="8"/>
        <v>4.05</v>
      </c>
      <c r="K35" s="1">
        <f t="shared" si="12"/>
        <v>6.05</v>
      </c>
      <c r="L35" s="1">
        <f t="shared" si="10"/>
        <v>14</v>
      </c>
    </row>
    <row r="36" spans="1:12" x14ac:dyDescent="0.25">
      <c r="A36" s="62" t="str">
        <f t="shared" si="6"/>
        <v>Sasha Millett</v>
      </c>
      <c r="B36" s="62" t="str">
        <f t="shared" si="6"/>
        <v>Delta</v>
      </c>
      <c r="C36" s="1">
        <v>0.2</v>
      </c>
      <c r="D36" s="1">
        <v>0.1</v>
      </c>
      <c r="E36" s="1">
        <v>3</v>
      </c>
      <c r="F36" s="1">
        <v>2.7</v>
      </c>
      <c r="G36" s="1"/>
      <c r="H36" s="1">
        <f t="shared" si="7"/>
        <v>0.15000000000000002</v>
      </c>
      <c r="I36" s="1">
        <f t="shared" si="11"/>
        <v>2.85</v>
      </c>
      <c r="J36" s="62">
        <f t="shared" si="8"/>
        <v>2.85</v>
      </c>
      <c r="K36" s="1">
        <f t="shared" si="12"/>
        <v>7.3000000000000007</v>
      </c>
      <c r="L36" s="1">
        <f t="shared" si="10"/>
        <v>8</v>
      </c>
    </row>
    <row r="37" spans="1:12" x14ac:dyDescent="0.25">
      <c r="A37" s="62" t="str">
        <f t="shared" si="6"/>
        <v>Emily Burt</v>
      </c>
      <c r="B37" s="62" t="str">
        <f t="shared" si="6"/>
        <v>Delta</v>
      </c>
      <c r="C37" s="1">
        <v>0</v>
      </c>
      <c r="D37" s="1">
        <v>0</v>
      </c>
      <c r="E37" s="1">
        <v>3.2</v>
      </c>
      <c r="F37" s="1">
        <v>3.5</v>
      </c>
      <c r="G37" s="1"/>
      <c r="H37" s="1">
        <f t="shared" si="7"/>
        <v>0</v>
      </c>
      <c r="I37" s="1">
        <f t="shared" si="11"/>
        <v>3.35</v>
      </c>
      <c r="J37" s="62">
        <f t="shared" si="8"/>
        <v>3.35</v>
      </c>
      <c r="K37" s="1">
        <f t="shared" si="12"/>
        <v>6.65</v>
      </c>
      <c r="L37" s="1">
        <f t="shared" si="10"/>
        <v>13</v>
      </c>
    </row>
    <row r="38" spans="1:12" x14ac:dyDescent="0.25">
      <c r="A38" s="62" t="str">
        <f t="shared" si="6"/>
        <v>Alicia An</v>
      </c>
      <c r="B38" s="62" t="str">
        <f t="shared" si="6"/>
        <v>Olympia</v>
      </c>
      <c r="C38" s="1">
        <v>0.1</v>
      </c>
      <c r="D38" s="1">
        <v>0.1</v>
      </c>
      <c r="E38" s="1">
        <v>2.7</v>
      </c>
      <c r="F38" s="1">
        <v>2.7</v>
      </c>
      <c r="G38" s="1"/>
      <c r="H38" s="1">
        <f t="shared" si="7"/>
        <v>0.1</v>
      </c>
      <c r="I38" s="1">
        <f t="shared" si="11"/>
        <v>2.7</v>
      </c>
      <c r="J38" s="62">
        <f t="shared" si="8"/>
        <v>2.7</v>
      </c>
      <c r="K38" s="1">
        <f t="shared" si="12"/>
        <v>7.3999999999999995</v>
      </c>
      <c r="L38" s="1">
        <f t="shared" si="10"/>
        <v>5</v>
      </c>
    </row>
    <row r="39" spans="1:12" x14ac:dyDescent="0.25">
      <c r="A39" s="62" t="str">
        <f t="shared" si="6"/>
        <v>Lexie Boon</v>
      </c>
      <c r="B39" s="62" t="str">
        <f t="shared" si="6"/>
        <v>Delta</v>
      </c>
      <c r="C39" s="1">
        <v>0</v>
      </c>
      <c r="D39" s="1">
        <v>0.1</v>
      </c>
      <c r="E39" s="1">
        <v>2.7</v>
      </c>
      <c r="F39" s="1">
        <v>2.5</v>
      </c>
      <c r="G39" s="1"/>
      <c r="H39" s="1">
        <f t="shared" si="7"/>
        <v>0.05</v>
      </c>
      <c r="I39" s="1">
        <f t="shared" si="11"/>
        <v>2.6</v>
      </c>
      <c r="J39" s="62">
        <f t="shared" si="8"/>
        <v>2.6</v>
      </c>
      <c r="K39" s="1">
        <f t="shared" si="12"/>
        <v>7.4500000000000011</v>
      </c>
      <c r="L39" s="1">
        <f t="shared" si="10"/>
        <v>4</v>
      </c>
    </row>
    <row r="40" spans="1:12" x14ac:dyDescent="0.25">
      <c r="A40" s="10"/>
      <c r="B40" s="10"/>
    </row>
    <row r="42" spans="1:12" x14ac:dyDescent="0.25">
      <c r="A42" s="11" t="s">
        <v>74</v>
      </c>
      <c r="B42" s="11"/>
      <c r="C42" s="10"/>
      <c r="D42" s="10"/>
      <c r="E42" s="10"/>
      <c r="F42" s="10"/>
      <c r="G42" s="10"/>
      <c r="H42" s="10"/>
      <c r="I42" s="10"/>
      <c r="J42" s="10"/>
      <c r="K42" s="10"/>
    </row>
    <row r="43" spans="1:12" x14ac:dyDescent="0.25">
      <c r="A43" s="5" t="s">
        <v>1</v>
      </c>
      <c r="B43" s="5" t="s">
        <v>93</v>
      </c>
      <c r="C43" s="5" t="s">
        <v>2</v>
      </c>
      <c r="D43" s="5" t="s">
        <v>3</v>
      </c>
      <c r="E43" s="5" t="s">
        <v>4</v>
      </c>
      <c r="F43" s="5" t="s">
        <v>5</v>
      </c>
      <c r="G43" s="5" t="s">
        <v>8</v>
      </c>
      <c r="H43" s="5" t="s">
        <v>9</v>
      </c>
      <c r="I43" s="5" t="s">
        <v>10</v>
      </c>
      <c r="J43" s="5" t="s">
        <v>144</v>
      </c>
      <c r="K43" s="72" t="s">
        <v>145</v>
      </c>
      <c r="L43" s="5" t="s">
        <v>66</v>
      </c>
    </row>
    <row r="44" spans="1:12" x14ac:dyDescent="0.25">
      <c r="A44" s="62" t="str">
        <f t="shared" ref="A44:B57" si="13">A8</f>
        <v>Nika Shi</v>
      </c>
      <c r="B44" s="62" t="str">
        <f t="shared" si="13"/>
        <v>Delta</v>
      </c>
      <c r="C44" s="62">
        <v>0.3</v>
      </c>
      <c r="D44" s="62">
        <v>0.3</v>
      </c>
      <c r="E44" s="62">
        <v>2.9</v>
      </c>
      <c r="F44" s="62">
        <v>2.8</v>
      </c>
      <c r="G44" s="62"/>
      <c r="H44" s="1">
        <f t="shared" ref="H44:H57" si="14">AVERAGE(C44,D44)</f>
        <v>0.3</v>
      </c>
      <c r="I44" s="1">
        <f>AVERAGE(E44,F44)</f>
        <v>2.8499999999999996</v>
      </c>
      <c r="J44" s="62">
        <f t="shared" ref="J44:J57" si="15">IF(I44&gt;10,10,I44)</f>
        <v>2.8499999999999996</v>
      </c>
      <c r="K44" s="1">
        <f t="shared" ref="K44" si="16">10+H44-J44-G44</f>
        <v>7.4500000000000011</v>
      </c>
      <c r="L44" s="1">
        <f t="shared" ref="L44:L57" si="17">RANK(K44,$K$44:$K$57)</f>
        <v>11</v>
      </c>
    </row>
    <row r="45" spans="1:12" x14ac:dyDescent="0.25">
      <c r="A45" s="62" t="str">
        <f t="shared" si="13"/>
        <v>Nofar Nitke</v>
      </c>
      <c r="B45" s="62" t="str">
        <f t="shared" si="13"/>
        <v>Delta</v>
      </c>
      <c r="C45" s="1">
        <v>0.2</v>
      </c>
      <c r="D45" s="1">
        <v>0.2</v>
      </c>
      <c r="E45" s="1">
        <v>2</v>
      </c>
      <c r="F45" s="1">
        <v>2.2000000000000002</v>
      </c>
      <c r="G45" s="1"/>
      <c r="H45" s="1">
        <f t="shared" si="14"/>
        <v>0.2</v>
      </c>
      <c r="I45" s="1">
        <f t="shared" ref="I45:I57" si="18">AVERAGE(E45,F45)</f>
        <v>2.1</v>
      </c>
      <c r="J45" s="62">
        <f t="shared" si="15"/>
        <v>2.1</v>
      </c>
      <c r="K45" s="1">
        <f t="shared" ref="K45:K57" si="19">10+H45-J45-G45</f>
        <v>8.1</v>
      </c>
      <c r="L45" s="1" t="s">
        <v>371</v>
      </c>
    </row>
    <row r="46" spans="1:12" x14ac:dyDescent="0.25">
      <c r="A46" s="62" t="str">
        <f t="shared" si="13"/>
        <v>Sylvia Zheng</v>
      </c>
      <c r="B46" s="62" t="str">
        <f t="shared" si="13"/>
        <v>Delta</v>
      </c>
      <c r="C46" s="1">
        <v>0.5</v>
      </c>
      <c r="D46" s="1">
        <v>0.2</v>
      </c>
      <c r="E46" s="1">
        <v>2.4</v>
      </c>
      <c r="F46" s="1">
        <v>2.5</v>
      </c>
      <c r="G46" s="1"/>
      <c r="H46" s="1">
        <f t="shared" si="14"/>
        <v>0.35</v>
      </c>
      <c r="I46" s="1">
        <f t="shared" si="18"/>
        <v>2.4500000000000002</v>
      </c>
      <c r="J46" s="62">
        <f t="shared" si="15"/>
        <v>2.4500000000000002</v>
      </c>
      <c r="K46" s="1">
        <f t="shared" si="19"/>
        <v>7.8999999999999995</v>
      </c>
      <c r="L46" s="1">
        <f t="shared" si="17"/>
        <v>7</v>
      </c>
    </row>
    <row r="47" spans="1:12" x14ac:dyDescent="0.25">
      <c r="A47" s="62" t="str">
        <f t="shared" si="13"/>
        <v>Amelia Gillespie</v>
      </c>
      <c r="B47" s="62" t="str">
        <f t="shared" si="13"/>
        <v>GGI</v>
      </c>
      <c r="C47" s="1">
        <v>0.3</v>
      </c>
      <c r="D47" s="1">
        <v>0.3</v>
      </c>
      <c r="E47" s="1">
        <v>2.6</v>
      </c>
      <c r="F47" s="1">
        <v>2.6</v>
      </c>
      <c r="G47" s="1"/>
      <c r="H47" s="1">
        <f t="shared" si="14"/>
        <v>0.3</v>
      </c>
      <c r="I47" s="1">
        <f t="shared" si="18"/>
        <v>2.6</v>
      </c>
      <c r="J47" s="62">
        <f t="shared" si="15"/>
        <v>2.6</v>
      </c>
      <c r="K47" s="1">
        <f t="shared" si="19"/>
        <v>7.7000000000000011</v>
      </c>
      <c r="L47" s="1">
        <f t="shared" si="17"/>
        <v>10</v>
      </c>
    </row>
    <row r="48" spans="1:12" x14ac:dyDescent="0.25">
      <c r="A48" s="62" t="str">
        <f t="shared" si="13"/>
        <v>Abigail Shepard</v>
      </c>
      <c r="B48" s="62" t="str">
        <f t="shared" si="13"/>
        <v>Delta</v>
      </c>
      <c r="C48" s="1">
        <v>0.1</v>
      </c>
      <c r="D48" s="1">
        <v>0.1</v>
      </c>
      <c r="E48" s="1">
        <v>3.3</v>
      </c>
      <c r="F48" s="1">
        <v>3.2</v>
      </c>
      <c r="G48" s="1"/>
      <c r="H48" s="1">
        <f t="shared" si="14"/>
        <v>0.1</v>
      </c>
      <c r="I48" s="1">
        <f>AVERAGE(E48,F48)</f>
        <v>3.25</v>
      </c>
      <c r="J48" s="62">
        <f t="shared" si="15"/>
        <v>3.25</v>
      </c>
      <c r="K48" s="1">
        <f t="shared" si="19"/>
        <v>6.85</v>
      </c>
      <c r="L48" s="1">
        <f t="shared" si="17"/>
        <v>12</v>
      </c>
    </row>
    <row r="49" spans="1:12" x14ac:dyDescent="0.25">
      <c r="A49" s="62" t="str">
        <f t="shared" si="13"/>
        <v>Faye Lichen</v>
      </c>
      <c r="B49" s="62" t="str">
        <f t="shared" si="13"/>
        <v>Delta</v>
      </c>
      <c r="C49" s="1">
        <v>0.2</v>
      </c>
      <c r="D49" s="1">
        <v>0.2</v>
      </c>
      <c r="E49" s="1">
        <v>2.1</v>
      </c>
      <c r="F49" s="1">
        <v>2.2000000000000002</v>
      </c>
      <c r="G49" s="1"/>
      <c r="H49" s="1">
        <f t="shared" si="14"/>
        <v>0.2</v>
      </c>
      <c r="I49" s="1">
        <f t="shared" si="18"/>
        <v>2.1500000000000004</v>
      </c>
      <c r="J49" s="62">
        <f t="shared" si="15"/>
        <v>2.1500000000000004</v>
      </c>
      <c r="K49" s="1">
        <f t="shared" si="19"/>
        <v>8.0499999999999989</v>
      </c>
      <c r="L49" s="1">
        <f t="shared" si="17"/>
        <v>5</v>
      </c>
    </row>
    <row r="50" spans="1:12" x14ac:dyDescent="0.25">
      <c r="A50" s="62" t="str">
        <f t="shared" si="13"/>
        <v>Amelie Black</v>
      </c>
      <c r="B50" s="62" t="str">
        <f t="shared" si="13"/>
        <v>Nelson</v>
      </c>
      <c r="C50" s="1">
        <v>0.3</v>
      </c>
      <c r="D50" s="1">
        <v>0.3</v>
      </c>
      <c r="E50" s="1">
        <v>1.8</v>
      </c>
      <c r="F50" s="1">
        <v>2</v>
      </c>
      <c r="G50" s="1"/>
      <c r="H50" s="1">
        <f t="shared" si="14"/>
        <v>0.3</v>
      </c>
      <c r="I50" s="1">
        <f t="shared" si="18"/>
        <v>1.9</v>
      </c>
      <c r="J50" s="62">
        <f t="shared" si="15"/>
        <v>1.9</v>
      </c>
      <c r="K50" s="1">
        <f t="shared" si="19"/>
        <v>8.4</v>
      </c>
      <c r="L50" s="1">
        <f t="shared" si="17"/>
        <v>2</v>
      </c>
    </row>
    <row r="51" spans="1:12" x14ac:dyDescent="0.25">
      <c r="A51" s="62" t="str">
        <f t="shared" si="13"/>
        <v>Kate Baker</v>
      </c>
      <c r="B51" s="62" t="str">
        <f t="shared" si="13"/>
        <v>Delta</v>
      </c>
      <c r="C51" s="1">
        <v>0.3</v>
      </c>
      <c r="D51" s="1">
        <v>0.3</v>
      </c>
      <c r="E51" s="1">
        <v>2.4</v>
      </c>
      <c r="F51" s="1">
        <v>2.5</v>
      </c>
      <c r="G51" s="1"/>
      <c r="H51" s="1">
        <f t="shared" si="14"/>
        <v>0.3</v>
      </c>
      <c r="I51" s="1">
        <f t="shared" si="18"/>
        <v>2.4500000000000002</v>
      </c>
      <c r="J51" s="62">
        <f t="shared" si="15"/>
        <v>2.4500000000000002</v>
      </c>
      <c r="K51" s="1">
        <f t="shared" si="19"/>
        <v>7.8500000000000005</v>
      </c>
      <c r="L51" s="1">
        <f t="shared" si="17"/>
        <v>8</v>
      </c>
    </row>
    <row r="52" spans="1:12" x14ac:dyDescent="0.25">
      <c r="A52" s="62" t="str">
        <f t="shared" si="13"/>
        <v>Neve Hendry</v>
      </c>
      <c r="B52" s="62" t="str">
        <f t="shared" si="13"/>
        <v>Delta</v>
      </c>
      <c r="C52" s="1">
        <v>0.5</v>
      </c>
      <c r="D52" s="1">
        <v>0.5</v>
      </c>
      <c r="E52" s="1">
        <v>1.3</v>
      </c>
      <c r="F52" s="1">
        <v>1.5</v>
      </c>
      <c r="G52" s="1"/>
      <c r="H52" s="1">
        <f t="shared" si="14"/>
        <v>0.5</v>
      </c>
      <c r="I52" s="1">
        <f t="shared" si="18"/>
        <v>1.4</v>
      </c>
      <c r="J52" s="62">
        <f t="shared" si="15"/>
        <v>1.4</v>
      </c>
      <c r="K52" s="1">
        <f t="shared" si="19"/>
        <v>9.1</v>
      </c>
      <c r="L52" s="1">
        <f t="shared" si="17"/>
        <v>1</v>
      </c>
    </row>
    <row r="53" spans="1:12" x14ac:dyDescent="0.25">
      <c r="A53" s="62" t="str">
        <f t="shared" si="13"/>
        <v>Poppy Kirsopp</v>
      </c>
      <c r="B53" s="62" t="str">
        <f t="shared" si="13"/>
        <v>Olympia</v>
      </c>
      <c r="C53" s="1">
        <v>0</v>
      </c>
      <c r="D53" s="1">
        <v>0</v>
      </c>
      <c r="E53" s="1">
        <v>3.9</v>
      </c>
      <c r="F53" s="1">
        <v>3.8</v>
      </c>
      <c r="G53" s="1"/>
      <c r="H53" s="1">
        <f t="shared" si="14"/>
        <v>0</v>
      </c>
      <c r="I53" s="1">
        <f t="shared" si="18"/>
        <v>3.8499999999999996</v>
      </c>
      <c r="J53" s="62">
        <f t="shared" si="15"/>
        <v>3.8499999999999996</v>
      </c>
      <c r="K53" s="1">
        <f t="shared" si="19"/>
        <v>6.15</v>
      </c>
      <c r="L53" s="1">
        <f t="shared" si="17"/>
        <v>14</v>
      </c>
    </row>
    <row r="54" spans="1:12" x14ac:dyDescent="0.25">
      <c r="A54" s="62" t="str">
        <f t="shared" si="13"/>
        <v>Sasha Millett</v>
      </c>
      <c r="B54" s="62" t="str">
        <f t="shared" si="13"/>
        <v>Delta</v>
      </c>
      <c r="C54" s="1">
        <v>0.2</v>
      </c>
      <c r="D54" s="1">
        <v>0.2</v>
      </c>
      <c r="E54" s="1">
        <v>2.1</v>
      </c>
      <c r="F54" s="1">
        <v>2.1</v>
      </c>
      <c r="G54" s="1"/>
      <c r="H54" s="1">
        <f t="shared" si="14"/>
        <v>0.2</v>
      </c>
      <c r="I54" s="1">
        <f t="shared" si="18"/>
        <v>2.1</v>
      </c>
      <c r="J54" s="62">
        <f t="shared" si="15"/>
        <v>2.1</v>
      </c>
      <c r="K54" s="1">
        <f t="shared" si="19"/>
        <v>8.1</v>
      </c>
      <c r="L54" s="1" t="s">
        <v>371</v>
      </c>
    </row>
    <row r="55" spans="1:12" x14ac:dyDescent="0.25">
      <c r="A55" s="62" t="str">
        <f t="shared" si="13"/>
        <v>Emily Burt</v>
      </c>
      <c r="B55" s="62" t="str">
        <f t="shared" si="13"/>
        <v>Delta</v>
      </c>
      <c r="C55" s="1">
        <v>0.1</v>
      </c>
      <c r="D55" s="1">
        <v>0.1</v>
      </c>
      <c r="E55" s="1">
        <v>3</v>
      </c>
      <c r="F55" s="1">
        <v>3</v>
      </c>
      <c r="G55" s="1">
        <v>0.5</v>
      </c>
      <c r="H55" s="1">
        <f t="shared" si="14"/>
        <v>0.1</v>
      </c>
      <c r="I55" s="1">
        <f t="shared" si="18"/>
        <v>3</v>
      </c>
      <c r="J55" s="62">
        <f t="shared" si="15"/>
        <v>3</v>
      </c>
      <c r="K55" s="1">
        <f t="shared" si="19"/>
        <v>6.6</v>
      </c>
      <c r="L55" s="1">
        <f t="shared" si="17"/>
        <v>13</v>
      </c>
    </row>
    <row r="56" spans="1:12" x14ac:dyDescent="0.25">
      <c r="A56" s="62" t="str">
        <f t="shared" si="13"/>
        <v>Alicia An</v>
      </c>
      <c r="B56" s="62" t="str">
        <f t="shared" si="13"/>
        <v>Olympia</v>
      </c>
      <c r="C56" s="1">
        <v>0.1</v>
      </c>
      <c r="D56" s="1">
        <v>0.1</v>
      </c>
      <c r="E56" s="1">
        <v>2.4</v>
      </c>
      <c r="F56" s="1">
        <v>2.2999999999999998</v>
      </c>
      <c r="G56" s="1"/>
      <c r="H56" s="1">
        <f t="shared" si="14"/>
        <v>0.1</v>
      </c>
      <c r="I56" s="1">
        <f t="shared" si="18"/>
        <v>2.3499999999999996</v>
      </c>
      <c r="J56" s="62">
        <f t="shared" si="15"/>
        <v>2.3499999999999996</v>
      </c>
      <c r="K56" s="1">
        <f t="shared" si="19"/>
        <v>7.75</v>
      </c>
      <c r="L56" s="1">
        <f t="shared" si="17"/>
        <v>9</v>
      </c>
    </row>
    <row r="57" spans="1:12" x14ac:dyDescent="0.25">
      <c r="A57" s="62" t="str">
        <f t="shared" si="13"/>
        <v>Lexie Boon</v>
      </c>
      <c r="B57" s="62" t="str">
        <f t="shared" si="13"/>
        <v>Delta</v>
      </c>
      <c r="C57" s="1">
        <v>0.4</v>
      </c>
      <c r="D57" s="1">
        <v>0.3</v>
      </c>
      <c r="E57" s="1">
        <v>2.2999999999999998</v>
      </c>
      <c r="F57" s="1">
        <v>2.5</v>
      </c>
      <c r="G57" s="1"/>
      <c r="H57" s="1">
        <f t="shared" si="14"/>
        <v>0.35</v>
      </c>
      <c r="I57" s="1">
        <f t="shared" si="18"/>
        <v>2.4</v>
      </c>
      <c r="J57" s="62">
        <f t="shared" si="15"/>
        <v>2.4</v>
      </c>
      <c r="K57" s="1">
        <f t="shared" si="19"/>
        <v>7.9499999999999993</v>
      </c>
      <c r="L57" s="1">
        <f t="shared" si="17"/>
        <v>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topLeftCell="A8" zoomScale="90" zoomScaleNormal="90" workbookViewId="0">
      <selection activeCell="D22" sqref="D22"/>
    </sheetView>
  </sheetViews>
  <sheetFormatPr defaultColWidth="13.875" defaultRowHeight="15.75" x14ac:dyDescent="0.25"/>
  <cols>
    <col min="1" max="1" width="21" style="7" customWidth="1"/>
    <col min="2" max="16384" width="13.875" style="7"/>
  </cols>
  <sheetData>
    <row r="1" spans="1:12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12" x14ac:dyDescent="0.25">
      <c r="A4" s="9" t="s">
        <v>87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2" x14ac:dyDescent="0.25">
      <c r="A6" s="11" t="s">
        <v>75</v>
      </c>
      <c r="B6" s="11"/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8</v>
      </c>
      <c r="H7" s="5" t="s">
        <v>9</v>
      </c>
      <c r="I7" s="5" t="s">
        <v>10</v>
      </c>
      <c r="J7" s="5" t="s">
        <v>144</v>
      </c>
      <c r="K7" s="72" t="s">
        <v>145</v>
      </c>
      <c r="L7" s="5" t="s">
        <v>66</v>
      </c>
    </row>
    <row r="8" spans="1:12" x14ac:dyDescent="0.25">
      <c r="A8" s="79" t="s">
        <v>190</v>
      </c>
      <c r="B8" s="82" t="s">
        <v>148</v>
      </c>
      <c r="C8" s="62">
        <v>0.9</v>
      </c>
      <c r="D8" s="62">
        <v>0.6</v>
      </c>
      <c r="E8" s="62">
        <v>2.7</v>
      </c>
      <c r="F8" s="62">
        <v>3</v>
      </c>
      <c r="G8" s="62"/>
      <c r="H8" s="1">
        <f t="shared" ref="H8:H20" si="0">AVERAGE(C8,D8)</f>
        <v>0.75</v>
      </c>
      <c r="I8" s="1">
        <f>AVERAGE(E8,F8)</f>
        <v>2.85</v>
      </c>
      <c r="J8" s="62">
        <f t="shared" ref="J8:J20" si="1">IF(I8&gt;10,10,I8)</f>
        <v>2.85</v>
      </c>
      <c r="K8" s="1">
        <f t="shared" ref="K8" si="2">10+H8-J8-G8</f>
        <v>7.9</v>
      </c>
      <c r="L8" s="1">
        <f t="shared" ref="L8:L20" si="3">RANK(K8,$K$8:$K$20)</f>
        <v>9</v>
      </c>
    </row>
    <row r="9" spans="1:12" x14ac:dyDescent="0.25">
      <c r="A9" s="79" t="s">
        <v>191</v>
      </c>
      <c r="B9" s="82" t="s">
        <v>148</v>
      </c>
      <c r="C9" s="1">
        <v>1.3</v>
      </c>
      <c r="D9" s="1">
        <v>1.6</v>
      </c>
      <c r="E9" s="1">
        <v>1.9</v>
      </c>
      <c r="F9" s="1">
        <v>1.7</v>
      </c>
      <c r="G9" s="1"/>
      <c r="H9" s="1">
        <f t="shared" si="0"/>
        <v>1.4500000000000002</v>
      </c>
      <c r="I9" s="1">
        <f t="shared" ref="I9:I20" si="4">AVERAGE(E9,F9)</f>
        <v>1.7999999999999998</v>
      </c>
      <c r="J9" s="62">
        <f t="shared" si="1"/>
        <v>1.7999999999999998</v>
      </c>
      <c r="K9" s="1">
        <f t="shared" ref="K9:K20" si="5">10+H9-J9-G9</f>
        <v>9.6499999999999986</v>
      </c>
      <c r="L9" s="1" t="s">
        <v>370</v>
      </c>
    </row>
    <row r="10" spans="1:12" x14ac:dyDescent="0.25">
      <c r="A10" s="79" t="s">
        <v>192</v>
      </c>
      <c r="B10" s="82" t="s">
        <v>148</v>
      </c>
      <c r="C10" s="1">
        <v>1.3</v>
      </c>
      <c r="D10" s="1">
        <v>1.1000000000000001</v>
      </c>
      <c r="E10" s="1">
        <v>3.5</v>
      </c>
      <c r="F10" s="1">
        <v>3.2</v>
      </c>
      <c r="G10" s="1"/>
      <c r="H10" s="1">
        <f t="shared" si="0"/>
        <v>1.2000000000000002</v>
      </c>
      <c r="I10" s="1">
        <f t="shared" si="4"/>
        <v>3.35</v>
      </c>
      <c r="J10" s="62">
        <f t="shared" si="1"/>
        <v>3.35</v>
      </c>
      <c r="K10" s="1">
        <f t="shared" si="5"/>
        <v>7.85</v>
      </c>
      <c r="L10" s="1">
        <f t="shared" si="3"/>
        <v>10</v>
      </c>
    </row>
    <row r="11" spans="1:12" x14ac:dyDescent="0.25">
      <c r="A11" s="79" t="s">
        <v>193</v>
      </c>
      <c r="B11" s="82" t="s">
        <v>148</v>
      </c>
      <c r="C11" s="1">
        <v>0.9</v>
      </c>
      <c r="D11" s="1">
        <v>1.1000000000000001</v>
      </c>
      <c r="E11" s="1">
        <v>2.8</v>
      </c>
      <c r="F11" s="1">
        <v>3</v>
      </c>
      <c r="G11" s="1"/>
      <c r="H11" s="1">
        <f t="shared" si="0"/>
        <v>1</v>
      </c>
      <c r="I11" s="1">
        <f t="shared" si="4"/>
        <v>2.9</v>
      </c>
      <c r="J11" s="62">
        <f t="shared" si="1"/>
        <v>2.9</v>
      </c>
      <c r="K11" s="1">
        <f t="shared" si="5"/>
        <v>8.1</v>
      </c>
      <c r="L11" s="1">
        <f t="shared" si="3"/>
        <v>7</v>
      </c>
    </row>
    <row r="12" spans="1:12" x14ac:dyDescent="0.25">
      <c r="A12" s="84" t="s">
        <v>194</v>
      </c>
      <c r="B12" s="82" t="s">
        <v>160</v>
      </c>
      <c r="C12" s="1">
        <v>1.2</v>
      </c>
      <c r="D12" s="1">
        <v>1</v>
      </c>
      <c r="E12" s="1">
        <v>2.8</v>
      </c>
      <c r="F12" s="1">
        <v>2.9</v>
      </c>
      <c r="G12" s="1"/>
      <c r="H12" s="1">
        <f t="shared" si="0"/>
        <v>1.1000000000000001</v>
      </c>
      <c r="I12" s="1">
        <f t="shared" si="4"/>
        <v>2.8499999999999996</v>
      </c>
      <c r="J12" s="62">
        <f t="shared" si="1"/>
        <v>2.8499999999999996</v>
      </c>
      <c r="K12" s="1">
        <f t="shared" si="5"/>
        <v>8.25</v>
      </c>
      <c r="L12" s="1">
        <f t="shared" si="3"/>
        <v>6</v>
      </c>
    </row>
    <row r="13" spans="1:12" x14ac:dyDescent="0.25">
      <c r="A13" s="85" t="s">
        <v>195</v>
      </c>
      <c r="B13" s="83" t="s">
        <v>179</v>
      </c>
      <c r="C13" s="1">
        <v>0.7</v>
      </c>
      <c r="D13" s="1">
        <v>0.9</v>
      </c>
      <c r="E13" s="1">
        <v>3.1</v>
      </c>
      <c r="F13" s="1">
        <v>3</v>
      </c>
      <c r="G13" s="1"/>
      <c r="H13" s="1">
        <f t="shared" si="0"/>
        <v>0.8</v>
      </c>
      <c r="I13" s="1">
        <f t="shared" si="4"/>
        <v>3.05</v>
      </c>
      <c r="J13" s="62">
        <f t="shared" si="1"/>
        <v>3.05</v>
      </c>
      <c r="K13" s="1">
        <f t="shared" si="5"/>
        <v>7.7500000000000009</v>
      </c>
      <c r="L13" s="1">
        <f t="shared" si="3"/>
        <v>11</v>
      </c>
    </row>
    <row r="14" spans="1:12" x14ac:dyDescent="0.25">
      <c r="A14" s="86" t="s">
        <v>196</v>
      </c>
      <c r="B14" s="83" t="s">
        <v>179</v>
      </c>
      <c r="C14" s="1">
        <v>0.8</v>
      </c>
      <c r="D14" s="1">
        <v>0.8</v>
      </c>
      <c r="E14" s="1">
        <v>2.9</v>
      </c>
      <c r="F14" s="1">
        <v>3.4</v>
      </c>
      <c r="G14" s="1"/>
      <c r="H14" s="1">
        <f t="shared" si="0"/>
        <v>0.8</v>
      </c>
      <c r="I14" s="1">
        <f t="shared" si="4"/>
        <v>3.15</v>
      </c>
      <c r="J14" s="62">
        <f t="shared" si="1"/>
        <v>3.15</v>
      </c>
      <c r="K14" s="1">
        <f t="shared" si="5"/>
        <v>7.65</v>
      </c>
      <c r="L14" s="1">
        <f t="shared" si="3"/>
        <v>12</v>
      </c>
    </row>
    <row r="15" spans="1:12" x14ac:dyDescent="0.25">
      <c r="A15" s="86" t="s">
        <v>197</v>
      </c>
      <c r="B15" s="83" t="s">
        <v>179</v>
      </c>
      <c r="C15" s="1">
        <v>1</v>
      </c>
      <c r="D15" s="1">
        <v>1.1000000000000001</v>
      </c>
      <c r="E15" s="1">
        <v>3.9</v>
      </c>
      <c r="F15" s="1">
        <v>3.7</v>
      </c>
      <c r="G15" s="1"/>
      <c r="H15" s="1">
        <f t="shared" si="0"/>
        <v>1.05</v>
      </c>
      <c r="I15" s="1">
        <f t="shared" si="4"/>
        <v>3.8</v>
      </c>
      <c r="J15" s="62">
        <f t="shared" si="1"/>
        <v>3.8</v>
      </c>
      <c r="K15" s="1">
        <f t="shared" si="5"/>
        <v>7.2500000000000009</v>
      </c>
      <c r="L15" s="1">
        <f t="shared" si="3"/>
        <v>13</v>
      </c>
    </row>
    <row r="16" spans="1:12" x14ac:dyDescent="0.25">
      <c r="A16" s="81" t="s">
        <v>198</v>
      </c>
      <c r="B16" s="80" t="s">
        <v>155</v>
      </c>
      <c r="C16" s="1">
        <v>1.5</v>
      </c>
      <c r="D16" s="1">
        <v>1.5</v>
      </c>
      <c r="E16" s="1">
        <v>2</v>
      </c>
      <c r="F16" s="1">
        <v>1.7</v>
      </c>
      <c r="G16" s="1"/>
      <c r="H16" s="1">
        <f t="shared" si="0"/>
        <v>1.5</v>
      </c>
      <c r="I16" s="1">
        <f t="shared" si="4"/>
        <v>1.85</v>
      </c>
      <c r="J16" s="62">
        <f t="shared" si="1"/>
        <v>1.85</v>
      </c>
      <c r="K16" s="1">
        <f t="shared" si="5"/>
        <v>9.65</v>
      </c>
      <c r="L16" s="1" t="s">
        <v>370</v>
      </c>
    </row>
    <row r="17" spans="1:12" x14ac:dyDescent="0.25">
      <c r="A17" s="81" t="s">
        <v>199</v>
      </c>
      <c r="B17" s="80" t="s">
        <v>155</v>
      </c>
      <c r="C17" s="1">
        <v>1.4</v>
      </c>
      <c r="D17" s="1">
        <v>1.5</v>
      </c>
      <c r="E17" s="1">
        <v>2.5</v>
      </c>
      <c r="F17" s="1">
        <v>2.5</v>
      </c>
      <c r="G17" s="1"/>
      <c r="H17" s="1">
        <f t="shared" si="0"/>
        <v>1.45</v>
      </c>
      <c r="I17" s="1">
        <f t="shared" si="4"/>
        <v>2.5</v>
      </c>
      <c r="J17" s="62">
        <f t="shared" si="1"/>
        <v>2.5</v>
      </c>
      <c r="K17" s="1">
        <f t="shared" si="5"/>
        <v>8.9499999999999993</v>
      </c>
      <c r="L17" s="1">
        <f t="shared" si="3"/>
        <v>3</v>
      </c>
    </row>
    <row r="18" spans="1:12" x14ac:dyDescent="0.25">
      <c r="A18" s="81" t="s">
        <v>200</v>
      </c>
      <c r="B18" s="80" t="s">
        <v>155</v>
      </c>
      <c r="C18" s="1">
        <v>1.2</v>
      </c>
      <c r="D18" s="1">
        <v>1</v>
      </c>
      <c r="E18" s="1">
        <v>3.2</v>
      </c>
      <c r="F18" s="1">
        <v>2.9</v>
      </c>
      <c r="G18" s="1"/>
      <c r="H18" s="1">
        <f t="shared" si="0"/>
        <v>1.1000000000000001</v>
      </c>
      <c r="I18" s="1">
        <f t="shared" si="4"/>
        <v>3.05</v>
      </c>
      <c r="J18" s="62">
        <f t="shared" si="1"/>
        <v>3.05</v>
      </c>
      <c r="K18" s="1">
        <f t="shared" si="5"/>
        <v>8.0500000000000007</v>
      </c>
      <c r="L18" s="1">
        <f t="shared" si="3"/>
        <v>8</v>
      </c>
    </row>
    <row r="19" spans="1:12" x14ac:dyDescent="0.25">
      <c r="A19" s="81" t="s">
        <v>201</v>
      </c>
      <c r="B19" s="80" t="s">
        <v>155</v>
      </c>
      <c r="C19" s="1">
        <v>1.2</v>
      </c>
      <c r="D19" s="1">
        <v>1.5</v>
      </c>
      <c r="E19" s="1">
        <v>2.9</v>
      </c>
      <c r="F19" s="1">
        <v>3.1</v>
      </c>
      <c r="G19" s="1"/>
      <c r="H19" s="1">
        <f t="shared" si="0"/>
        <v>1.35</v>
      </c>
      <c r="I19" s="1">
        <f t="shared" si="4"/>
        <v>3</v>
      </c>
      <c r="J19" s="62">
        <f t="shared" si="1"/>
        <v>3</v>
      </c>
      <c r="K19" s="1">
        <f t="shared" si="5"/>
        <v>8.35</v>
      </c>
      <c r="L19" s="1">
        <f t="shared" si="3"/>
        <v>5</v>
      </c>
    </row>
    <row r="20" spans="1:12" x14ac:dyDescent="0.25">
      <c r="A20" s="81" t="s">
        <v>202</v>
      </c>
      <c r="B20" s="80" t="s">
        <v>155</v>
      </c>
      <c r="C20" s="1">
        <v>1.4</v>
      </c>
      <c r="D20" s="1">
        <v>1.4</v>
      </c>
      <c r="E20" s="1">
        <v>2.6</v>
      </c>
      <c r="F20" s="1">
        <v>2.9</v>
      </c>
      <c r="G20" s="1"/>
      <c r="H20" s="1">
        <f t="shared" si="0"/>
        <v>1.4</v>
      </c>
      <c r="I20" s="1">
        <f t="shared" si="4"/>
        <v>2.75</v>
      </c>
      <c r="J20" s="62">
        <f t="shared" si="1"/>
        <v>2.75</v>
      </c>
      <c r="K20" s="1">
        <f t="shared" si="5"/>
        <v>8.65</v>
      </c>
      <c r="L20" s="1">
        <f t="shared" si="3"/>
        <v>4</v>
      </c>
    </row>
    <row r="23" spans="1:12" x14ac:dyDescent="0.25">
      <c r="A23" s="11" t="s">
        <v>76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</row>
    <row r="24" spans="1:12" x14ac:dyDescent="0.25">
      <c r="A24" s="5" t="s">
        <v>1</v>
      </c>
      <c r="B24" s="5" t="s">
        <v>93</v>
      </c>
      <c r="C24" s="5" t="s">
        <v>2</v>
      </c>
      <c r="D24" s="5" t="s">
        <v>3</v>
      </c>
      <c r="E24" s="5" t="s">
        <v>4</v>
      </c>
      <c r="F24" s="5" t="s">
        <v>5</v>
      </c>
      <c r="G24" s="5" t="s">
        <v>8</v>
      </c>
      <c r="H24" s="5" t="s">
        <v>9</v>
      </c>
      <c r="I24" s="5" t="s">
        <v>10</v>
      </c>
      <c r="J24" s="5" t="s">
        <v>144</v>
      </c>
      <c r="K24" s="72" t="s">
        <v>145</v>
      </c>
      <c r="L24" s="5" t="s">
        <v>66</v>
      </c>
    </row>
    <row r="25" spans="1:12" x14ac:dyDescent="0.25">
      <c r="A25" s="62" t="str">
        <f t="shared" ref="A25:B37" si="6">A8</f>
        <v>Chloe Palliser</v>
      </c>
      <c r="B25" s="62" t="str">
        <f t="shared" si="6"/>
        <v>Olympia</v>
      </c>
      <c r="C25" s="62">
        <v>0</v>
      </c>
      <c r="D25" s="62">
        <v>0.2</v>
      </c>
      <c r="E25" s="62">
        <v>2.9</v>
      </c>
      <c r="F25" s="62">
        <v>2.7</v>
      </c>
      <c r="G25" s="62"/>
      <c r="H25" s="1">
        <f t="shared" ref="H25:H37" si="7">AVERAGE(C25,D25)</f>
        <v>0.1</v>
      </c>
      <c r="I25" s="1">
        <f>AVERAGE(E25,F25)</f>
        <v>2.8</v>
      </c>
      <c r="J25" s="62">
        <f t="shared" ref="J25:J37" si="8">IF(I25&gt;10,10,I25)</f>
        <v>2.8</v>
      </c>
      <c r="K25" s="1">
        <f t="shared" ref="K25" si="9">10+H25-J25-G25</f>
        <v>7.3</v>
      </c>
      <c r="L25" s="1" t="s">
        <v>371</v>
      </c>
    </row>
    <row r="26" spans="1:12" x14ac:dyDescent="0.25">
      <c r="A26" s="62" t="str">
        <f t="shared" si="6"/>
        <v>Alethia Cooper</v>
      </c>
      <c r="B26" s="62" t="str">
        <f t="shared" si="6"/>
        <v>Olympia</v>
      </c>
      <c r="C26" s="1">
        <v>0.2</v>
      </c>
      <c r="D26" s="1">
        <v>0.2</v>
      </c>
      <c r="E26" s="1">
        <v>2.6</v>
      </c>
      <c r="F26" s="1">
        <v>2.8</v>
      </c>
      <c r="G26" s="1"/>
      <c r="H26" s="1">
        <f t="shared" si="7"/>
        <v>0.2</v>
      </c>
      <c r="I26" s="1">
        <f t="shared" ref="I26:I37" si="10">AVERAGE(E26,F26)</f>
        <v>2.7</v>
      </c>
      <c r="J26" s="62">
        <f t="shared" si="8"/>
        <v>2.7</v>
      </c>
      <c r="K26" s="1">
        <f t="shared" ref="K26:K37" si="11">10+H26-J26-G26</f>
        <v>7.4999999999999991</v>
      </c>
      <c r="L26" s="1" t="s">
        <v>370</v>
      </c>
    </row>
    <row r="27" spans="1:12" x14ac:dyDescent="0.25">
      <c r="A27" s="62" t="str">
        <f t="shared" si="6"/>
        <v>Lucy Burgess</v>
      </c>
      <c r="B27" s="62" t="str">
        <f t="shared" si="6"/>
        <v>Olympia</v>
      </c>
      <c r="C27" s="1">
        <v>0.2</v>
      </c>
      <c r="D27" s="1">
        <v>0.2</v>
      </c>
      <c r="E27" s="1">
        <v>3.2</v>
      </c>
      <c r="F27" s="1">
        <v>2.9</v>
      </c>
      <c r="G27" s="1"/>
      <c r="H27" s="1">
        <f t="shared" si="7"/>
        <v>0.2</v>
      </c>
      <c r="I27" s="1">
        <f t="shared" si="10"/>
        <v>3.05</v>
      </c>
      <c r="J27" s="62">
        <f t="shared" si="8"/>
        <v>3.05</v>
      </c>
      <c r="K27" s="1">
        <f t="shared" si="11"/>
        <v>7.1499999999999995</v>
      </c>
      <c r="L27" s="1">
        <f t="shared" ref="L27:L37" si="12">RANK(K27,$K$25:$K$37)</f>
        <v>6</v>
      </c>
    </row>
    <row r="28" spans="1:12" x14ac:dyDescent="0.25">
      <c r="A28" s="62" t="str">
        <f t="shared" si="6"/>
        <v>Nicole Rechkunova</v>
      </c>
      <c r="B28" s="62" t="str">
        <f t="shared" si="6"/>
        <v>Olympia</v>
      </c>
      <c r="C28" s="1">
        <v>0</v>
      </c>
      <c r="D28" s="1">
        <v>0</v>
      </c>
      <c r="E28" s="1">
        <v>3.2</v>
      </c>
      <c r="F28" s="1">
        <v>3</v>
      </c>
      <c r="G28" s="1"/>
      <c r="H28" s="1">
        <f t="shared" si="7"/>
        <v>0</v>
      </c>
      <c r="I28" s="1">
        <f t="shared" si="10"/>
        <v>3.1</v>
      </c>
      <c r="J28" s="62">
        <f t="shared" si="8"/>
        <v>3.1</v>
      </c>
      <c r="K28" s="1">
        <f t="shared" si="11"/>
        <v>6.9</v>
      </c>
      <c r="L28" s="1">
        <f t="shared" si="12"/>
        <v>10</v>
      </c>
    </row>
    <row r="29" spans="1:12" x14ac:dyDescent="0.25">
      <c r="A29" s="62" t="str">
        <f t="shared" si="6"/>
        <v>Lara Fox</v>
      </c>
      <c r="B29" s="62" t="str">
        <f t="shared" si="6"/>
        <v>Nelson</v>
      </c>
      <c r="C29" s="1">
        <v>0.3</v>
      </c>
      <c r="D29" s="1">
        <v>0.3</v>
      </c>
      <c r="E29" s="1">
        <v>3.8</v>
      </c>
      <c r="F29" s="1">
        <v>3.5</v>
      </c>
      <c r="G29" s="1"/>
      <c r="H29" s="1">
        <f t="shared" si="7"/>
        <v>0.3</v>
      </c>
      <c r="I29" s="1">
        <f t="shared" si="10"/>
        <v>3.65</v>
      </c>
      <c r="J29" s="62">
        <f t="shared" si="8"/>
        <v>3.65</v>
      </c>
      <c r="K29" s="1">
        <f t="shared" si="11"/>
        <v>6.65</v>
      </c>
      <c r="L29" s="1">
        <f t="shared" si="12"/>
        <v>12</v>
      </c>
    </row>
    <row r="30" spans="1:12" x14ac:dyDescent="0.25">
      <c r="A30" s="62" t="str">
        <f t="shared" si="6"/>
        <v>Isabella Turner-Spessot</v>
      </c>
      <c r="B30" s="62" t="str">
        <f t="shared" si="6"/>
        <v>GGI</v>
      </c>
      <c r="C30" s="1">
        <v>0.2</v>
      </c>
      <c r="D30" s="1">
        <v>0.3</v>
      </c>
      <c r="E30" s="1">
        <v>3.3</v>
      </c>
      <c r="F30" s="1">
        <v>3.5</v>
      </c>
      <c r="G30" s="1"/>
      <c r="H30" s="1">
        <f t="shared" si="7"/>
        <v>0.25</v>
      </c>
      <c r="I30" s="1">
        <f t="shared" si="10"/>
        <v>3.4</v>
      </c>
      <c r="J30" s="62">
        <f t="shared" si="8"/>
        <v>3.4</v>
      </c>
      <c r="K30" s="1">
        <f t="shared" si="11"/>
        <v>6.85</v>
      </c>
      <c r="L30" s="1">
        <f t="shared" si="12"/>
        <v>11</v>
      </c>
    </row>
    <row r="31" spans="1:12" x14ac:dyDescent="0.25">
      <c r="A31" s="62" t="str">
        <f t="shared" si="6"/>
        <v>Isobel Taylor</v>
      </c>
      <c r="B31" s="62" t="str">
        <f t="shared" si="6"/>
        <v>GGI</v>
      </c>
      <c r="C31" s="1">
        <v>0.1</v>
      </c>
      <c r="D31" s="1">
        <v>0.1</v>
      </c>
      <c r="E31" s="1">
        <v>3.7</v>
      </c>
      <c r="F31" s="1">
        <v>3.6</v>
      </c>
      <c r="G31" s="1"/>
      <c r="H31" s="1">
        <f t="shared" si="7"/>
        <v>0.1</v>
      </c>
      <c r="I31" s="1">
        <f t="shared" si="10"/>
        <v>3.6500000000000004</v>
      </c>
      <c r="J31" s="62">
        <f t="shared" si="8"/>
        <v>3.6500000000000004</v>
      </c>
      <c r="K31" s="1">
        <f t="shared" si="11"/>
        <v>6.4499999999999993</v>
      </c>
      <c r="L31" s="1">
        <f t="shared" si="12"/>
        <v>13</v>
      </c>
    </row>
    <row r="32" spans="1:12" x14ac:dyDescent="0.25">
      <c r="A32" s="62" t="str">
        <f t="shared" si="6"/>
        <v>Sophie Pomeroy</v>
      </c>
      <c r="B32" s="62" t="str">
        <f t="shared" si="6"/>
        <v>GGI</v>
      </c>
      <c r="C32" s="1">
        <v>0</v>
      </c>
      <c r="D32" s="1">
        <v>0</v>
      </c>
      <c r="E32" s="1">
        <v>3.1</v>
      </c>
      <c r="F32" s="1">
        <v>3</v>
      </c>
      <c r="G32" s="1"/>
      <c r="H32" s="1">
        <f t="shared" si="7"/>
        <v>0</v>
      </c>
      <c r="I32" s="1">
        <f t="shared" si="10"/>
        <v>3.05</v>
      </c>
      <c r="J32" s="62">
        <f t="shared" si="8"/>
        <v>3.05</v>
      </c>
      <c r="K32" s="1">
        <f t="shared" si="11"/>
        <v>6.95</v>
      </c>
      <c r="L32" s="1">
        <f t="shared" si="12"/>
        <v>9</v>
      </c>
    </row>
    <row r="33" spans="1:12" x14ac:dyDescent="0.25">
      <c r="A33" s="62" t="str">
        <f t="shared" si="6"/>
        <v>Cherry Zhu</v>
      </c>
      <c r="B33" s="62" t="str">
        <f t="shared" si="6"/>
        <v>Delta</v>
      </c>
      <c r="C33" s="1">
        <v>0.1</v>
      </c>
      <c r="D33" s="1">
        <v>0.2</v>
      </c>
      <c r="E33" s="1">
        <v>3.1</v>
      </c>
      <c r="F33" s="1">
        <v>3</v>
      </c>
      <c r="G33" s="1"/>
      <c r="H33" s="1">
        <f t="shared" si="7"/>
        <v>0.15000000000000002</v>
      </c>
      <c r="I33" s="1">
        <f t="shared" si="10"/>
        <v>3.05</v>
      </c>
      <c r="J33" s="62">
        <f t="shared" si="8"/>
        <v>3.05</v>
      </c>
      <c r="K33" s="1">
        <f t="shared" si="11"/>
        <v>7.1000000000000005</v>
      </c>
      <c r="L33" s="1">
        <f t="shared" si="12"/>
        <v>8</v>
      </c>
    </row>
    <row r="34" spans="1:12" x14ac:dyDescent="0.25">
      <c r="A34" s="62" t="str">
        <f t="shared" si="6"/>
        <v>Dasha Soloviova</v>
      </c>
      <c r="B34" s="62" t="str">
        <f t="shared" si="6"/>
        <v>Delta</v>
      </c>
      <c r="C34" s="1">
        <v>0.2</v>
      </c>
      <c r="D34" s="1">
        <v>0.2</v>
      </c>
      <c r="E34" s="1">
        <v>2.6</v>
      </c>
      <c r="F34" s="1">
        <v>2.8</v>
      </c>
      <c r="G34" s="1"/>
      <c r="H34" s="1">
        <f t="shared" si="7"/>
        <v>0.2</v>
      </c>
      <c r="I34" s="1">
        <f t="shared" si="10"/>
        <v>2.7</v>
      </c>
      <c r="J34" s="62">
        <f t="shared" si="8"/>
        <v>2.7</v>
      </c>
      <c r="K34" s="1">
        <f t="shared" si="11"/>
        <v>7.4999999999999991</v>
      </c>
      <c r="L34" s="1" t="s">
        <v>370</v>
      </c>
    </row>
    <row r="35" spans="1:12" x14ac:dyDescent="0.25">
      <c r="A35" s="62" t="str">
        <f t="shared" si="6"/>
        <v>Lucy Mullen</v>
      </c>
      <c r="B35" s="62" t="str">
        <f t="shared" si="6"/>
        <v>Delta</v>
      </c>
      <c r="C35" s="1">
        <v>0.1</v>
      </c>
      <c r="D35" s="1">
        <v>0.1</v>
      </c>
      <c r="E35" s="1">
        <v>2.9</v>
      </c>
      <c r="F35" s="1">
        <v>2.9</v>
      </c>
      <c r="G35" s="1"/>
      <c r="H35" s="1">
        <f t="shared" si="7"/>
        <v>0.1</v>
      </c>
      <c r="I35" s="1">
        <f t="shared" si="10"/>
        <v>2.9</v>
      </c>
      <c r="J35" s="62">
        <f t="shared" si="8"/>
        <v>2.9</v>
      </c>
      <c r="K35" s="1">
        <f t="shared" si="11"/>
        <v>7.1999999999999993</v>
      </c>
      <c r="L35" s="1">
        <f t="shared" si="12"/>
        <v>5</v>
      </c>
    </row>
    <row r="36" spans="1:12" x14ac:dyDescent="0.25">
      <c r="A36" s="62" t="str">
        <f t="shared" si="6"/>
        <v>Sherry Zhang</v>
      </c>
      <c r="B36" s="62" t="str">
        <f t="shared" si="6"/>
        <v>Delta</v>
      </c>
      <c r="C36" s="1">
        <v>0.1</v>
      </c>
      <c r="D36" s="1">
        <v>0.2</v>
      </c>
      <c r="E36" s="1">
        <v>2.7</v>
      </c>
      <c r="F36" s="1">
        <v>3</v>
      </c>
      <c r="G36" s="1"/>
      <c r="H36" s="1">
        <f t="shared" si="7"/>
        <v>0.15000000000000002</v>
      </c>
      <c r="I36" s="1">
        <f t="shared" si="10"/>
        <v>2.85</v>
      </c>
      <c r="J36" s="62">
        <f t="shared" si="8"/>
        <v>2.85</v>
      </c>
      <c r="K36" s="1">
        <f t="shared" si="11"/>
        <v>7.3000000000000007</v>
      </c>
      <c r="L36" s="1" t="s">
        <v>371</v>
      </c>
    </row>
    <row r="37" spans="1:12" x14ac:dyDescent="0.25">
      <c r="A37" s="62" t="str">
        <f t="shared" si="6"/>
        <v>Tamsyn Frickleton</v>
      </c>
      <c r="B37" s="62" t="str">
        <f t="shared" si="6"/>
        <v>Delta</v>
      </c>
      <c r="C37" s="1">
        <v>0.2</v>
      </c>
      <c r="D37" s="1">
        <v>0.2</v>
      </c>
      <c r="E37" s="1">
        <v>3</v>
      </c>
      <c r="F37" s="1">
        <v>3.1</v>
      </c>
      <c r="G37" s="1"/>
      <c r="H37" s="1">
        <f t="shared" si="7"/>
        <v>0.2</v>
      </c>
      <c r="I37" s="1">
        <f t="shared" si="10"/>
        <v>3.05</v>
      </c>
      <c r="J37" s="62">
        <f t="shared" si="8"/>
        <v>3.05</v>
      </c>
      <c r="K37" s="1">
        <f t="shared" si="11"/>
        <v>7.1499999999999995</v>
      </c>
      <c r="L37" s="1">
        <f t="shared" si="12"/>
        <v>6</v>
      </c>
    </row>
    <row r="38" spans="1:12" x14ac:dyDescent="0.25">
      <c r="A38" s="10"/>
      <c r="B38" s="10"/>
    </row>
    <row r="40" spans="1:12" x14ac:dyDescent="0.25">
      <c r="A40" s="11" t="s">
        <v>77</v>
      </c>
      <c r="B40" s="11"/>
      <c r="C40" s="10"/>
      <c r="D40" s="10"/>
      <c r="E40" s="10"/>
      <c r="F40" s="10"/>
      <c r="G40" s="10"/>
      <c r="H40" s="10"/>
      <c r="I40" s="10"/>
      <c r="J40" s="10"/>
      <c r="K40" s="10"/>
    </row>
    <row r="41" spans="1:12" x14ac:dyDescent="0.25">
      <c r="A41" s="5" t="s">
        <v>1</v>
      </c>
      <c r="B41" s="5" t="s">
        <v>93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8</v>
      </c>
      <c r="H41" s="5" t="s">
        <v>9</v>
      </c>
      <c r="I41" s="5" t="s">
        <v>10</v>
      </c>
      <c r="J41" s="5" t="s">
        <v>144</v>
      </c>
      <c r="K41" s="72" t="s">
        <v>145</v>
      </c>
      <c r="L41" s="5" t="s">
        <v>66</v>
      </c>
    </row>
    <row r="42" spans="1:12" x14ac:dyDescent="0.25">
      <c r="A42" s="62" t="str">
        <f t="shared" ref="A42:B54" si="13">A8</f>
        <v>Chloe Palliser</v>
      </c>
      <c r="B42" s="62" t="str">
        <f t="shared" si="13"/>
        <v>Olympia</v>
      </c>
      <c r="C42" s="62">
        <v>0</v>
      </c>
      <c r="D42" s="62">
        <v>0</v>
      </c>
      <c r="E42" s="62">
        <v>3.1</v>
      </c>
      <c r="F42" s="62">
        <v>3.1</v>
      </c>
      <c r="G42" s="62"/>
      <c r="H42" s="1">
        <f t="shared" ref="H42:H54" si="14">AVERAGE(C42,D42)</f>
        <v>0</v>
      </c>
      <c r="I42" s="1">
        <f>AVERAGE(E42,F42)</f>
        <v>3.1</v>
      </c>
      <c r="J42" s="62">
        <f t="shared" ref="J42:J54" si="15">IF(I42&gt;10,10,I42)</f>
        <v>3.1</v>
      </c>
      <c r="K42" s="1">
        <f t="shared" ref="K42" si="16">10+H42-J42-G42</f>
        <v>6.9</v>
      </c>
      <c r="L42" s="1">
        <f t="shared" ref="L42:L54" si="17">RANK(K42,$K$42:$K$54)</f>
        <v>12</v>
      </c>
    </row>
    <row r="43" spans="1:12" x14ac:dyDescent="0.25">
      <c r="A43" s="62" t="str">
        <f t="shared" si="13"/>
        <v>Alethia Cooper</v>
      </c>
      <c r="B43" s="62" t="str">
        <f t="shared" si="13"/>
        <v>Olympia</v>
      </c>
      <c r="C43" s="1">
        <v>0.2</v>
      </c>
      <c r="D43" s="1">
        <v>0.2</v>
      </c>
      <c r="E43" s="1">
        <v>2.2000000000000002</v>
      </c>
      <c r="F43" s="1">
        <v>2.2999999999999998</v>
      </c>
      <c r="G43" s="1"/>
      <c r="H43" s="1">
        <f t="shared" si="14"/>
        <v>0.2</v>
      </c>
      <c r="I43" s="1">
        <f t="shared" ref="I43:I54" si="18">AVERAGE(E43,F43)</f>
        <v>2.25</v>
      </c>
      <c r="J43" s="62">
        <f t="shared" si="15"/>
        <v>2.25</v>
      </c>
      <c r="K43" s="1">
        <f t="shared" ref="K43:K54" si="19">10+H43-J43-G43</f>
        <v>7.9499999999999993</v>
      </c>
      <c r="L43" s="1">
        <f t="shared" si="17"/>
        <v>4</v>
      </c>
    </row>
    <row r="44" spans="1:12" x14ac:dyDescent="0.25">
      <c r="A44" s="62" t="str">
        <f t="shared" si="13"/>
        <v>Lucy Burgess</v>
      </c>
      <c r="B44" s="62" t="str">
        <f t="shared" si="13"/>
        <v>Olympia</v>
      </c>
      <c r="C44" s="1">
        <v>0.2</v>
      </c>
      <c r="D44" s="1">
        <v>0.2</v>
      </c>
      <c r="E44" s="1">
        <v>2.2999999999999998</v>
      </c>
      <c r="F44" s="1">
        <v>2.4</v>
      </c>
      <c r="G44" s="1"/>
      <c r="H44" s="1">
        <f t="shared" si="14"/>
        <v>0.2</v>
      </c>
      <c r="I44" s="1">
        <f t="shared" si="18"/>
        <v>2.3499999999999996</v>
      </c>
      <c r="J44" s="62">
        <f t="shared" si="15"/>
        <v>2.3499999999999996</v>
      </c>
      <c r="K44" s="1">
        <f t="shared" si="19"/>
        <v>7.85</v>
      </c>
      <c r="L44" s="1">
        <f t="shared" si="17"/>
        <v>6</v>
      </c>
    </row>
    <row r="45" spans="1:12" x14ac:dyDescent="0.25">
      <c r="A45" s="62" t="str">
        <f t="shared" si="13"/>
        <v>Nicole Rechkunova</v>
      </c>
      <c r="B45" s="62" t="str">
        <f t="shared" si="13"/>
        <v>Olympia</v>
      </c>
      <c r="C45" s="1">
        <v>0.2</v>
      </c>
      <c r="D45" s="1">
        <v>0.2</v>
      </c>
      <c r="E45" s="1">
        <v>2.4</v>
      </c>
      <c r="F45" s="1">
        <v>2.2999999999999998</v>
      </c>
      <c r="G45" s="1"/>
      <c r="H45" s="1">
        <f t="shared" si="14"/>
        <v>0.2</v>
      </c>
      <c r="I45" s="1">
        <f t="shared" si="18"/>
        <v>2.3499999999999996</v>
      </c>
      <c r="J45" s="62">
        <f t="shared" si="15"/>
        <v>2.3499999999999996</v>
      </c>
      <c r="K45" s="1">
        <f t="shared" si="19"/>
        <v>7.85</v>
      </c>
      <c r="L45" s="1">
        <f t="shared" si="17"/>
        <v>6</v>
      </c>
    </row>
    <row r="46" spans="1:12" x14ac:dyDescent="0.25">
      <c r="A46" s="62" t="str">
        <f t="shared" si="13"/>
        <v>Lara Fox</v>
      </c>
      <c r="B46" s="62" t="str">
        <f t="shared" si="13"/>
        <v>Nelson</v>
      </c>
      <c r="C46" s="1">
        <v>0.1</v>
      </c>
      <c r="D46" s="1">
        <v>0.1</v>
      </c>
      <c r="E46" s="1">
        <v>3.2</v>
      </c>
      <c r="F46" s="1">
        <v>2.8</v>
      </c>
      <c r="G46" s="1"/>
      <c r="H46" s="1">
        <f t="shared" si="14"/>
        <v>0.1</v>
      </c>
      <c r="I46" s="1">
        <f t="shared" si="18"/>
        <v>3</v>
      </c>
      <c r="J46" s="62">
        <f t="shared" si="15"/>
        <v>3</v>
      </c>
      <c r="K46" s="1">
        <f t="shared" si="19"/>
        <v>7.1</v>
      </c>
      <c r="L46" s="1">
        <f t="shared" si="17"/>
        <v>11</v>
      </c>
    </row>
    <row r="47" spans="1:12" x14ac:dyDescent="0.25">
      <c r="A47" s="62" t="str">
        <f t="shared" si="13"/>
        <v>Isabella Turner-Spessot</v>
      </c>
      <c r="B47" s="62" t="str">
        <f t="shared" si="13"/>
        <v>GGI</v>
      </c>
      <c r="C47" s="1">
        <v>0.1</v>
      </c>
      <c r="D47" s="1">
        <v>0.1</v>
      </c>
      <c r="E47" s="1">
        <v>2.8</v>
      </c>
      <c r="F47" s="1">
        <v>2.6</v>
      </c>
      <c r="G47" s="1"/>
      <c r="H47" s="1">
        <f t="shared" si="14"/>
        <v>0.1</v>
      </c>
      <c r="I47" s="1">
        <f t="shared" si="18"/>
        <v>2.7</v>
      </c>
      <c r="J47" s="62">
        <f t="shared" si="15"/>
        <v>2.7</v>
      </c>
      <c r="K47" s="1">
        <f t="shared" si="19"/>
        <v>7.3999999999999995</v>
      </c>
      <c r="L47" s="1">
        <f t="shared" si="17"/>
        <v>8</v>
      </c>
    </row>
    <row r="48" spans="1:12" x14ac:dyDescent="0.25">
      <c r="A48" s="62" t="str">
        <f t="shared" si="13"/>
        <v>Isobel Taylor</v>
      </c>
      <c r="B48" s="62" t="str">
        <f t="shared" si="13"/>
        <v>GGI</v>
      </c>
      <c r="C48" s="1">
        <v>0.1</v>
      </c>
      <c r="D48" s="1">
        <v>0.1</v>
      </c>
      <c r="E48" s="1">
        <v>2.9</v>
      </c>
      <c r="F48" s="1">
        <v>2.8</v>
      </c>
      <c r="G48" s="1"/>
      <c r="H48" s="1">
        <f t="shared" si="14"/>
        <v>0.1</v>
      </c>
      <c r="I48" s="1">
        <f t="shared" si="18"/>
        <v>2.8499999999999996</v>
      </c>
      <c r="J48" s="62">
        <f t="shared" si="15"/>
        <v>2.8499999999999996</v>
      </c>
      <c r="K48" s="1">
        <f t="shared" si="19"/>
        <v>7.25</v>
      </c>
      <c r="L48" s="1">
        <f t="shared" si="17"/>
        <v>10</v>
      </c>
    </row>
    <row r="49" spans="1:12" x14ac:dyDescent="0.25">
      <c r="A49" s="62" t="str">
        <f t="shared" si="13"/>
        <v>Sophie Pomeroy</v>
      </c>
      <c r="B49" s="62" t="str">
        <f t="shared" si="13"/>
        <v>GGI</v>
      </c>
      <c r="C49" s="1">
        <v>0.1</v>
      </c>
      <c r="D49" s="1">
        <v>0.1</v>
      </c>
      <c r="E49" s="1">
        <v>3.4</v>
      </c>
      <c r="F49" s="1">
        <v>3.2</v>
      </c>
      <c r="G49" s="1"/>
      <c r="H49" s="1">
        <f t="shared" si="14"/>
        <v>0.1</v>
      </c>
      <c r="I49" s="1">
        <f t="shared" si="18"/>
        <v>3.3</v>
      </c>
      <c r="J49" s="62">
        <f t="shared" si="15"/>
        <v>3.3</v>
      </c>
      <c r="K49" s="1">
        <f t="shared" si="19"/>
        <v>6.8</v>
      </c>
      <c r="L49" s="1">
        <f t="shared" si="17"/>
        <v>13</v>
      </c>
    </row>
    <row r="50" spans="1:12" x14ac:dyDescent="0.25">
      <c r="A50" s="62" t="str">
        <f t="shared" si="13"/>
        <v>Cherry Zhu</v>
      </c>
      <c r="B50" s="62" t="str">
        <f t="shared" si="13"/>
        <v>Delta</v>
      </c>
      <c r="C50" s="1">
        <v>0.5</v>
      </c>
      <c r="D50" s="1">
        <v>0.5</v>
      </c>
      <c r="E50" s="1">
        <v>1.9</v>
      </c>
      <c r="F50" s="1">
        <v>2.2000000000000002</v>
      </c>
      <c r="G50" s="1"/>
      <c r="H50" s="1">
        <f t="shared" si="14"/>
        <v>0.5</v>
      </c>
      <c r="I50" s="1">
        <f t="shared" si="18"/>
        <v>2.0499999999999998</v>
      </c>
      <c r="J50" s="62">
        <f t="shared" si="15"/>
        <v>2.0499999999999998</v>
      </c>
      <c r="K50" s="1">
        <f t="shared" si="19"/>
        <v>8.4499999999999993</v>
      </c>
      <c r="L50" s="1">
        <f t="shared" si="17"/>
        <v>1</v>
      </c>
    </row>
    <row r="51" spans="1:12" x14ac:dyDescent="0.25">
      <c r="A51" s="62" t="str">
        <f t="shared" si="13"/>
        <v>Dasha Soloviova</v>
      </c>
      <c r="B51" s="62" t="str">
        <f t="shared" si="13"/>
        <v>Delta</v>
      </c>
      <c r="C51" s="1">
        <v>0.6</v>
      </c>
      <c r="D51" s="1">
        <v>0.6</v>
      </c>
      <c r="E51" s="1">
        <v>2.8</v>
      </c>
      <c r="F51" s="1">
        <v>2.6</v>
      </c>
      <c r="G51" s="1"/>
      <c r="H51" s="1">
        <f t="shared" si="14"/>
        <v>0.6</v>
      </c>
      <c r="I51" s="1">
        <f t="shared" si="18"/>
        <v>2.7</v>
      </c>
      <c r="J51" s="62">
        <f t="shared" si="15"/>
        <v>2.7</v>
      </c>
      <c r="K51" s="1">
        <f t="shared" si="19"/>
        <v>7.8999999999999995</v>
      </c>
      <c r="L51" s="1">
        <f t="shared" si="17"/>
        <v>5</v>
      </c>
    </row>
    <row r="52" spans="1:12" x14ac:dyDescent="0.25">
      <c r="A52" s="62" t="str">
        <f t="shared" si="13"/>
        <v>Lucy Mullen</v>
      </c>
      <c r="B52" s="62" t="str">
        <f t="shared" si="13"/>
        <v>Delta</v>
      </c>
      <c r="C52" s="1">
        <v>0.1</v>
      </c>
      <c r="D52" s="1">
        <v>0.1</v>
      </c>
      <c r="E52" s="1">
        <v>2.7</v>
      </c>
      <c r="F52" s="1">
        <v>2.8</v>
      </c>
      <c r="G52" s="1"/>
      <c r="H52" s="1">
        <f t="shared" si="14"/>
        <v>0.1</v>
      </c>
      <c r="I52" s="1">
        <f t="shared" si="18"/>
        <v>2.75</v>
      </c>
      <c r="J52" s="62">
        <f t="shared" si="15"/>
        <v>2.75</v>
      </c>
      <c r="K52" s="1">
        <f t="shared" si="19"/>
        <v>7.35</v>
      </c>
      <c r="L52" s="1">
        <f t="shared" si="17"/>
        <v>9</v>
      </c>
    </row>
    <row r="53" spans="1:12" x14ac:dyDescent="0.25">
      <c r="A53" s="62" t="str">
        <f t="shared" si="13"/>
        <v>Sherry Zhang</v>
      </c>
      <c r="B53" s="62" t="str">
        <f t="shared" si="13"/>
        <v>Delta</v>
      </c>
      <c r="C53" s="1">
        <v>0.5</v>
      </c>
      <c r="D53" s="1">
        <v>0.5</v>
      </c>
      <c r="E53" s="1">
        <v>2.2999999999999998</v>
      </c>
      <c r="F53" s="1">
        <v>2.2999999999999998</v>
      </c>
      <c r="G53" s="1"/>
      <c r="H53" s="1">
        <f t="shared" si="14"/>
        <v>0.5</v>
      </c>
      <c r="I53" s="1">
        <f t="shared" si="18"/>
        <v>2.2999999999999998</v>
      </c>
      <c r="J53" s="62">
        <f t="shared" si="15"/>
        <v>2.2999999999999998</v>
      </c>
      <c r="K53" s="1">
        <f t="shared" si="19"/>
        <v>8.1999999999999993</v>
      </c>
      <c r="L53" s="1">
        <f t="shared" si="17"/>
        <v>3</v>
      </c>
    </row>
    <row r="54" spans="1:12" x14ac:dyDescent="0.25">
      <c r="A54" s="62" t="str">
        <f t="shared" si="13"/>
        <v>Tamsyn Frickleton</v>
      </c>
      <c r="B54" s="62" t="str">
        <f t="shared" si="13"/>
        <v>Delta</v>
      </c>
      <c r="C54" s="1">
        <v>0.6</v>
      </c>
      <c r="D54" s="1">
        <v>0.6</v>
      </c>
      <c r="E54" s="1">
        <v>2.1</v>
      </c>
      <c r="F54" s="1">
        <v>2.2999999999999998</v>
      </c>
      <c r="G54" s="1"/>
      <c r="H54" s="1">
        <f t="shared" si="14"/>
        <v>0.6</v>
      </c>
      <c r="I54" s="1">
        <f t="shared" si="18"/>
        <v>2.2000000000000002</v>
      </c>
      <c r="J54" s="62">
        <f t="shared" si="15"/>
        <v>2.2000000000000002</v>
      </c>
      <c r="K54" s="1">
        <f t="shared" si="19"/>
        <v>8.3999999999999986</v>
      </c>
      <c r="L54" s="1">
        <f t="shared" si="17"/>
        <v>2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6"/>
  <sheetViews>
    <sheetView topLeftCell="A41" workbookViewId="0">
      <selection activeCell="F59" sqref="F59"/>
    </sheetView>
  </sheetViews>
  <sheetFormatPr defaultColWidth="10.875" defaultRowHeight="15.75" x14ac:dyDescent="0.25"/>
  <cols>
    <col min="1" max="1" width="24.125" style="7" bestFit="1" customWidth="1"/>
    <col min="2" max="2" width="14" style="7" customWidth="1"/>
    <col min="3" max="7" width="10.875" style="7"/>
    <col min="8" max="8" width="12.625" style="7" bestFit="1" customWidth="1"/>
    <col min="9" max="9" width="10.875" style="7"/>
    <col min="10" max="10" width="14.125" style="7" bestFit="1" customWidth="1"/>
    <col min="11" max="16384" width="10.875" style="7"/>
  </cols>
  <sheetData>
    <row r="1" spans="1:12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12" x14ac:dyDescent="0.25">
      <c r="A4" s="9" t="s">
        <v>88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2" x14ac:dyDescent="0.25">
      <c r="A6" s="11" t="s">
        <v>80</v>
      </c>
      <c r="B6" s="11"/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8</v>
      </c>
      <c r="H7" s="5" t="s">
        <v>9</v>
      </c>
      <c r="I7" s="5" t="s">
        <v>10</v>
      </c>
      <c r="J7" s="5" t="s">
        <v>144</v>
      </c>
      <c r="K7" s="72" t="s">
        <v>145</v>
      </c>
      <c r="L7" s="5" t="s">
        <v>66</v>
      </c>
    </row>
    <row r="8" spans="1:12" x14ac:dyDescent="0.25">
      <c r="A8" s="83" t="s">
        <v>203</v>
      </c>
      <c r="B8" s="86" t="s">
        <v>179</v>
      </c>
      <c r="C8" s="62">
        <v>1.2</v>
      </c>
      <c r="D8" s="62">
        <v>1.3</v>
      </c>
      <c r="E8" s="62">
        <v>2.1</v>
      </c>
      <c r="F8" s="62">
        <v>2.4</v>
      </c>
      <c r="G8" s="62"/>
      <c r="H8" s="1">
        <f t="shared" ref="H8:H24" si="0">AVERAGE(C8,D8)</f>
        <v>1.25</v>
      </c>
      <c r="I8" s="1">
        <f>AVERAGE(E8,F8)</f>
        <v>2.25</v>
      </c>
      <c r="J8" s="62">
        <f t="shared" ref="J8:J24" si="1">IF(I8&gt;10,10,I8)</f>
        <v>2.25</v>
      </c>
      <c r="K8" s="1">
        <f t="shared" ref="K8" si="2">10+H8-J8-G8</f>
        <v>9</v>
      </c>
      <c r="L8" s="1">
        <f t="shared" ref="L8:L24" si="3">RANK(K8,$K$8:$K$24)</f>
        <v>7</v>
      </c>
    </row>
    <row r="9" spans="1:12" x14ac:dyDescent="0.25">
      <c r="A9" s="83" t="s">
        <v>204</v>
      </c>
      <c r="B9" s="86" t="s">
        <v>179</v>
      </c>
      <c r="C9" s="1">
        <v>1.5</v>
      </c>
      <c r="D9" s="1">
        <v>1.5</v>
      </c>
      <c r="E9" s="1">
        <v>2.1</v>
      </c>
      <c r="F9" s="1">
        <v>2.2999999999999998</v>
      </c>
      <c r="G9" s="1"/>
      <c r="H9" s="1">
        <f t="shared" si="0"/>
        <v>1.5</v>
      </c>
      <c r="I9" s="1">
        <f t="shared" ref="I9:I24" si="4">AVERAGE(E9,F9)</f>
        <v>2.2000000000000002</v>
      </c>
      <c r="J9" s="62">
        <f t="shared" si="1"/>
        <v>2.2000000000000002</v>
      </c>
      <c r="K9" s="1">
        <f t="shared" ref="K9:K24" si="5">10+H9-J9-G9</f>
        <v>9.3000000000000007</v>
      </c>
      <c r="L9" s="1">
        <f t="shared" si="3"/>
        <v>5</v>
      </c>
    </row>
    <row r="10" spans="1:12" x14ac:dyDescent="0.25">
      <c r="A10" s="83" t="s">
        <v>205</v>
      </c>
      <c r="B10" s="86" t="s">
        <v>179</v>
      </c>
      <c r="C10" s="1">
        <v>1</v>
      </c>
      <c r="D10" s="1">
        <v>1</v>
      </c>
      <c r="E10" s="1">
        <v>3.1</v>
      </c>
      <c r="F10" s="1">
        <v>3.4</v>
      </c>
      <c r="G10" s="1"/>
      <c r="H10" s="1">
        <f t="shared" si="0"/>
        <v>1</v>
      </c>
      <c r="I10" s="1">
        <f t="shared" si="4"/>
        <v>3.25</v>
      </c>
      <c r="J10" s="62">
        <f t="shared" si="1"/>
        <v>3.25</v>
      </c>
      <c r="K10" s="1">
        <f t="shared" si="5"/>
        <v>7.75</v>
      </c>
      <c r="L10" s="1">
        <f t="shared" si="3"/>
        <v>11</v>
      </c>
    </row>
    <row r="11" spans="1:12" x14ac:dyDescent="0.25">
      <c r="A11" s="83" t="s">
        <v>206</v>
      </c>
      <c r="B11" s="86" t="s">
        <v>155</v>
      </c>
      <c r="C11" s="1">
        <v>1.3</v>
      </c>
      <c r="D11" s="1">
        <v>1.3</v>
      </c>
      <c r="E11" s="1">
        <v>3.5</v>
      </c>
      <c r="F11" s="1">
        <v>3.7</v>
      </c>
      <c r="G11" s="1"/>
      <c r="H11" s="1">
        <f t="shared" si="0"/>
        <v>1.3</v>
      </c>
      <c r="I11" s="1">
        <f t="shared" si="4"/>
        <v>3.6</v>
      </c>
      <c r="J11" s="62">
        <f t="shared" si="1"/>
        <v>3.6</v>
      </c>
      <c r="K11" s="1">
        <f t="shared" si="5"/>
        <v>7.7000000000000011</v>
      </c>
      <c r="L11" s="1">
        <f t="shared" si="3"/>
        <v>12</v>
      </c>
    </row>
    <row r="12" spans="1:12" x14ac:dyDescent="0.25">
      <c r="A12" s="83" t="s">
        <v>207</v>
      </c>
      <c r="B12" s="86" t="s">
        <v>155</v>
      </c>
      <c r="C12" s="1">
        <v>1.2</v>
      </c>
      <c r="D12" s="1">
        <v>1.2</v>
      </c>
      <c r="E12" s="1">
        <v>3.6</v>
      </c>
      <c r="F12" s="1">
        <v>3.9</v>
      </c>
      <c r="G12" s="1"/>
      <c r="H12" s="1">
        <f t="shared" si="0"/>
        <v>1.2</v>
      </c>
      <c r="I12" s="1">
        <f t="shared" si="4"/>
        <v>3.75</v>
      </c>
      <c r="J12" s="62">
        <f t="shared" si="1"/>
        <v>3.75</v>
      </c>
      <c r="K12" s="1">
        <f t="shared" si="5"/>
        <v>7.4499999999999993</v>
      </c>
      <c r="L12" s="1">
        <f t="shared" si="3"/>
        <v>14</v>
      </c>
    </row>
    <row r="13" spans="1:12" x14ac:dyDescent="0.25">
      <c r="A13" s="83" t="s">
        <v>208</v>
      </c>
      <c r="B13" s="86" t="s">
        <v>155</v>
      </c>
      <c r="C13" s="1">
        <v>2</v>
      </c>
      <c r="D13" s="1">
        <v>2</v>
      </c>
      <c r="E13" s="1">
        <v>2.8</v>
      </c>
      <c r="F13" s="1">
        <v>3.3</v>
      </c>
      <c r="G13" s="1"/>
      <c r="H13" s="1">
        <f t="shared" si="0"/>
        <v>2</v>
      </c>
      <c r="I13" s="1">
        <f t="shared" si="4"/>
        <v>3.05</v>
      </c>
      <c r="J13" s="62">
        <f t="shared" si="1"/>
        <v>3.05</v>
      </c>
      <c r="K13" s="1">
        <f t="shared" si="5"/>
        <v>8.9499999999999993</v>
      </c>
      <c r="L13" s="1">
        <f t="shared" si="3"/>
        <v>8</v>
      </c>
    </row>
    <row r="14" spans="1:12" x14ac:dyDescent="0.25">
      <c r="A14" s="83" t="s">
        <v>209</v>
      </c>
      <c r="B14" s="86" t="s">
        <v>155</v>
      </c>
      <c r="C14" s="1">
        <v>0.8</v>
      </c>
      <c r="D14" s="1">
        <v>0.8</v>
      </c>
      <c r="E14" s="1">
        <v>3.9</v>
      </c>
      <c r="F14" s="1">
        <v>4.0999999999999996</v>
      </c>
      <c r="G14" s="1"/>
      <c r="H14" s="1">
        <f t="shared" si="0"/>
        <v>0.8</v>
      </c>
      <c r="I14" s="1">
        <f t="shared" si="4"/>
        <v>4</v>
      </c>
      <c r="J14" s="62">
        <f t="shared" si="1"/>
        <v>4</v>
      </c>
      <c r="K14" s="1">
        <f t="shared" si="5"/>
        <v>6.8000000000000007</v>
      </c>
      <c r="L14" s="1">
        <f t="shared" si="3"/>
        <v>17</v>
      </c>
    </row>
    <row r="15" spans="1:12" x14ac:dyDescent="0.25">
      <c r="A15" s="83" t="s">
        <v>210</v>
      </c>
      <c r="B15" s="86" t="s">
        <v>155</v>
      </c>
      <c r="C15" s="1">
        <v>0.9</v>
      </c>
      <c r="D15" s="1">
        <v>1</v>
      </c>
      <c r="E15" s="1">
        <v>3.5</v>
      </c>
      <c r="F15" s="1">
        <v>3.8</v>
      </c>
      <c r="G15" s="1"/>
      <c r="H15" s="1">
        <f t="shared" si="0"/>
        <v>0.95</v>
      </c>
      <c r="I15" s="1">
        <f t="shared" si="4"/>
        <v>3.65</v>
      </c>
      <c r="J15" s="62">
        <f t="shared" si="1"/>
        <v>3.65</v>
      </c>
      <c r="K15" s="1">
        <f t="shared" si="5"/>
        <v>7.2999999999999989</v>
      </c>
      <c r="L15" s="1">
        <f t="shared" si="3"/>
        <v>16</v>
      </c>
    </row>
    <row r="16" spans="1:12" x14ac:dyDescent="0.25">
      <c r="A16" s="83" t="s">
        <v>211</v>
      </c>
      <c r="B16" s="86" t="s">
        <v>155</v>
      </c>
      <c r="C16" s="1">
        <v>0.9</v>
      </c>
      <c r="D16" s="1">
        <v>1</v>
      </c>
      <c r="E16" s="1">
        <v>3.4</v>
      </c>
      <c r="F16" s="1">
        <v>3.8</v>
      </c>
      <c r="G16" s="1"/>
      <c r="H16" s="1">
        <f t="shared" si="0"/>
        <v>0.95</v>
      </c>
      <c r="I16" s="1">
        <f t="shared" si="4"/>
        <v>3.5999999999999996</v>
      </c>
      <c r="J16" s="62">
        <f t="shared" si="1"/>
        <v>3.5999999999999996</v>
      </c>
      <c r="K16" s="1">
        <f t="shared" si="5"/>
        <v>7.35</v>
      </c>
      <c r="L16" s="1">
        <f t="shared" si="3"/>
        <v>15</v>
      </c>
    </row>
    <row r="17" spans="1:12" x14ac:dyDescent="0.25">
      <c r="A17" s="83" t="s">
        <v>212</v>
      </c>
      <c r="B17" s="86" t="s">
        <v>155</v>
      </c>
      <c r="C17" s="1">
        <v>2</v>
      </c>
      <c r="D17" s="1">
        <v>2</v>
      </c>
      <c r="E17" s="1">
        <v>1.3</v>
      </c>
      <c r="F17" s="1">
        <v>1.5</v>
      </c>
      <c r="G17" s="1"/>
      <c r="H17" s="1">
        <f t="shared" si="0"/>
        <v>2</v>
      </c>
      <c r="I17" s="1">
        <f t="shared" si="4"/>
        <v>1.4</v>
      </c>
      <c r="J17" s="62">
        <f t="shared" si="1"/>
        <v>1.4</v>
      </c>
      <c r="K17" s="1">
        <f t="shared" si="5"/>
        <v>10.6</v>
      </c>
      <c r="L17" s="1">
        <f t="shared" si="3"/>
        <v>1</v>
      </c>
    </row>
    <row r="18" spans="1:12" x14ac:dyDescent="0.25">
      <c r="A18" s="83" t="s">
        <v>213</v>
      </c>
      <c r="B18" s="86" t="s">
        <v>155</v>
      </c>
      <c r="C18" s="1">
        <v>1.7</v>
      </c>
      <c r="D18" s="1">
        <v>1.7</v>
      </c>
      <c r="E18" s="1">
        <v>3.1</v>
      </c>
      <c r="F18" s="1">
        <v>3</v>
      </c>
      <c r="G18" s="1"/>
      <c r="H18" s="1">
        <f t="shared" si="0"/>
        <v>1.7</v>
      </c>
      <c r="I18" s="1">
        <f t="shared" si="4"/>
        <v>3.05</v>
      </c>
      <c r="J18" s="62">
        <f t="shared" si="1"/>
        <v>3.05</v>
      </c>
      <c r="K18" s="1">
        <f t="shared" si="5"/>
        <v>8.6499999999999986</v>
      </c>
      <c r="L18" s="1">
        <f t="shared" si="3"/>
        <v>10</v>
      </c>
    </row>
    <row r="19" spans="1:12" x14ac:dyDescent="0.25">
      <c r="A19" s="83" t="s">
        <v>214</v>
      </c>
      <c r="B19" s="86" t="s">
        <v>155</v>
      </c>
      <c r="C19" s="1">
        <v>1.8</v>
      </c>
      <c r="D19" s="1">
        <v>1.8</v>
      </c>
      <c r="E19" s="1">
        <v>2.6</v>
      </c>
      <c r="F19" s="1">
        <v>2.2999999999999998</v>
      </c>
      <c r="G19" s="1"/>
      <c r="H19" s="1">
        <f t="shared" si="0"/>
        <v>1.8</v>
      </c>
      <c r="I19" s="1">
        <f t="shared" si="4"/>
        <v>2.4500000000000002</v>
      </c>
      <c r="J19" s="62">
        <f t="shared" si="1"/>
        <v>2.4500000000000002</v>
      </c>
      <c r="K19" s="1">
        <f t="shared" si="5"/>
        <v>9.3500000000000014</v>
      </c>
      <c r="L19" s="1">
        <f t="shared" si="3"/>
        <v>4</v>
      </c>
    </row>
    <row r="20" spans="1:12" x14ac:dyDescent="0.25">
      <c r="A20" s="83" t="s">
        <v>215</v>
      </c>
      <c r="B20" s="86" t="s">
        <v>160</v>
      </c>
      <c r="C20" s="1">
        <v>2</v>
      </c>
      <c r="D20" s="1">
        <v>2</v>
      </c>
      <c r="E20" s="1">
        <v>2.7</v>
      </c>
      <c r="F20" s="1">
        <v>2.7</v>
      </c>
      <c r="G20" s="1"/>
      <c r="H20" s="1">
        <f t="shared" si="0"/>
        <v>2</v>
      </c>
      <c r="I20" s="1">
        <f t="shared" si="4"/>
        <v>2.7</v>
      </c>
      <c r="J20" s="62">
        <f t="shared" si="1"/>
        <v>2.7</v>
      </c>
      <c r="K20" s="1">
        <f t="shared" si="5"/>
        <v>9.3000000000000007</v>
      </c>
      <c r="L20" s="1">
        <f t="shared" si="3"/>
        <v>5</v>
      </c>
    </row>
    <row r="21" spans="1:12" x14ac:dyDescent="0.25">
      <c r="A21" s="83" t="s">
        <v>216</v>
      </c>
      <c r="B21" s="86" t="s">
        <v>148</v>
      </c>
      <c r="C21" s="1">
        <v>1.2</v>
      </c>
      <c r="D21" s="1">
        <v>1.2</v>
      </c>
      <c r="E21" s="1">
        <v>3.7</v>
      </c>
      <c r="F21" s="1">
        <v>3.7</v>
      </c>
      <c r="G21" s="1"/>
      <c r="H21" s="1">
        <f t="shared" si="0"/>
        <v>1.2</v>
      </c>
      <c r="I21" s="1">
        <f t="shared" si="4"/>
        <v>3.7</v>
      </c>
      <c r="J21" s="62">
        <f t="shared" si="1"/>
        <v>3.7</v>
      </c>
      <c r="K21" s="1">
        <f t="shared" si="5"/>
        <v>7.4999999999999991</v>
      </c>
      <c r="L21" s="1">
        <f t="shared" si="3"/>
        <v>13</v>
      </c>
    </row>
    <row r="22" spans="1:12" x14ac:dyDescent="0.25">
      <c r="A22" s="83" t="s">
        <v>217</v>
      </c>
      <c r="B22" s="86" t="s">
        <v>148</v>
      </c>
      <c r="C22" s="1">
        <v>1.5</v>
      </c>
      <c r="D22" s="1">
        <v>1.5</v>
      </c>
      <c r="E22" s="1">
        <v>1.5</v>
      </c>
      <c r="F22" s="1">
        <v>1.4</v>
      </c>
      <c r="G22" s="1"/>
      <c r="H22" s="1">
        <f t="shared" si="0"/>
        <v>1.5</v>
      </c>
      <c r="I22" s="1">
        <f t="shared" si="4"/>
        <v>1.45</v>
      </c>
      <c r="J22" s="62">
        <f t="shared" si="1"/>
        <v>1.45</v>
      </c>
      <c r="K22" s="1">
        <f t="shared" si="5"/>
        <v>10.050000000000001</v>
      </c>
      <c r="L22" s="1">
        <f t="shared" si="3"/>
        <v>3</v>
      </c>
    </row>
    <row r="23" spans="1:12" x14ac:dyDescent="0.25">
      <c r="A23" s="83" t="s">
        <v>218</v>
      </c>
      <c r="B23" s="86" t="s">
        <v>148</v>
      </c>
      <c r="C23" s="1">
        <v>2.4</v>
      </c>
      <c r="D23" s="1">
        <v>2.4</v>
      </c>
      <c r="E23" s="1">
        <v>2.1</v>
      </c>
      <c r="F23" s="1">
        <v>1.7</v>
      </c>
      <c r="G23" s="1"/>
      <c r="H23" s="1">
        <f t="shared" si="0"/>
        <v>2.4</v>
      </c>
      <c r="I23" s="1">
        <f t="shared" si="4"/>
        <v>1.9</v>
      </c>
      <c r="J23" s="62">
        <f t="shared" si="1"/>
        <v>1.9</v>
      </c>
      <c r="K23" s="1">
        <f t="shared" si="5"/>
        <v>10.5</v>
      </c>
      <c r="L23" s="1">
        <f t="shared" si="3"/>
        <v>2</v>
      </c>
    </row>
    <row r="24" spans="1:12" x14ac:dyDescent="0.25">
      <c r="A24" s="83" t="s">
        <v>219</v>
      </c>
      <c r="B24" s="86" t="s">
        <v>148</v>
      </c>
      <c r="C24" s="1">
        <v>1.7</v>
      </c>
      <c r="D24" s="1">
        <v>1.7</v>
      </c>
      <c r="E24" s="1">
        <v>3.1</v>
      </c>
      <c r="F24" s="1">
        <v>2.9</v>
      </c>
      <c r="G24" s="1"/>
      <c r="H24" s="1">
        <f t="shared" si="0"/>
        <v>1.7</v>
      </c>
      <c r="I24" s="1">
        <f t="shared" si="4"/>
        <v>3</v>
      </c>
      <c r="J24" s="62">
        <f t="shared" si="1"/>
        <v>3</v>
      </c>
      <c r="K24" s="1">
        <f t="shared" si="5"/>
        <v>8.6999999999999993</v>
      </c>
      <c r="L24" s="1">
        <f t="shared" si="3"/>
        <v>9</v>
      </c>
    </row>
    <row r="27" spans="1:12" x14ac:dyDescent="0.25">
      <c r="A27" s="11" t="s">
        <v>79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</row>
    <row r="28" spans="1:12" x14ac:dyDescent="0.25">
      <c r="A28" s="5" t="s">
        <v>1</v>
      </c>
      <c r="B28" s="5" t="s">
        <v>93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8</v>
      </c>
      <c r="H28" s="5" t="s">
        <v>9</v>
      </c>
      <c r="I28" s="5" t="s">
        <v>10</v>
      </c>
      <c r="J28" s="5" t="s">
        <v>144</v>
      </c>
      <c r="K28" s="72" t="s">
        <v>145</v>
      </c>
      <c r="L28" s="5" t="s">
        <v>66</v>
      </c>
    </row>
    <row r="29" spans="1:12" x14ac:dyDescent="0.25">
      <c r="A29" s="62" t="str">
        <f t="shared" ref="A29:B45" si="6">A8</f>
        <v>Jade Gillespie</v>
      </c>
      <c r="B29" s="62" t="str">
        <f t="shared" si="6"/>
        <v>GGI</v>
      </c>
      <c r="C29" s="62">
        <v>0.3</v>
      </c>
      <c r="D29" s="62">
        <v>0.6</v>
      </c>
      <c r="E29" s="62">
        <v>4</v>
      </c>
      <c r="F29" s="62">
        <v>3.8</v>
      </c>
      <c r="G29" s="62"/>
      <c r="H29" s="1">
        <f t="shared" ref="H29:H45" si="7">AVERAGE(C29,D29)</f>
        <v>0.44999999999999996</v>
      </c>
      <c r="I29" s="1">
        <f>AVERAGE(E29,F29)</f>
        <v>3.9</v>
      </c>
      <c r="J29" s="62">
        <f t="shared" ref="J29:J45" si="8">IF(I29&gt;10,10,I29)</f>
        <v>3.9</v>
      </c>
      <c r="K29" s="1">
        <f t="shared" ref="K29" si="9">10+H29-J29-G29</f>
        <v>6.5499999999999989</v>
      </c>
      <c r="L29" s="1">
        <f t="shared" ref="L29:L45" si="10">RANK(K29,$K$29:$K$45)</f>
        <v>9</v>
      </c>
    </row>
    <row r="30" spans="1:12" x14ac:dyDescent="0.25">
      <c r="A30" s="62" t="str">
        <f t="shared" si="6"/>
        <v>Isla O'Neill</v>
      </c>
      <c r="B30" s="62" t="str">
        <f t="shared" si="6"/>
        <v>GGI</v>
      </c>
      <c r="C30" s="1">
        <v>0.3</v>
      </c>
      <c r="D30" s="1">
        <v>0.3</v>
      </c>
      <c r="E30" s="1">
        <v>3.2</v>
      </c>
      <c r="F30" s="1">
        <v>3.4</v>
      </c>
      <c r="G30" s="1"/>
      <c r="H30" s="1">
        <f t="shared" si="7"/>
        <v>0.3</v>
      </c>
      <c r="I30" s="1">
        <f t="shared" ref="I30:I45" si="11">AVERAGE(E30,F30)</f>
        <v>3.3</v>
      </c>
      <c r="J30" s="62">
        <f t="shared" si="8"/>
        <v>3.3</v>
      </c>
      <c r="K30" s="1">
        <f t="shared" ref="K30:K45" si="12">10+H30-J30-G30</f>
        <v>7.0000000000000009</v>
      </c>
      <c r="L30" s="1">
        <f t="shared" si="10"/>
        <v>5</v>
      </c>
    </row>
    <row r="31" spans="1:12" x14ac:dyDescent="0.25">
      <c r="A31" s="62" t="str">
        <f t="shared" si="6"/>
        <v>Layla Barton</v>
      </c>
      <c r="B31" s="62" t="str">
        <f t="shared" si="6"/>
        <v>GGI</v>
      </c>
      <c r="C31" s="1">
        <v>0.2</v>
      </c>
      <c r="D31" s="1">
        <v>0.1</v>
      </c>
      <c r="E31" s="1">
        <v>3.9</v>
      </c>
      <c r="F31" s="1">
        <v>4</v>
      </c>
      <c r="G31" s="1"/>
      <c r="H31" s="1">
        <f t="shared" si="7"/>
        <v>0.15000000000000002</v>
      </c>
      <c r="I31" s="1">
        <f t="shared" si="11"/>
        <v>3.95</v>
      </c>
      <c r="J31" s="62">
        <f t="shared" si="8"/>
        <v>3.95</v>
      </c>
      <c r="K31" s="1">
        <f t="shared" si="12"/>
        <v>6.2</v>
      </c>
      <c r="L31" s="1">
        <f t="shared" si="10"/>
        <v>11</v>
      </c>
    </row>
    <row r="32" spans="1:12" x14ac:dyDescent="0.25">
      <c r="A32" s="62" t="str">
        <f t="shared" si="6"/>
        <v>Maia Shi</v>
      </c>
      <c r="B32" s="62" t="str">
        <f t="shared" si="6"/>
        <v>Delta</v>
      </c>
      <c r="C32" s="1">
        <v>0.4</v>
      </c>
      <c r="D32" s="1">
        <v>0.7</v>
      </c>
      <c r="E32" s="1">
        <v>3.9</v>
      </c>
      <c r="F32" s="1">
        <v>4.0999999999999996</v>
      </c>
      <c r="G32" s="1"/>
      <c r="H32" s="1">
        <f t="shared" si="7"/>
        <v>0.55000000000000004</v>
      </c>
      <c r="I32" s="1">
        <f t="shared" si="11"/>
        <v>4</v>
      </c>
      <c r="J32" s="62">
        <f t="shared" si="8"/>
        <v>4</v>
      </c>
      <c r="K32" s="1">
        <f t="shared" si="12"/>
        <v>6.5500000000000007</v>
      </c>
      <c r="L32" s="1">
        <f t="shared" si="10"/>
        <v>8</v>
      </c>
    </row>
    <row r="33" spans="1:12" x14ac:dyDescent="0.25">
      <c r="A33" s="62" t="str">
        <f t="shared" si="6"/>
        <v>Madeline Mitchell</v>
      </c>
      <c r="B33" s="62" t="str">
        <f t="shared" si="6"/>
        <v>Delta</v>
      </c>
      <c r="C33" s="1">
        <v>0.2</v>
      </c>
      <c r="D33" s="1">
        <v>0.3</v>
      </c>
      <c r="E33" s="1">
        <v>4.8</v>
      </c>
      <c r="F33" s="1">
        <v>5.0999999999999996</v>
      </c>
      <c r="G33" s="1"/>
      <c r="H33" s="1">
        <f t="shared" si="7"/>
        <v>0.25</v>
      </c>
      <c r="I33" s="1">
        <f t="shared" si="11"/>
        <v>4.9499999999999993</v>
      </c>
      <c r="J33" s="62">
        <f t="shared" si="8"/>
        <v>4.9499999999999993</v>
      </c>
      <c r="K33" s="1">
        <f t="shared" si="12"/>
        <v>5.3000000000000007</v>
      </c>
      <c r="L33" s="1">
        <f t="shared" si="10"/>
        <v>15</v>
      </c>
    </row>
    <row r="34" spans="1:12" x14ac:dyDescent="0.25">
      <c r="A34" s="62" t="str">
        <f t="shared" si="6"/>
        <v>Sienna Hide</v>
      </c>
      <c r="B34" s="62" t="str">
        <f t="shared" si="6"/>
        <v>Delta</v>
      </c>
      <c r="C34" s="1">
        <v>0.5</v>
      </c>
      <c r="D34" s="1">
        <v>0.4</v>
      </c>
      <c r="E34" s="1">
        <v>3.6</v>
      </c>
      <c r="F34" s="1">
        <v>3.6</v>
      </c>
      <c r="G34" s="1"/>
      <c r="H34" s="1">
        <f t="shared" si="7"/>
        <v>0.45</v>
      </c>
      <c r="I34" s="1">
        <f t="shared" si="11"/>
        <v>3.6</v>
      </c>
      <c r="J34" s="62">
        <f t="shared" si="8"/>
        <v>3.6</v>
      </c>
      <c r="K34" s="1">
        <f t="shared" si="12"/>
        <v>6.85</v>
      </c>
      <c r="L34" s="1">
        <f t="shared" si="10"/>
        <v>7</v>
      </c>
    </row>
    <row r="35" spans="1:12" x14ac:dyDescent="0.25">
      <c r="A35" s="62" t="str">
        <f t="shared" si="6"/>
        <v>Amelia Mitchell</v>
      </c>
      <c r="B35" s="62" t="str">
        <f t="shared" si="6"/>
        <v>Delta</v>
      </c>
      <c r="C35" s="1">
        <v>0</v>
      </c>
      <c r="D35" s="1">
        <v>0</v>
      </c>
      <c r="E35" s="1">
        <v>5.0999999999999996</v>
      </c>
      <c r="F35" s="1">
        <v>5.4</v>
      </c>
      <c r="G35" s="1">
        <v>0.6</v>
      </c>
      <c r="H35" s="1">
        <f t="shared" si="7"/>
        <v>0</v>
      </c>
      <c r="I35" s="1">
        <f>AVERAGE(E35,F35)</f>
        <v>5.25</v>
      </c>
      <c r="J35" s="62">
        <f t="shared" si="8"/>
        <v>5.25</v>
      </c>
      <c r="K35" s="1">
        <f t="shared" si="12"/>
        <v>4.1500000000000004</v>
      </c>
      <c r="L35" s="1">
        <f t="shared" si="10"/>
        <v>17</v>
      </c>
    </row>
    <row r="36" spans="1:12" x14ac:dyDescent="0.25">
      <c r="A36" s="62" t="str">
        <f t="shared" si="6"/>
        <v>Danielle Taylor</v>
      </c>
      <c r="B36" s="62" t="str">
        <f t="shared" si="6"/>
        <v>Delta</v>
      </c>
      <c r="C36" s="1">
        <v>0</v>
      </c>
      <c r="D36" s="1">
        <v>0</v>
      </c>
      <c r="E36" s="1">
        <v>3.4</v>
      </c>
      <c r="F36" s="1">
        <v>3.7</v>
      </c>
      <c r="G36" s="1">
        <v>0.3</v>
      </c>
      <c r="H36" s="1">
        <f t="shared" si="7"/>
        <v>0</v>
      </c>
      <c r="I36" s="1">
        <f t="shared" si="11"/>
        <v>3.55</v>
      </c>
      <c r="J36" s="62">
        <f t="shared" si="8"/>
        <v>3.55</v>
      </c>
      <c r="K36" s="1">
        <f t="shared" si="12"/>
        <v>6.15</v>
      </c>
      <c r="L36" s="1">
        <f t="shared" si="10"/>
        <v>13</v>
      </c>
    </row>
    <row r="37" spans="1:12" x14ac:dyDescent="0.25">
      <c r="A37" s="62" t="str">
        <f t="shared" si="6"/>
        <v>Lucy Mitchell</v>
      </c>
      <c r="B37" s="62" t="str">
        <f t="shared" si="6"/>
        <v>Delta</v>
      </c>
      <c r="C37" s="1">
        <v>0.3</v>
      </c>
      <c r="D37" s="1">
        <v>0.3</v>
      </c>
      <c r="E37" s="1">
        <v>3.8</v>
      </c>
      <c r="F37" s="1">
        <v>4.0999999999999996</v>
      </c>
      <c r="G37" s="1"/>
      <c r="H37" s="1">
        <f t="shared" si="7"/>
        <v>0.3</v>
      </c>
      <c r="I37" s="1">
        <f t="shared" si="11"/>
        <v>3.9499999999999997</v>
      </c>
      <c r="J37" s="62">
        <f t="shared" si="8"/>
        <v>3.9499999999999997</v>
      </c>
      <c r="K37" s="1">
        <f t="shared" si="12"/>
        <v>6.3500000000000014</v>
      </c>
      <c r="L37" s="1">
        <f t="shared" si="10"/>
        <v>10</v>
      </c>
    </row>
    <row r="38" spans="1:12" x14ac:dyDescent="0.25">
      <c r="A38" s="62" t="str">
        <f t="shared" si="6"/>
        <v>Sophie Chapman</v>
      </c>
      <c r="B38" s="62" t="str">
        <f t="shared" si="6"/>
        <v>Delta</v>
      </c>
      <c r="C38" s="1">
        <v>0.8</v>
      </c>
      <c r="D38" s="1">
        <v>1</v>
      </c>
      <c r="E38" s="1">
        <v>2.7</v>
      </c>
      <c r="F38" s="1">
        <v>2.7</v>
      </c>
      <c r="G38" s="1"/>
      <c r="H38" s="1">
        <f t="shared" si="7"/>
        <v>0.9</v>
      </c>
      <c r="I38" s="1">
        <f t="shared" si="11"/>
        <v>2.7</v>
      </c>
      <c r="J38" s="62">
        <f t="shared" si="8"/>
        <v>2.7</v>
      </c>
      <c r="K38" s="1">
        <f t="shared" si="12"/>
        <v>8.1999999999999993</v>
      </c>
      <c r="L38" s="1">
        <f t="shared" si="10"/>
        <v>1</v>
      </c>
    </row>
    <row r="39" spans="1:12" x14ac:dyDescent="0.25">
      <c r="A39" s="62" t="str">
        <f t="shared" si="6"/>
        <v>Monique Kavanagh</v>
      </c>
      <c r="B39" s="62" t="str">
        <f t="shared" si="6"/>
        <v>Delta</v>
      </c>
      <c r="C39" s="1">
        <v>0.5</v>
      </c>
      <c r="D39" s="1">
        <v>0.4</v>
      </c>
      <c r="E39" s="1">
        <v>2.5</v>
      </c>
      <c r="F39" s="1">
        <v>2.6</v>
      </c>
      <c r="G39" s="1"/>
      <c r="H39" s="1">
        <f t="shared" si="7"/>
        <v>0.45</v>
      </c>
      <c r="I39" s="1">
        <f t="shared" si="11"/>
        <v>2.5499999999999998</v>
      </c>
      <c r="J39" s="62">
        <f t="shared" si="8"/>
        <v>2.5499999999999998</v>
      </c>
      <c r="K39" s="1">
        <f t="shared" si="12"/>
        <v>7.8999999999999995</v>
      </c>
      <c r="L39" s="1">
        <f t="shared" si="10"/>
        <v>2</v>
      </c>
    </row>
    <row r="40" spans="1:12" x14ac:dyDescent="0.25">
      <c r="A40" s="62" t="str">
        <f t="shared" si="6"/>
        <v>Mya Cridge</v>
      </c>
      <c r="B40" s="62" t="str">
        <f t="shared" si="6"/>
        <v>Delta</v>
      </c>
      <c r="C40" s="1">
        <v>0.6</v>
      </c>
      <c r="D40" s="1">
        <v>0.5</v>
      </c>
      <c r="E40" s="1">
        <v>2.8</v>
      </c>
      <c r="F40" s="1">
        <v>2.9</v>
      </c>
      <c r="G40" s="1"/>
      <c r="H40" s="1">
        <f t="shared" si="7"/>
        <v>0.55000000000000004</v>
      </c>
      <c r="I40" s="1">
        <f t="shared" si="11"/>
        <v>2.8499999999999996</v>
      </c>
      <c r="J40" s="62">
        <f t="shared" si="8"/>
        <v>2.8499999999999996</v>
      </c>
      <c r="K40" s="1">
        <f t="shared" si="12"/>
        <v>7.7000000000000011</v>
      </c>
      <c r="L40" s="1">
        <f t="shared" si="10"/>
        <v>3</v>
      </c>
    </row>
    <row r="41" spans="1:12" x14ac:dyDescent="0.25">
      <c r="A41" s="62" t="str">
        <f t="shared" si="6"/>
        <v>Seraphina Barker</v>
      </c>
      <c r="B41" s="62" t="str">
        <f t="shared" si="6"/>
        <v>Nelson</v>
      </c>
      <c r="C41" s="1">
        <v>0.7</v>
      </c>
      <c r="D41" s="1">
        <v>1</v>
      </c>
      <c r="E41" s="1">
        <v>3.2</v>
      </c>
      <c r="F41" s="1">
        <v>3.4</v>
      </c>
      <c r="G41" s="1"/>
      <c r="H41" s="1">
        <f t="shared" si="7"/>
        <v>0.85</v>
      </c>
      <c r="I41" s="1">
        <f t="shared" si="11"/>
        <v>3.3</v>
      </c>
      <c r="J41" s="62">
        <f t="shared" si="8"/>
        <v>3.3</v>
      </c>
      <c r="K41" s="1">
        <f t="shared" si="12"/>
        <v>7.55</v>
      </c>
      <c r="L41" s="1">
        <f t="shared" si="10"/>
        <v>4</v>
      </c>
    </row>
    <row r="42" spans="1:12" x14ac:dyDescent="0.25">
      <c r="A42" s="62" t="str">
        <f t="shared" si="6"/>
        <v>Shyla McGregor</v>
      </c>
      <c r="B42" s="62" t="str">
        <f t="shared" si="6"/>
        <v>Olympia</v>
      </c>
      <c r="C42" s="1">
        <v>0.4</v>
      </c>
      <c r="D42" s="1">
        <v>0.4</v>
      </c>
      <c r="E42" s="1">
        <v>5.8</v>
      </c>
      <c r="F42" s="1">
        <v>5.8</v>
      </c>
      <c r="G42" s="1"/>
      <c r="H42" s="1">
        <f t="shared" si="7"/>
        <v>0.4</v>
      </c>
      <c r="I42" s="1">
        <f t="shared" si="11"/>
        <v>5.8</v>
      </c>
      <c r="J42" s="62">
        <f t="shared" si="8"/>
        <v>5.8</v>
      </c>
      <c r="K42" s="1">
        <f t="shared" si="12"/>
        <v>4.6000000000000005</v>
      </c>
      <c r="L42" s="1">
        <f t="shared" si="10"/>
        <v>16</v>
      </c>
    </row>
    <row r="43" spans="1:12" x14ac:dyDescent="0.25">
      <c r="A43" s="62" t="str">
        <f t="shared" si="6"/>
        <v>Arnica Copland</v>
      </c>
      <c r="B43" s="62" t="str">
        <f t="shared" si="6"/>
        <v>Olympia</v>
      </c>
      <c r="C43" s="1">
        <v>0.3</v>
      </c>
      <c r="D43" s="1">
        <v>0.1</v>
      </c>
      <c r="E43" s="1">
        <v>4</v>
      </c>
      <c r="F43" s="1">
        <v>4</v>
      </c>
      <c r="G43" s="1"/>
      <c r="H43" s="1">
        <f t="shared" si="7"/>
        <v>0.2</v>
      </c>
      <c r="I43" s="1">
        <f t="shared" si="11"/>
        <v>4</v>
      </c>
      <c r="J43" s="62">
        <f t="shared" si="8"/>
        <v>4</v>
      </c>
      <c r="K43" s="1">
        <f t="shared" si="12"/>
        <v>6.1999999999999993</v>
      </c>
      <c r="L43" s="1">
        <f t="shared" si="10"/>
        <v>12</v>
      </c>
    </row>
    <row r="44" spans="1:12" x14ac:dyDescent="0.25">
      <c r="A44" s="62" t="str">
        <f t="shared" si="6"/>
        <v>Sara Yu</v>
      </c>
      <c r="B44" s="62" t="str">
        <f t="shared" si="6"/>
        <v>Olympia</v>
      </c>
      <c r="C44" s="1">
        <v>0.9</v>
      </c>
      <c r="D44" s="1">
        <v>1.2</v>
      </c>
      <c r="E44" s="1">
        <v>4.0999999999999996</v>
      </c>
      <c r="F44" s="1">
        <v>4.3</v>
      </c>
      <c r="G44" s="1"/>
      <c r="H44" s="1">
        <f t="shared" si="7"/>
        <v>1.05</v>
      </c>
      <c r="I44" s="1">
        <f t="shared" si="11"/>
        <v>4.1999999999999993</v>
      </c>
      <c r="J44" s="62">
        <f t="shared" si="8"/>
        <v>4.1999999999999993</v>
      </c>
      <c r="K44" s="1">
        <f t="shared" si="12"/>
        <v>6.8500000000000014</v>
      </c>
      <c r="L44" s="1">
        <f t="shared" si="10"/>
        <v>6</v>
      </c>
    </row>
    <row r="45" spans="1:12" x14ac:dyDescent="0.25">
      <c r="A45" s="62" t="str">
        <f t="shared" si="6"/>
        <v>Imogen Croton</v>
      </c>
      <c r="B45" s="62" t="str">
        <f t="shared" si="6"/>
        <v>Olympia</v>
      </c>
      <c r="C45" s="1">
        <v>0.3</v>
      </c>
      <c r="D45" s="1">
        <v>0.3</v>
      </c>
      <c r="E45" s="1">
        <v>4.9000000000000004</v>
      </c>
      <c r="F45" s="1">
        <v>4.8</v>
      </c>
      <c r="G45" s="1"/>
      <c r="H45" s="1">
        <f t="shared" si="7"/>
        <v>0.3</v>
      </c>
      <c r="I45" s="1">
        <f t="shared" si="11"/>
        <v>4.8499999999999996</v>
      </c>
      <c r="J45" s="62">
        <f t="shared" si="8"/>
        <v>4.8499999999999996</v>
      </c>
      <c r="K45" s="1">
        <f t="shared" si="12"/>
        <v>5.4500000000000011</v>
      </c>
      <c r="L45" s="1">
        <f t="shared" si="10"/>
        <v>14</v>
      </c>
    </row>
    <row r="46" spans="1:12" x14ac:dyDescent="0.25">
      <c r="A46" s="10"/>
      <c r="B46" s="10"/>
    </row>
    <row r="48" spans="1:12" x14ac:dyDescent="0.25">
      <c r="A48" s="11" t="s">
        <v>78</v>
      </c>
      <c r="B48" s="11"/>
      <c r="C48" s="10"/>
      <c r="D48" s="10"/>
      <c r="E48" s="10"/>
      <c r="F48" s="10"/>
      <c r="G48" s="10"/>
      <c r="H48" s="10"/>
      <c r="I48" s="10"/>
      <c r="J48" s="10"/>
      <c r="K48" s="10"/>
    </row>
    <row r="49" spans="1:12" x14ac:dyDescent="0.25">
      <c r="A49" s="5" t="s">
        <v>1</v>
      </c>
      <c r="B49" s="5" t="s">
        <v>93</v>
      </c>
      <c r="C49" s="5" t="s">
        <v>2</v>
      </c>
      <c r="D49" s="5" t="s">
        <v>3</v>
      </c>
      <c r="E49" s="5" t="s">
        <v>4</v>
      </c>
      <c r="F49" s="5" t="s">
        <v>5</v>
      </c>
      <c r="G49" s="5" t="s">
        <v>8</v>
      </c>
      <c r="H49" s="5" t="s">
        <v>9</v>
      </c>
      <c r="I49" s="5" t="s">
        <v>10</v>
      </c>
      <c r="J49" s="5" t="s">
        <v>144</v>
      </c>
      <c r="K49" s="72" t="s">
        <v>145</v>
      </c>
      <c r="L49" s="5" t="s">
        <v>66</v>
      </c>
    </row>
    <row r="50" spans="1:12" x14ac:dyDescent="0.25">
      <c r="A50" s="62" t="str">
        <f t="shared" ref="A50:B66" si="13">A8</f>
        <v>Jade Gillespie</v>
      </c>
      <c r="B50" s="62" t="str">
        <f t="shared" si="13"/>
        <v>GGI</v>
      </c>
      <c r="C50" s="62">
        <v>0.1</v>
      </c>
      <c r="D50" s="62">
        <v>0.1</v>
      </c>
      <c r="E50" s="62">
        <v>2.2000000000000002</v>
      </c>
      <c r="F50" s="62">
        <v>2.4</v>
      </c>
      <c r="G50" s="62"/>
      <c r="H50" s="1">
        <f t="shared" ref="H50:H66" si="14">AVERAGE(C50,D50)</f>
        <v>0.1</v>
      </c>
      <c r="I50" s="1">
        <f>AVERAGE(E50,F50)</f>
        <v>2.2999999999999998</v>
      </c>
      <c r="J50" s="62">
        <f t="shared" ref="J50:J66" si="15">IF(I50&gt;10,10,I50)</f>
        <v>2.2999999999999998</v>
      </c>
      <c r="K50" s="1">
        <f t="shared" ref="K50" si="16">10+H50-J50-G50</f>
        <v>7.8</v>
      </c>
      <c r="L50" s="1">
        <f t="shared" ref="L50:L66" si="17">RANK(K50,$K$50:$K$66)</f>
        <v>9</v>
      </c>
    </row>
    <row r="51" spans="1:12" x14ac:dyDescent="0.25">
      <c r="A51" s="62" t="str">
        <f t="shared" si="13"/>
        <v>Isla O'Neill</v>
      </c>
      <c r="B51" s="62" t="str">
        <f t="shared" si="13"/>
        <v>GGI</v>
      </c>
      <c r="C51" s="1">
        <v>0.1</v>
      </c>
      <c r="D51" s="1">
        <v>0.1</v>
      </c>
      <c r="E51" s="1">
        <v>3.3</v>
      </c>
      <c r="F51" s="1">
        <v>3.4</v>
      </c>
      <c r="G51" s="1"/>
      <c r="H51" s="1">
        <f t="shared" si="14"/>
        <v>0.1</v>
      </c>
      <c r="I51" s="1">
        <f t="shared" ref="I51:I66" si="18">AVERAGE(E51,F51)</f>
        <v>3.3499999999999996</v>
      </c>
      <c r="J51" s="62">
        <f t="shared" si="15"/>
        <v>3.3499999999999996</v>
      </c>
      <c r="K51" s="1">
        <f t="shared" ref="K51:K66" si="19">10+H51-J51-G51</f>
        <v>6.75</v>
      </c>
      <c r="L51" s="1">
        <f t="shared" si="17"/>
        <v>14</v>
      </c>
    </row>
    <row r="52" spans="1:12" x14ac:dyDescent="0.25">
      <c r="A52" s="62" t="str">
        <f t="shared" si="13"/>
        <v>Layla Barton</v>
      </c>
      <c r="B52" s="62" t="str">
        <f t="shared" si="13"/>
        <v>GGI</v>
      </c>
      <c r="C52" s="1">
        <v>0</v>
      </c>
      <c r="D52" s="1">
        <v>0</v>
      </c>
      <c r="E52" s="1">
        <v>2.4</v>
      </c>
      <c r="F52" s="1">
        <v>2.2000000000000002</v>
      </c>
      <c r="G52" s="1"/>
      <c r="H52" s="1">
        <f t="shared" si="14"/>
        <v>0</v>
      </c>
      <c r="I52" s="1">
        <f t="shared" si="18"/>
        <v>2.2999999999999998</v>
      </c>
      <c r="J52" s="62">
        <f t="shared" si="15"/>
        <v>2.2999999999999998</v>
      </c>
      <c r="K52" s="1">
        <f t="shared" si="19"/>
        <v>7.7</v>
      </c>
      <c r="L52" s="1">
        <f t="shared" si="17"/>
        <v>10</v>
      </c>
    </row>
    <row r="53" spans="1:12" x14ac:dyDescent="0.25">
      <c r="A53" s="62" t="str">
        <f t="shared" si="13"/>
        <v>Maia Shi</v>
      </c>
      <c r="B53" s="62" t="str">
        <f t="shared" si="13"/>
        <v>Delta</v>
      </c>
      <c r="C53" s="1">
        <v>0.3</v>
      </c>
      <c r="D53" s="1">
        <v>0.3</v>
      </c>
      <c r="E53" s="1">
        <v>3.9</v>
      </c>
      <c r="F53" s="1">
        <v>3.7</v>
      </c>
      <c r="G53" s="1"/>
      <c r="H53" s="1">
        <f t="shared" si="14"/>
        <v>0.3</v>
      </c>
      <c r="I53" s="1">
        <f t="shared" si="18"/>
        <v>3.8</v>
      </c>
      <c r="J53" s="62">
        <f t="shared" si="15"/>
        <v>3.8</v>
      </c>
      <c r="K53" s="1">
        <f t="shared" si="19"/>
        <v>6.5000000000000009</v>
      </c>
      <c r="L53" s="1">
        <f t="shared" si="17"/>
        <v>16</v>
      </c>
    </row>
    <row r="54" spans="1:12" x14ac:dyDescent="0.25">
      <c r="A54" s="62" t="str">
        <f t="shared" si="13"/>
        <v>Madeline Mitchell</v>
      </c>
      <c r="B54" s="62" t="str">
        <f t="shared" si="13"/>
        <v>Delta</v>
      </c>
      <c r="C54" s="1">
        <v>0.1</v>
      </c>
      <c r="D54" s="1">
        <v>0.1</v>
      </c>
      <c r="E54" s="1">
        <v>3.2</v>
      </c>
      <c r="F54" s="1">
        <v>3.4</v>
      </c>
      <c r="G54" s="1"/>
      <c r="H54" s="1">
        <f t="shared" si="14"/>
        <v>0.1</v>
      </c>
      <c r="I54" s="1">
        <f t="shared" si="18"/>
        <v>3.3</v>
      </c>
      <c r="J54" s="62">
        <f t="shared" si="15"/>
        <v>3.3</v>
      </c>
      <c r="K54" s="1">
        <f t="shared" si="19"/>
        <v>6.8</v>
      </c>
      <c r="L54" s="1">
        <f t="shared" si="17"/>
        <v>13</v>
      </c>
    </row>
    <row r="55" spans="1:12" x14ac:dyDescent="0.25">
      <c r="A55" s="62" t="str">
        <f t="shared" si="13"/>
        <v>Sienna Hide</v>
      </c>
      <c r="B55" s="62" t="str">
        <f t="shared" si="13"/>
        <v>Delta</v>
      </c>
      <c r="C55" s="1">
        <v>0.5</v>
      </c>
      <c r="D55" s="1">
        <v>0.5</v>
      </c>
      <c r="E55" s="1">
        <v>2.9</v>
      </c>
      <c r="F55" s="1">
        <v>3</v>
      </c>
      <c r="G55" s="1"/>
      <c r="H55" s="1">
        <f t="shared" si="14"/>
        <v>0.5</v>
      </c>
      <c r="I55" s="1">
        <f t="shared" si="18"/>
        <v>2.95</v>
      </c>
      <c r="J55" s="62">
        <f t="shared" si="15"/>
        <v>2.95</v>
      </c>
      <c r="K55" s="1">
        <f t="shared" si="19"/>
        <v>7.55</v>
      </c>
      <c r="L55" s="1">
        <f t="shared" si="17"/>
        <v>11</v>
      </c>
    </row>
    <row r="56" spans="1:12" x14ac:dyDescent="0.25">
      <c r="A56" s="62" t="str">
        <f t="shared" si="13"/>
        <v>Amelia Mitchell</v>
      </c>
      <c r="B56" s="62" t="str">
        <f t="shared" si="13"/>
        <v>Delta</v>
      </c>
      <c r="C56" s="1">
        <v>0.1</v>
      </c>
      <c r="D56" s="1">
        <v>0.1</v>
      </c>
      <c r="E56" s="1">
        <v>3.7</v>
      </c>
      <c r="F56" s="1">
        <v>3.4</v>
      </c>
      <c r="G56" s="1"/>
      <c r="H56" s="1">
        <f t="shared" si="14"/>
        <v>0.1</v>
      </c>
      <c r="I56" s="1">
        <f t="shared" si="18"/>
        <v>3.55</v>
      </c>
      <c r="J56" s="62">
        <f t="shared" si="15"/>
        <v>3.55</v>
      </c>
      <c r="K56" s="1">
        <f t="shared" si="19"/>
        <v>6.55</v>
      </c>
      <c r="L56" s="1">
        <f t="shared" si="17"/>
        <v>15</v>
      </c>
    </row>
    <row r="57" spans="1:12" x14ac:dyDescent="0.25">
      <c r="A57" s="62" t="str">
        <f t="shared" si="13"/>
        <v>Danielle Taylor</v>
      </c>
      <c r="B57" s="62" t="str">
        <f t="shared" si="13"/>
        <v>Delta</v>
      </c>
      <c r="C57" s="1">
        <v>0.4</v>
      </c>
      <c r="D57" s="1">
        <v>0.4</v>
      </c>
      <c r="E57" s="1">
        <v>2.6</v>
      </c>
      <c r="F57" s="1">
        <v>2.5</v>
      </c>
      <c r="G57" s="1"/>
      <c r="H57" s="1">
        <f t="shared" si="14"/>
        <v>0.4</v>
      </c>
      <c r="I57" s="1">
        <f t="shared" si="18"/>
        <v>2.5499999999999998</v>
      </c>
      <c r="J57" s="62">
        <f t="shared" si="15"/>
        <v>2.5499999999999998</v>
      </c>
      <c r="K57" s="1">
        <f t="shared" si="19"/>
        <v>7.8500000000000005</v>
      </c>
      <c r="L57" s="1">
        <f t="shared" si="17"/>
        <v>8</v>
      </c>
    </row>
    <row r="58" spans="1:12" x14ac:dyDescent="0.25">
      <c r="A58" s="62" t="str">
        <f t="shared" si="13"/>
        <v>Lucy Mitchell</v>
      </c>
      <c r="B58" s="62" t="str">
        <f t="shared" si="13"/>
        <v>Delta</v>
      </c>
      <c r="C58" s="1">
        <v>0</v>
      </c>
      <c r="D58" s="1">
        <v>0</v>
      </c>
      <c r="E58" s="1">
        <v>2.4</v>
      </c>
      <c r="F58" s="1">
        <v>2.5</v>
      </c>
      <c r="G58" s="1"/>
      <c r="H58" s="1">
        <f t="shared" si="14"/>
        <v>0</v>
      </c>
      <c r="I58" s="1">
        <f t="shared" si="18"/>
        <v>2.4500000000000002</v>
      </c>
      <c r="J58" s="62">
        <f t="shared" si="15"/>
        <v>2.4500000000000002</v>
      </c>
      <c r="K58" s="1">
        <f t="shared" si="19"/>
        <v>7.55</v>
      </c>
      <c r="L58" s="1">
        <f t="shared" si="17"/>
        <v>11</v>
      </c>
    </row>
    <row r="59" spans="1:12" x14ac:dyDescent="0.25">
      <c r="A59" s="62" t="str">
        <f t="shared" si="13"/>
        <v>Sophie Chapman</v>
      </c>
      <c r="B59" s="62" t="str">
        <f t="shared" si="13"/>
        <v>Delta</v>
      </c>
      <c r="C59" s="1">
        <v>0.5</v>
      </c>
      <c r="D59" s="1">
        <v>0.5</v>
      </c>
      <c r="E59" s="1">
        <v>1.6</v>
      </c>
      <c r="F59" s="1">
        <v>1.8</v>
      </c>
      <c r="G59" s="1"/>
      <c r="H59" s="1">
        <f t="shared" si="14"/>
        <v>0.5</v>
      </c>
      <c r="I59" s="1">
        <f t="shared" si="18"/>
        <v>1.7000000000000002</v>
      </c>
      <c r="J59" s="62">
        <f t="shared" si="15"/>
        <v>1.7000000000000002</v>
      </c>
      <c r="K59" s="1">
        <f t="shared" si="19"/>
        <v>8.8000000000000007</v>
      </c>
      <c r="L59" s="1">
        <f t="shared" si="17"/>
        <v>2</v>
      </c>
    </row>
    <row r="60" spans="1:12" x14ac:dyDescent="0.25">
      <c r="A60" s="62" t="str">
        <f t="shared" si="13"/>
        <v>Monique Kavanagh</v>
      </c>
      <c r="B60" s="62" t="str">
        <f t="shared" si="13"/>
        <v>Delta</v>
      </c>
      <c r="C60" s="1">
        <v>0.6</v>
      </c>
      <c r="D60" s="1">
        <v>0.6</v>
      </c>
      <c r="E60" s="1">
        <v>2</v>
      </c>
      <c r="F60" s="1">
        <v>1.8</v>
      </c>
      <c r="G60" s="1"/>
      <c r="H60" s="1">
        <f t="shared" si="14"/>
        <v>0.6</v>
      </c>
      <c r="I60" s="1">
        <f t="shared" si="18"/>
        <v>1.9</v>
      </c>
      <c r="J60" s="62">
        <f t="shared" si="15"/>
        <v>1.9</v>
      </c>
      <c r="K60" s="1">
        <f t="shared" si="19"/>
        <v>8.6999999999999993</v>
      </c>
      <c r="L60" s="98" t="s">
        <v>371</v>
      </c>
    </row>
    <row r="61" spans="1:12" x14ac:dyDescent="0.25">
      <c r="A61" s="62" t="str">
        <f t="shared" si="13"/>
        <v>Mya Cridge</v>
      </c>
      <c r="B61" s="62" t="str">
        <f t="shared" si="13"/>
        <v>Delta</v>
      </c>
      <c r="C61" s="1">
        <v>0.6</v>
      </c>
      <c r="D61" s="1">
        <v>0.6</v>
      </c>
      <c r="E61" s="1">
        <v>2.4</v>
      </c>
      <c r="F61" s="1">
        <v>2.4</v>
      </c>
      <c r="G61" s="1"/>
      <c r="H61" s="1">
        <f t="shared" si="14"/>
        <v>0.6</v>
      </c>
      <c r="I61" s="1">
        <f>AVERAGE(E61,F61)</f>
        <v>2.4</v>
      </c>
      <c r="J61" s="62">
        <f t="shared" si="15"/>
        <v>2.4</v>
      </c>
      <c r="K61" s="1">
        <f t="shared" si="19"/>
        <v>8.1999999999999993</v>
      </c>
      <c r="L61" s="98">
        <f t="shared" si="17"/>
        <v>6</v>
      </c>
    </row>
    <row r="62" spans="1:12" x14ac:dyDescent="0.25">
      <c r="A62" s="62" t="str">
        <f t="shared" si="13"/>
        <v>Seraphina Barker</v>
      </c>
      <c r="B62" s="62" t="str">
        <f t="shared" si="13"/>
        <v>Nelson</v>
      </c>
      <c r="C62" s="1">
        <v>0.1</v>
      </c>
      <c r="D62" s="1">
        <v>0.1</v>
      </c>
      <c r="E62" s="1">
        <v>3.9</v>
      </c>
      <c r="F62" s="1">
        <v>3.4</v>
      </c>
      <c r="G62" s="1">
        <v>0.6</v>
      </c>
      <c r="H62" s="1">
        <f t="shared" si="14"/>
        <v>0.1</v>
      </c>
      <c r="I62" s="1">
        <f t="shared" si="18"/>
        <v>3.65</v>
      </c>
      <c r="J62" s="62">
        <f t="shared" si="15"/>
        <v>3.65</v>
      </c>
      <c r="K62" s="1">
        <f t="shared" si="19"/>
        <v>5.85</v>
      </c>
      <c r="L62" s="98">
        <f t="shared" si="17"/>
        <v>17</v>
      </c>
    </row>
    <row r="63" spans="1:12" x14ac:dyDescent="0.25">
      <c r="A63" s="62" t="str">
        <f t="shared" si="13"/>
        <v>Shyla McGregor</v>
      </c>
      <c r="B63" s="62" t="str">
        <f t="shared" si="13"/>
        <v>Olympia</v>
      </c>
      <c r="C63" s="1">
        <v>0.5</v>
      </c>
      <c r="D63" s="1">
        <v>0.5</v>
      </c>
      <c r="E63" s="1">
        <v>1.9</v>
      </c>
      <c r="F63" s="1">
        <v>1.9</v>
      </c>
      <c r="G63" s="1"/>
      <c r="H63" s="1">
        <f t="shared" si="14"/>
        <v>0.5</v>
      </c>
      <c r="I63" s="1">
        <f t="shared" si="18"/>
        <v>1.9</v>
      </c>
      <c r="J63" s="62">
        <f t="shared" si="15"/>
        <v>1.9</v>
      </c>
      <c r="K63" s="1">
        <f t="shared" si="19"/>
        <v>8.6</v>
      </c>
      <c r="L63" s="98">
        <f t="shared" si="17"/>
        <v>5</v>
      </c>
    </row>
    <row r="64" spans="1:12" x14ac:dyDescent="0.25">
      <c r="A64" s="62" t="str">
        <f t="shared" si="13"/>
        <v>Arnica Copland</v>
      </c>
      <c r="B64" s="62" t="str">
        <f t="shared" si="13"/>
        <v>Olympia</v>
      </c>
      <c r="C64" s="1">
        <v>0.3</v>
      </c>
      <c r="D64" s="1">
        <v>0.3</v>
      </c>
      <c r="E64" s="1">
        <v>1.7</v>
      </c>
      <c r="F64" s="1">
        <v>1.5</v>
      </c>
      <c r="G64" s="1"/>
      <c r="H64" s="1">
        <f t="shared" si="14"/>
        <v>0.3</v>
      </c>
      <c r="I64" s="1">
        <f t="shared" si="18"/>
        <v>1.6</v>
      </c>
      <c r="J64" s="62">
        <f t="shared" si="15"/>
        <v>1.6</v>
      </c>
      <c r="K64" s="1">
        <f t="shared" si="19"/>
        <v>8.7000000000000011</v>
      </c>
      <c r="L64" s="98" t="s">
        <v>371</v>
      </c>
    </row>
    <row r="65" spans="1:12" x14ac:dyDescent="0.25">
      <c r="A65" s="62" t="str">
        <f t="shared" si="13"/>
        <v>Sara Yu</v>
      </c>
      <c r="B65" s="62" t="str">
        <f t="shared" si="13"/>
        <v>Olympia</v>
      </c>
      <c r="C65" s="1">
        <v>0.8</v>
      </c>
      <c r="D65" s="1">
        <v>0.8</v>
      </c>
      <c r="E65" s="1">
        <v>1.9</v>
      </c>
      <c r="F65" s="1">
        <v>1.9</v>
      </c>
      <c r="G65" s="1"/>
      <c r="H65" s="1">
        <f t="shared" si="14"/>
        <v>0.8</v>
      </c>
      <c r="I65" s="1">
        <f t="shared" si="18"/>
        <v>1.9</v>
      </c>
      <c r="J65" s="62">
        <f t="shared" si="15"/>
        <v>1.9</v>
      </c>
      <c r="K65" s="1">
        <f t="shared" si="19"/>
        <v>8.9</v>
      </c>
      <c r="L65" s="98">
        <f t="shared" si="17"/>
        <v>1</v>
      </c>
    </row>
    <row r="66" spans="1:12" x14ac:dyDescent="0.25">
      <c r="A66" s="62" t="str">
        <f t="shared" si="13"/>
        <v>Imogen Croton</v>
      </c>
      <c r="B66" s="62" t="str">
        <f t="shared" si="13"/>
        <v>Olympia</v>
      </c>
      <c r="C66" s="1">
        <v>0.8</v>
      </c>
      <c r="D66" s="1">
        <v>0.8</v>
      </c>
      <c r="E66" s="1">
        <v>3</v>
      </c>
      <c r="F66" s="1">
        <v>2.6</v>
      </c>
      <c r="G66" s="1"/>
      <c r="H66" s="1">
        <f t="shared" si="14"/>
        <v>0.8</v>
      </c>
      <c r="I66" s="1">
        <f t="shared" si="18"/>
        <v>2.8</v>
      </c>
      <c r="J66" s="62">
        <f t="shared" si="15"/>
        <v>2.8</v>
      </c>
      <c r="K66" s="1">
        <f t="shared" si="19"/>
        <v>8</v>
      </c>
      <c r="L66" s="98">
        <f t="shared" si="17"/>
        <v>7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3"/>
  <sheetViews>
    <sheetView topLeftCell="A33" workbookViewId="0">
      <selection activeCell="D59" sqref="D59"/>
    </sheetView>
  </sheetViews>
  <sheetFormatPr defaultColWidth="10.875" defaultRowHeight="15.75" x14ac:dyDescent="0.25"/>
  <cols>
    <col min="1" max="1" width="24.125" style="7" bestFit="1" customWidth="1"/>
    <col min="2" max="2" width="14" style="7" customWidth="1"/>
    <col min="3" max="7" width="10.875" style="7"/>
    <col min="8" max="8" width="12.625" style="7" bestFit="1" customWidth="1"/>
    <col min="9" max="9" width="10.875" style="7"/>
    <col min="10" max="10" width="14.125" style="7" bestFit="1" customWidth="1"/>
    <col min="11" max="16384" width="10.875" style="7"/>
  </cols>
  <sheetData>
    <row r="1" spans="1:12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12" x14ac:dyDescent="0.25">
      <c r="A4" s="9" t="s">
        <v>89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2" x14ac:dyDescent="0.25">
      <c r="A6" s="11" t="s">
        <v>83</v>
      </c>
      <c r="B6" s="11"/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8</v>
      </c>
      <c r="H7" s="5" t="s">
        <v>9</v>
      </c>
      <c r="I7" s="5" t="s">
        <v>10</v>
      </c>
      <c r="J7" s="5" t="s">
        <v>144</v>
      </c>
      <c r="K7" s="72" t="s">
        <v>145</v>
      </c>
      <c r="L7" s="5" t="s">
        <v>66</v>
      </c>
    </row>
    <row r="8" spans="1:12" x14ac:dyDescent="0.25">
      <c r="A8" s="86" t="s">
        <v>220</v>
      </c>
      <c r="B8" s="83" t="s">
        <v>155</v>
      </c>
      <c r="C8" s="62">
        <v>1.8</v>
      </c>
      <c r="D8" s="62">
        <v>1.8</v>
      </c>
      <c r="E8" s="62">
        <v>1.8</v>
      </c>
      <c r="F8" s="62">
        <v>2.1</v>
      </c>
      <c r="G8" s="62"/>
      <c r="H8" s="1">
        <f t="shared" ref="H8:H23" si="0">AVERAGE(C8,D8)</f>
        <v>1.8</v>
      </c>
      <c r="I8" s="1">
        <f>AVERAGE(E8,F8)</f>
        <v>1.9500000000000002</v>
      </c>
      <c r="J8" s="62">
        <f t="shared" ref="J8:J23" si="1">IF(I8&gt;10,10,I8)</f>
        <v>1.9500000000000002</v>
      </c>
      <c r="K8" s="1">
        <f t="shared" ref="K8" si="2">10+H8-J8-G8</f>
        <v>9.8500000000000014</v>
      </c>
      <c r="L8" s="1">
        <f t="shared" ref="L8:L23" si="3">RANK(K8,$K$8:$K$23)</f>
        <v>2</v>
      </c>
    </row>
    <row r="9" spans="1:12" x14ac:dyDescent="0.25">
      <c r="A9" s="86" t="s">
        <v>221</v>
      </c>
      <c r="B9" s="83" t="s">
        <v>155</v>
      </c>
      <c r="C9" s="1">
        <v>1.7</v>
      </c>
      <c r="D9" s="1">
        <v>1.7</v>
      </c>
      <c r="E9" s="1">
        <v>2.5</v>
      </c>
      <c r="F9" s="1">
        <v>2.8</v>
      </c>
      <c r="G9" s="1"/>
      <c r="H9" s="1">
        <f t="shared" si="0"/>
        <v>1.7</v>
      </c>
      <c r="I9" s="1">
        <f t="shared" ref="I9:I23" si="4">AVERAGE(E9,F9)</f>
        <v>2.65</v>
      </c>
      <c r="J9" s="62">
        <f t="shared" si="1"/>
        <v>2.65</v>
      </c>
      <c r="K9" s="1">
        <f t="shared" ref="K9:K23" si="5">10+H9-J9-G9</f>
        <v>9.0499999999999989</v>
      </c>
      <c r="L9" s="1">
        <f t="shared" si="3"/>
        <v>7</v>
      </c>
    </row>
    <row r="10" spans="1:12" x14ac:dyDescent="0.25">
      <c r="A10" s="86" t="s">
        <v>222</v>
      </c>
      <c r="B10" s="83" t="s">
        <v>155</v>
      </c>
      <c r="C10" s="1">
        <v>1.5</v>
      </c>
      <c r="D10" s="1">
        <v>1.5</v>
      </c>
      <c r="E10" s="1">
        <v>3.2</v>
      </c>
      <c r="F10" s="1">
        <v>3.6</v>
      </c>
      <c r="G10" s="1"/>
      <c r="H10" s="1">
        <f t="shared" si="0"/>
        <v>1.5</v>
      </c>
      <c r="I10" s="1">
        <f t="shared" si="4"/>
        <v>3.4000000000000004</v>
      </c>
      <c r="J10" s="62">
        <f t="shared" si="1"/>
        <v>3.4000000000000004</v>
      </c>
      <c r="K10" s="1">
        <f t="shared" si="5"/>
        <v>8.1</v>
      </c>
      <c r="L10" s="1">
        <f t="shared" si="3"/>
        <v>11</v>
      </c>
    </row>
    <row r="11" spans="1:12" x14ac:dyDescent="0.25">
      <c r="A11" s="86" t="s">
        <v>223</v>
      </c>
      <c r="B11" s="83" t="s">
        <v>155</v>
      </c>
      <c r="C11" s="1">
        <v>1.7</v>
      </c>
      <c r="D11" s="1">
        <v>1.7</v>
      </c>
      <c r="E11" s="1">
        <v>2.9</v>
      </c>
      <c r="F11" s="1">
        <v>3</v>
      </c>
      <c r="G11" s="1"/>
      <c r="H11" s="1">
        <f t="shared" si="0"/>
        <v>1.7</v>
      </c>
      <c r="I11" s="1">
        <f t="shared" si="4"/>
        <v>2.95</v>
      </c>
      <c r="J11" s="62">
        <f t="shared" si="1"/>
        <v>2.95</v>
      </c>
      <c r="K11" s="1">
        <f t="shared" si="5"/>
        <v>8.75</v>
      </c>
      <c r="L11" s="1">
        <f t="shared" si="3"/>
        <v>8</v>
      </c>
    </row>
    <row r="12" spans="1:12" x14ac:dyDescent="0.25">
      <c r="A12" s="86" t="s">
        <v>224</v>
      </c>
      <c r="B12" s="83" t="s">
        <v>155</v>
      </c>
      <c r="C12" s="1">
        <v>1.5</v>
      </c>
      <c r="D12" s="1">
        <v>1.5</v>
      </c>
      <c r="E12" s="1">
        <v>3.4</v>
      </c>
      <c r="F12" s="1">
        <v>3.5</v>
      </c>
      <c r="G12" s="1"/>
      <c r="H12" s="1">
        <f t="shared" si="0"/>
        <v>1.5</v>
      </c>
      <c r="I12" s="1">
        <f t="shared" si="4"/>
        <v>3.45</v>
      </c>
      <c r="J12" s="62">
        <f t="shared" si="1"/>
        <v>3.45</v>
      </c>
      <c r="K12" s="1">
        <f t="shared" si="5"/>
        <v>8.0500000000000007</v>
      </c>
      <c r="L12" s="1">
        <f t="shared" si="3"/>
        <v>12</v>
      </c>
    </row>
    <row r="13" spans="1:12" x14ac:dyDescent="0.25">
      <c r="A13" s="86" t="s">
        <v>225</v>
      </c>
      <c r="B13" s="83" t="s">
        <v>179</v>
      </c>
      <c r="C13" s="1">
        <v>1.1000000000000001</v>
      </c>
      <c r="D13" s="1">
        <v>1.1000000000000001</v>
      </c>
      <c r="E13" s="1">
        <v>3.1</v>
      </c>
      <c r="F13" s="1">
        <v>3</v>
      </c>
      <c r="G13" s="1"/>
      <c r="H13" s="1">
        <f t="shared" si="0"/>
        <v>1.1000000000000001</v>
      </c>
      <c r="I13" s="1">
        <f t="shared" si="4"/>
        <v>3.05</v>
      </c>
      <c r="J13" s="62">
        <f t="shared" si="1"/>
        <v>3.05</v>
      </c>
      <c r="K13" s="1">
        <f t="shared" si="5"/>
        <v>8.0500000000000007</v>
      </c>
      <c r="L13" s="1">
        <f t="shared" si="3"/>
        <v>12</v>
      </c>
    </row>
    <row r="14" spans="1:12" x14ac:dyDescent="0.25">
      <c r="A14" s="86" t="s">
        <v>226</v>
      </c>
      <c r="B14" s="83" t="s">
        <v>179</v>
      </c>
      <c r="C14" s="1">
        <v>2</v>
      </c>
      <c r="D14" s="1">
        <v>2</v>
      </c>
      <c r="E14" s="1">
        <v>2.2999999999999998</v>
      </c>
      <c r="F14" s="1">
        <v>2.5</v>
      </c>
      <c r="G14" s="1"/>
      <c r="H14" s="1">
        <f t="shared" si="0"/>
        <v>2</v>
      </c>
      <c r="I14" s="1">
        <f t="shared" si="4"/>
        <v>2.4</v>
      </c>
      <c r="J14" s="62">
        <f t="shared" si="1"/>
        <v>2.4</v>
      </c>
      <c r="K14" s="1">
        <f t="shared" si="5"/>
        <v>9.6</v>
      </c>
      <c r="L14" s="1">
        <f t="shared" si="3"/>
        <v>4</v>
      </c>
    </row>
    <row r="15" spans="1:12" x14ac:dyDescent="0.25">
      <c r="A15" s="86" t="s">
        <v>227</v>
      </c>
      <c r="B15" s="83" t="s">
        <v>179</v>
      </c>
      <c r="C15" s="1">
        <v>1.3</v>
      </c>
      <c r="D15" s="1">
        <v>1.3</v>
      </c>
      <c r="E15" s="1">
        <v>3.2</v>
      </c>
      <c r="F15" s="1">
        <v>2.9</v>
      </c>
      <c r="G15" s="1"/>
      <c r="H15" s="1">
        <f t="shared" si="0"/>
        <v>1.3</v>
      </c>
      <c r="I15" s="1">
        <f t="shared" si="4"/>
        <v>3.05</v>
      </c>
      <c r="J15" s="62">
        <f t="shared" si="1"/>
        <v>3.05</v>
      </c>
      <c r="K15" s="1">
        <f t="shared" si="5"/>
        <v>8.25</v>
      </c>
      <c r="L15" s="1">
        <f t="shared" si="3"/>
        <v>9</v>
      </c>
    </row>
    <row r="16" spans="1:12" x14ac:dyDescent="0.25">
      <c r="A16" s="86" t="s">
        <v>228</v>
      </c>
      <c r="B16" s="83" t="s">
        <v>179</v>
      </c>
      <c r="C16" s="1">
        <v>1.9</v>
      </c>
      <c r="D16" s="1">
        <v>1.9</v>
      </c>
      <c r="E16" s="1">
        <v>2.9</v>
      </c>
      <c r="F16" s="1">
        <v>2.8</v>
      </c>
      <c r="G16" s="1"/>
      <c r="H16" s="1">
        <f t="shared" si="0"/>
        <v>1.9</v>
      </c>
      <c r="I16" s="1">
        <f t="shared" si="4"/>
        <v>2.8499999999999996</v>
      </c>
      <c r="J16" s="62">
        <f t="shared" si="1"/>
        <v>2.8499999999999996</v>
      </c>
      <c r="K16" s="1">
        <f t="shared" si="5"/>
        <v>9.0500000000000007</v>
      </c>
      <c r="L16" s="1">
        <f t="shared" si="3"/>
        <v>6</v>
      </c>
    </row>
    <row r="17" spans="1:12" x14ac:dyDescent="0.25">
      <c r="A17" s="86" t="s">
        <v>229</v>
      </c>
      <c r="B17" s="83" t="s">
        <v>179</v>
      </c>
      <c r="C17" s="1">
        <v>1.2</v>
      </c>
      <c r="D17" s="1">
        <v>1.2</v>
      </c>
      <c r="E17" s="1">
        <v>3.2</v>
      </c>
      <c r="F17" s="1">
        <v>2.9</v>
      </c>
      <c r="G17" s="1"/>
      <c r="H17" s="1">
        <f t="shared" si="0"/>
        <v>1.2</v>
      </c>
      <c r="I17" s="1">
        <f t="shared" si="4"/>
        <v>3.05</v>
      </c>
      <c r="J17" s="62">
        <f t="shared" si="1"/>
        <v>3.05</v>
      </c>
      <c r="K17" s="1">
        <f t="shared" si="5"/>
        <v>8.1499999999999986</v>
      </c>
      <c r="L17" s="1">
        <f t="shared" si="3"/>
        <v>10</v>
      </c>
    </row>
    <row r="18" spans="1:12" x14ac:dyDescent="0.25">
      <c r="A18" s="86" t="s">
        <v>230</v>
      </c>
      <c r="B18" s="83" t="s">
        <v>161</v>
      </c>
      <c r="C18" s="1">
        <v>1.2</v>
      </c>
      <c r="D18" s="1">
        <v>1.2</v>
      </c>
      <c r="E18" s="1">
        <v>3.4</v>
      </c>
      <c r="F18" s="1">
        <v>3.7</v>
      </c>
      <c r="G18" s="1"/>
      <c r="H18" s="1">
        <f t="shared" si="0"/>
        <v>1.2</v>
      </c>
      <c r="I18" s="1">
        <f t="shared" si="4"/>
        <v>3.55</v>
      </c>
      <c r="J18" s="62">
        <f t="shared" si="1"/>
        <v>3.55</v>
      </c>
      <c r="K18" s="1">
        <f t="shared" si="5"/>
        <v>7.6499999999999995</v>
      </c>
      <c r="L18" s="1">
        <f t="shared" si="3"/>
        <v>15</v>
      </c>
    </row>
    <row r="19" spans="1:12" x14ac:dyDescent="0.25">
      <c r="A19" s="86" t="s">
        <v>231</v>
      </c>
      <c r="B19" s="83" t="s">
        <v>232</v>
      </c>
      <c r="C19" s="1">
        <v>1.3</v>
      </c>
      <c r="D19" s="1">
        <v>1.4</v>
      </c>
      <c r="E19" s="1">
        <v>3.6</v>
      </c>
      <c r="F19" s="1">
        <v>3.2</v>
      </c>
      <c r="G19" s="1"/>
      <c r="H19" s="1">
        <f t="shared" si="0"/>
        <v>1.35</v>
      </c>
      <c r="I19" s="1">
        <f t="shared" si="4"/>
        <v>3.4000000000000004</v>
      </c>
      <c r="J19" s="62">
        <f t="shared" si="1"/>
        <v>3.4000000000000004</v>
      </c>
      <c r="K19" s="1">
        <f t="shared" si="5"/>
        <v>7.9499999999999993</v>
      </c>
      <c r="L19" s="1">
        <f t="shared" si="3"/>
        <v>14</v>
      </c>
    </row>
    <row r="20" spans="1:12" x14ac:dyDescent="0.25">
      <c r="A20" s="86" t="s">
        <v>233</v>
      </c>
      <c r="B20" s="83" t="s">
        <v>232</v>
      </c>
      <c r="C20" s="1">
        <v>1.9</v>
      </c>
      <c r="D20" s="1">
        <v>1.9</v>
      </c>
      <c r="E20" s="1">
        <v>2.2999999999999998</v>
      </c>
      <c r="F20" s="1">
        <v>2</v>
      </c>
      <c r="G20" s="1"/>
      <c r="H20" s="1">
        <f t="shared" si="0"/>
        <v>1.9</v>
      </c>
      <c r="I20" s="1">
        <f t="shared" si="4"/>
        <v>2.15</v>
      </c>
      <c r="J20" s="62">
        <f t="shared" si="1"/>
        <v>2.15</v>
      </c>
      <c r="K20" s="1">
        <f t="shared" si="5"/>
        <v>9.75</v>
      </c>
      <c r="L20" s="1">
        <f t="shared" si="3"/>
        <v>3</v>
      </c>
    </row>
    <row r="21" spans="1:12" x14ac:dyDescent="0.25">
      <c r="A21" s="86" t="s">
        <v>234</v>
      </c>
      <c r="B21" s="83" t="s">
        <v>160</v>
      </c>
      <c r="C21" s="1">
        <v>2.2000000000000002</v>
      </c>
      <c r="D21" s="1">
        <v>2.2000000000000002</v>
      </c>
      <c r="E21" s="1">
        <v>2.2999999999999998</v>
      </c>
      <c r="F21" s="1">
        <v>2</v>
      </c>
      <c r="G21" s="1"/>
      <c r="H21" s="1">
        <f t="shared" si="0"/>
        <v>2.2000000000000002</v>
      </c>
      <c r="I21" s="1">
        <f t="shared" si="4"/>
        <v>2.15</v>
      </c>
      <c r="J21" s="62">
        <f t="shared" si="1"/>
        <v>2.15</v>
      </c>
      <c r="K21" s="1">
        <f t="shared" si="5"/>
        <v>10.049999999999999</v>
      </c>
      <c r="L21" s="1">
        <f t="shared" si="3"/>
        <v>1</v>
      </c>
    </row>
    <row r="22" spans="1:12" x14ac:dyDescent="0.25">
      <c r="A22" s="86" t="s">
        <v>235</v>
      </c>
      <c r="B22" s="83" t="s">
        <v>160</v>
      </c>
      <c r="C22" s="1">
        <v>2</v>
      </c>
      <c r="D22" s="1">
        <v>2</v>
      </c>
      <c r="E22" s="1">
        <v>2.9</v>
      </c>
      <c r="F22" s="1">
        <v>2.9</v>
      </c>
      <c r="G22" s="1"/>
      <c r="H22" s="1">
        <f t="shared" si="0"/>
        <v>2</v>
      </c>
      <c r="I22" s="1">
        <f t="shared" si="4"/>
        <v>2.9</v>
      </c>
      <c r="J22" s="62">
        <f t="shared" si="1"/>
        <v>2.9</v>
      </c>
      <c r="K22" s="1">
        <f t="shared" si="5"/>
        <v>9.1</v>
      </c>
      <c r="L22" s="1">
        <f t="shared" si="3"/>
        <v>5</v>
      </c>
    </row>
    <row r="23" spans="1:12" x14ac:dyDescent="0.25">
      <c r="A23" s="86" t="s">
        <v>236</v>
      </c>
      <c r="B23" s="83" t="s">
        <v>148</v>
      </c>
      <c r="C23" s="1">
        <v>0.8</v>
      </c>
      <c r="D23" s="1">
        <v>0.8</v>
      </c>
      <c r="E23" s="1">
        <v>3.5</v>
      </c>
      <c r="F23" s="1">
        <v>3.2</v>
      </c>
      <c r="G23" s="1"/>
      <c r="H23" s="1">
        <f t="shared" si="0"/>
        <v>0.8</v>
      </c>
      <c r="I23" s="1">
        <f t="shared" si="4"/>
        <v>3.35</v>
      </c>
      <c r="J23" s="62">
        <f t="shared" si="1"/>
        <v>3.35</v>
      </c>
      <c r="K23" s="1">
        <f t="shared" si="5"/>
        <v>7.4500000000000011</v>
      </c>
      <c r="L23" s="1">
        <f t="shared" si="3"/>
        <v>16</v>
      </c>
    </row>
    <row r="26" spans="1:12" x14ac:dyDescent="0.25">
      <c r="A26" s="11" t="s">
        <v>82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</row>
    <row r="27" spans="1:12" x14ac:dyDescent="0.25">
      <c r="A27" s="5" t="s">
        <v>1</v>
      </c>
      <c r="B27" s="5" t="s">
        <v>93</v>
      </c>
      <c r="C27" s="5" t="s">
        <v>2</v>
      </c>
      <c r="D27" s="5" t="s">
        <v>3</v>
      </c>
      <c r="E27" s="5" t="s">
        <v>4</v>
      </c>
      <c r="F27" s="5" t="s">
        <v>5</v>
      </c>
      <c r="G27" s="5" t="s">
        <v>8</v>
      </c>
      <c r="H27" s="5" t="s">
        <v>9</v>
      </c>
      <c r="I27" s="5" t="s">
        <v>10</v>
      </c>
      <c r="J27" s="5" t="s">
        <v>144</v>
      </c>
      <c r="K27" s="72" t="s">
        <v>145</v>
      </c>
      <c r="L27" s="5" t="s">
        <v>66</v>
      </c>
    </row>
    <row r="28" spans="1:12" x14ac:dyDescent="0.25">
      <c r="A28" s="62" t="str">
        <f t="shared" ref="A28:B43" si="6">A8</f>
        <v>Stella Jones</v>
      </c>
      <c r="B28" s="62" t="str">
        <f t="shared" si="6"/>
        <v>Delta</v>
      </c>
      <c r="C28" s="62">
        <v>0.4</v>
      </c>
      <c r="D28" s="62">
        <v>0.7</v>
      </c>
      <c r="E28" s="62">
        <v>3.4</v>
      </c>
      <c r="F28" s="62">
        <v>3.7</v>
      </c>
      <c r="G28" s="62"/>
      <c r="H28" s="1">
        <f t="shared" ref="H28:H43" si="7">AVERAGE(C28,D28)</f>
        <v>0.55000000000000004</v>
      </c>
      <c r="I28" s="1">
        <f>AVERAGE(E28,F28)</f>
        <v>3.55</v>
      </c>
      <c r="J28" s="62">
        <f t="shared" ref="J28:J43" si="8">IF(I28&gt;10,10,I28)</f>
        <v>3.55</v>
      </c>
      <c r="K28" s="1">
        <f t="shared" ref="K28" si="9">10+H28-J28-G28</f>
        <v>7.0000000000000009</v>
      </c>
      <c r="L28" s="1">
        <f t="shared" ref="L28:L43" si="10">RANK(K28,$K$28:$K$43)</f>
        <v>9</v>
      </c>
    </row>
    <row r="29" spans="1:12" x14ac:dyDescent="0.25">
      <c r="A29" s="62" t="str">
        <f t="shared" si="6"/>
        <v>Chloe McInerney-Baxter</v>
      </c>
      <c r="B29" s="62" t="str">
        <f t="shared" si="6"/>
        <v>Delta</v>
      </c>
      <c r="C29" s="1">
        <v>0.4</v>
      </c>
      <c r="D29" s="1">
        <v>0.4</v>
      </c>
      <c r="E29" s="1">
        <v>2.8</v>
      </c>
      <c r="F29" s="1">
        <v>3.1</v>
      </c>
      <c r="G29" s="1"/>
      <c r="H29" s="1">
        <f t="shared" si="7"/>
        <v>0.4</v>
      </c>
      <c r="I29" s="1">
        <f t="shared" ref="I29:I43" si="11">AVERAGE(E29,F29)</f>
        <v>2.95</v>
      </c>
      <c r="J29" s="62">
        <f t="shared" si="8"/>
        <v>2.95</v>
      </c>
      <c r="K29" s="1">
        <f t="shared" ref="K29:K43" si="12">10+H29-J29-G29</f>
        <v>7.45</v>
      </c>
      <c r="L29" s="1">
        <f t="shared" si="10"/>
        <v>4</v>
      </c>
    </row>
    <row r="30" spans="1:12" x14ac:dyDescent="0.25">
      <c r="A30" s="62" t="str">
        <f t="shared" si="6"/>
        <v>Maya Hurring</v>
      </c>
      <c r="B30" s="62" t="str">
        <f t="shared" si="6"/>
        <v>Delta</v>
      </c>
      <c r="C30" s="1">
        <v>0.4</v>
      </c>
      <c r="D30" s="1">
        <v>0.3</v>
      </c>
      <c r="E30" s="1">
        <v>4.0999999999999996</v>
      </c>
      <c r="F30" s="1">
        <v>4.0999999999999996</v>
      </c>
      <c r="G30" s="1"/>
      <c r="H30" s="1">
        <f t="shared" si="7"/>
        <v>0.35</v>
      </c>
      <c r="I30" s="1">
        <f>AVERAGE(E30,F30)</f>
        <v>4.0999999999999996</v>
      </c>
      <c r="J30" s="62">
        <f t="shared" si="8"/>
        <v>4.0999999999999996</v>
      </c>
      <c r="K30" s="1">
        <f t="shared" si="12"/>
        <v>6.25</v>
      </c>
      <c r="L30" s="1">
        <f t="shared" si="10"/>
        <v>12</v>
      </c>
    </row>
    <row r="31" spans="1:12" x14ac:dyDescent="0.25">
      <c r="A31" s="62" t="str">
        <f t="shared" si="6"/>
        <v>Annalise Robb</v>
      </c>
      <c r="B31" s="62" t="str">
        <f t="shared" si="6"/>
        <v>Delta</v>
      </c>
      <c r="C31" s="1">
        <v>0.5</v>
      </c>
      <c r="D31" s="1">
        <v>0.5</v>
      </c>
      <c r="E31" s="1">
        <v>3.5</v>
      </c>
      <c r="F31" s="1">
        <v>3.8</v>
      </c>
      <c r="G31" s="1"/>
      <c r="H31" s="1">
        <f t="shared" si="7"/>
        <v>0.5</v>
      </c>
      <c r="I31" s="1">
        <f t="shared" si="11"/>
        <v>3.65</v>
      </c>
      <c r="J31" s="62">
        <f t="shared" si="8"/>
        <v>3.65</v>
      </c>
      <c r="K31" s="1">
        <f t="shared" si="12"/>
        <v>6.85</v>
      </c>
      <c r="L31" s="1">
        <f t="shared" si="10"/>
        <v>10</v>
      </c>
    </row>
    <row r="32" spans="1:12" x14ac:dyDescent="0.25">
      <c r="A32" s="62" t="str">
        <f t="shared" si="6"/>
        <v>Margarita Konstantinova</v>
      </c>
      <c r="B32" s="62" t="str">
        <f t="shared" si="6"/>
        <v>Delta</v>
      </c>
      <c r="C32" s="1">
        <v>0.3</v>
      </c>
      <c r="D32" s="1">
        <v>0.2</v>
      </c>
      <c r="E32" s="1">
        <v>4.5</v>
      </c>
      <c r="F32" s="1">
        <v>4.5999999999999996</v>
      </c>
      <c r="G32" s="1"/>
      <c r="H32" s="1">
        <f t="shared" si="7"/>
        <v>0.25</v>
      </c>
      <c r="I32" s="1">
        <f t="shared" si="11"/>
        <v>4.55</v>
      </c>
      <c r="J32" s="62">
        <f t="shared" si="8"/>
        <v>4.55</v>
      </c>
      <c r="K32" s="1">
        <f t="shared" si="12"/>
        <v>5.7</v>
      </c>
      <c r="L32" s="1">
        <f t="shared" si="10"/>
        <v>15</v>
      </c>
    </row>
    <row r="33" spans="1:12" x14ac:dyDescent="0.25">
      <c r="A33" s="62" t="str">
        <f t="shared" si="6"/>
        <v>Holly Pool</v>
      </c>
      <c r="B33" s="62" t="str">
        <f t="shared" si="6"/>
        <v>GGI</v>
      </c>
      <c r="C33" s="1">
        <v>0.4</v>
      </c>
      <c r="D33" s="1">
        <v>0.7</v>
      </c>
      <c r="E33" s="1">
        <v>3.2</v>
      </c>
      <c r="F33" s="1">
        <v>3.3</v>
      </c>
      <c r="G33" s="1"/>
      <c r="H33" s="1">
        <f t="shared" si="7"/>
        <v>0.55000000000000004</v>
      </c>
      <c r="I33" s="1">
        <f t="shared" si="11"/>
        <v>3.25</v>
      </c>
      <c r="J33" s="62">
        <f t="shared" si="8"/>
        <v>3.25</v>
      </c>
      <c r="K33" s="1">
        <f t="shared" si="12"/>
        <v>7.3000000000000007</v>
      </c>
      <c r="L33" s="1">
        <f t="shared" si="10"/>
        <v>5</v>
      </c>
    </row>
    <row r="34" spans="1:12" x14ac:dyDescent="0.25">
      <c r="A34" s="62" t="str">
        <f t="shared" si="6"/>
        <v>Ruby Warrington</v>
      </c>
      <c r="B34" s="62" t="str">
        <f t="shared" si="6"/>
        <v>GGI</v>
      </c>
      <c r="C34" s="1">
        <v>0.5</v>
      </c>
      <c r="D34" s="1">
        <v>0.5</v>
      </c>
      <c r="E34" s="1">
        <v>3.1</v>
      </c>
      <c r="F34" s="1">
        <v>3.4</v>
      </c>
      <c r="G34" s="1"/>
      <c r="H34" s="1">
        <f t="shared" si="7"/>
        <v>0.5</v>
      </c>
      <c r="I34" s="1">
        <f t="shared" si="11"/>
        <v>3.25</v>
      </c>
      <c r="J34" s="62">
        <f t="shared" si="8"/>
        <v>3.25</v>
      </c>
      <c r="K34" s="1">
        <f t="shared" si="12"/>
        <v>7.25</v>
      </c>
      <c r="L34" s="1">
        <f t="shared" si="10"/>
        <v>7</v>
      </c>
    </row>
    <row r="35" spans="1:12" x14ac:dyDescent="0.25">
      <c r="A35" s="62" t="str">
        <f t="shared" si="6"/>
        <v>Kiah Wright</v>
      </c>
      <c r="B35" s="62" t="str">
        <f t="shared" si="6"/>
        <v>GGI</v>
      </c>
      <c r="C35" s="1">
        <v>0.2</v>
      </c>
      <c r="D35" s="1">
        <v>0.5</v>
      </c>
      <c r="E35" s="1">
        <v>3.6</v>
      </c>
      <c r="F35" s="1">
        <v>3.4</v>
      </c>
      <c r="G35" s="1"/>
      <c r="H35" s="1">
        <f t="shared" si="7"/>
        <v>0.35</v>
      </c>
      <c r="I35" s="1">
        <f t="shared" si="11"/>
        <v>3.5</v>
      </c>
      <c r="J35" s="62">
        <f t="shared" si="8"/>
        <v>3.5</v>
      </c>
      <c r="K35" s="1">
        <f t="shared" si="12"/>
        <v>6.85</v>
      </c>
      <c r="L35" s="1">
        <f t="shared" si="10"/>
        <v>10</v>
      </c>
    </row>
    <row r="36" spans="1:12" x14ac:dyDescent="0.25">
      <c r="A36" s="62" t="str">
        <f t="shared" si="6"/>
        <v>Effie King</v>
      </c>
      <c r="B36" s="62" t="str">
        <f t="shared" si="6"/>
        <v>GGI</v>
      </c>
      <c r="C36" s="1">
        <v>0.4</v>
      </c>
      <c r="D36" s="1">
        <v>0.3</v>
      </c>
      <c r="E36" s="1">
        <v>3.2</v>
      </c>
      <c r="F36" s="1">
        <v>3</v>
      </c>
      <c r="G36" s="1"/>
      <c r="H36" s="1">
        <f t="shared" si="7"/>
        <v>0.35</v>
      </c>
      <c r="I36" s="1">
        <f t="shared" si="11"/>
        <v>3.1</v>
      </c>
      <c r="J36" s="62">
        <f t="shared" si="8"/>
        <v>3.1</v>
      </c>
      <c r="K36" s="1">
        <f t="shared" si="12"/>
        <v>7.25</v>
      </c>
      <c r="L36" s="1">
        <f t="shared" si="10"/>
        <v>7</v>
      </c>
    </row>
    <row r="37" spans="1:12" x14ac:dyDescent="0.25">
      <c r="A37" s="62" t="str">
        <f t="shared" si="6"/>
        <v>Olivia Stevenson</v>
      </c>
      <c r="B37" s="62" t="str">
        <f t="shared" si="6"/>
        <v>GGI</v>
      </c>
      <c r="C37" s="1">
        <v>0.1</v>
      </c>
      <c r="D37" s="1">
        <v>0</v>
      </c>
      <c r="E37" s="1">
        <v>4</v>
      </c>
      <c r="F37" s="1">
        <v>4.3</v>
      </c>
      <c r="G37" s="1"/>
      <c r="H37" s="1">
        <f t="shared" si="7"/>
        <v>0.05</v>
      </c>
      <c r="I37" s="1">
        <f t="shared" si="11"/>
        <v>4.1500000000000004</v>
      </c>
      <c r="J37" s="62">
        <f t="shared" si="8"/>
        <v>4.1500000000000004</v>
      </c>
      <c r="K37" s="1">
        <f t="shared" si="12"/>
        <v>5.9</v>
      </c>
      <c r="L37" s="1">
        <f t="shared" si="10"/>
        <v>14</v>
      </c>
    </row>
    <row r="38" spans="1:12" x14ac:dyDescent="0.25">
      <c r="A38" s="62" t="str">
        <f t="shared" si="6"/>
        <v>Jessica Taki</v>
      </c>
      <c r="B38" s="62" t="str">
        <f t="shared" si="6"/>
        <v>Diva</v>
      </c>
      <c r="C38" s="1">
        <v>0.5</v>
      </c>
      <c r="D38" s="1">
        <v>0.5</v>
      </c>
      <c r="E38" s="1">
        <v>4.0999999999999996</v>
      </c>
      <c r="F38" s="1">
        <v>4.4000000000000004</v>
      </c>
      <c r="G38" s="1"/>
      <c r="H38" s="1">
        <f t="shared" si="7"/>
        <v>0.5</v>
      </c>
      <c r="I38" s="1">
        <f t="shared" si="11"/>
        <v>4.25</v>
      </c>
      <c r="J38" s="62">
        <f t="shared" si="8"/>
        <v>4.25</v>
      </c>
      <c r="K38" s="1">
        <f t="shared" si="12"/>
        <v>6.25</v>
      </c>
      <c r="L38" s="1">
        <f t="shared" si="10"/>
        <v>12</v>
      </c>
    </row>
    <row r="39" spans="1:12" x14ac:dyDescent="0.25">
      <c r="A39" s="62" t="str">
        <f t="shared" si="6"/>
        <v>Senna Stanley</v>
      </c>
      <c r="B39" s="62" t="str">
        <f t="shared" si="6"/>
        <v>Future</v>
      </c>
      <c r="C39" s="1">
        <v>0</v>
      </c>
      <c r="D39" s="1">
        <v>0</v>
      </c>
      <c r="E39" s="1">
        <v>4</v>
      </c>
      <c r="F39" s="1">
        <v>4</v>
      </c>
      <c r="G39" s="1">
        <v>0.6</v>
      </c>
      <c r="H39" s="1">
        <f t="shared" si="7"/>
        <v>0</v>
      </c>
      <c r="I39" s="1">
        <f t="shared" si="11"/>
        <v>4</v>
      </c>
      <c r="J39" s="62">
        <f t="shared" si="8"/>
        <v>4</v>
      </c>
      <c r="K39" s="1">
        <f t="shared" si="12"/>
        <v>5.4</v>
      </c>
      <c r="L39" s="1">
        <f t="shared" si="10"/>
        <v>16</v>
      </c>
    </row>
    <row r="40" spans="1:12" x14ac:dyDescent="0.25">
      <c r="A40" s="62" t="str">
        <f t="shared" si="6"/>
        <v>Ashley Yorke</v>
      </c>
      <c r="B40" s="62" t="str">
        <f t="shared" si="6"/>
        <v>Future</v>
      </c>
      <c r="C40" s="1">
        <v>0.6</v>
      </c>
      <c r="D40" s="1">
        <v>0.6</v>
      </c>
      <c r="E40" s="1">
        <v>2.9</v>
      </c>
      <c r="F40" s="1">
        <v>2.9</v>
      </c>
      <c r="G40" s="1"/>
      <c r="H40" s="1">
        <f t="shared" si="7"/>
        <v>0.6</v>
      </c>
      <c r="I40" s="1">
        <f t="shared" si="11"/>
        <v>2.9</v>
      </c>
      <c r="J40" s="62">
        <f t="shared" si="8"/>
        <v>2.9</v>
      </c>
      <c r="K40" s="1">
        <f t="shared" si="12"/>
        <v>7.6999999999999993</v>
      </c>
      <c r="L40" s="1">
        <f t="shared" si="10"/>
        <v>2</v>
      </c>
    </row>
    <row r="41" spans="1:12" x14ac:dyDescent="0.25">
      <c r="A41" s="62" t="str">
        <f t="shared" si="6"/>
        <v>Alice Berrington</v>
      </c>
      <c r="B41" s="62" t="str">
        <f t="shared" si="6"/>
        <v>Nelson</v>
      </c>
      <c r="C41" s="1">
        <v>0.6</v>
      </c>
      <c r="D41" s="1">
        <v>0.5</v>
      </c>
      <c r="E41" s="1">
        <v>2.5</v>
      </c>
      <c r="F41" s="1">
        <v>2.7</v>
      </c>
      <c r="G41" s="1">
        <v>0.3</v>
      </c>
      <c r="H41" s="1">
        <f t="shared" si="7"/>
        <v>0.55000000000000004</v>
      </c>
      <c r="I41" s="1">
        <f t="shared" si="11"/>
        <v>2.6</v>
      </c>
      <c r="J41" s="62">
        <f t="shared" si="8"/>
        <v>2.6</v>
      </c>
      <c r="K41" s="1">
        <f t="shared" si="12"/>
        <v>7.6500000000000012</v>
      </c>
      <c r="L41" s="1">
        <f t="shared" si="10"/>
        <v>3</v>
      </c>
    </row>
    <row r="42" spans="1:12" x14ac:dyDescent="0.25">
      <c r="A42" s="62" t="str">
        <f t="shared" si="6"/>
        <v>Chloe Blincoe</v>
      </c>
      <c r="B42" s="62" t="str">
        <f t="shared" si="6"/>
        <v>Nelson</v>
      </c>
      <c r="C42" s="1">
        <v>0.8</v>
      </c>
      <c r="D42" s="1">
        <v>0.7</v>
      </c>
      <c r="E42" s="1">
        <v>2.6</v>
      </c>
      <c r="F42" s="1">
        <v>2.4</v>
      </c>
      <c r="G42" s="1"/>
      <c r="H42" s="1">
        <f t="shared" si="7"/>
        <v>0.75</v>
      </c>
      <c r="I42" s="1">
        <f t="shared" si="11"/>
        <v>2.5</v>
      </c>
      <c r="J42" s="62">
        <f t="shared" si="8"/>
        <v>2.5</v>
      </c>
      <c r="K42" s="1">
        <f t="shared" si="12"/>
        <v>8.25</v>
      </c>
      <c r="L42" s="1">
        <f t="shared" si="10"/>
        <v>1</v>
      </c>
    </row>
    <row r="43" spans="1:12" x14ac:dyDescent="0.25">
      <c r="A43" s="62" t="str">
        <f t="shared" si="6"/>
        <v>Anna McFall</v>
      </c>
      <c r="B43" s="62" t="str">
        <f t="shared" si="6"/>
        <v>Olympia</v>
      </c>
      <c r="C43" s="1">
        <v>0.2</v>
      </c>
      <c r="D43" s="1">
        <v>0.2</v>
      </c>
      <c r="E43" s="1">
        <v>3</v>
      </c>
      <c r="F43" s="1">
        <v>2.8</v>
      </c>
      <c r="G43" s="1"/>
      <c r="H43" s="1">
        <f t="shared" si="7"/>
        <v>0.2</v>
      </c>
      <c r="I43" s="1">
        <f t="shared" si="11"/>
        <v>2.9</v>
      </c>
      <c r="J43" s="62">
        <f t="shared" si="8"/>
        <v>2.9</v>
      </c>
      <c r="K43" s="1">
        <f t="shared" si="12"/>
        <v>7.2999999999999989</v>
      </c>
      <c r="L43" s="1">
        <f t="shared" si="10"/>
        <v>6</v>
      </c>
    </row>
    <row r="44" spans="1:12" x14ac:dyDescent="0.25">
      <c r="A44" s="10"/>
      <c r="B44" s="10"/>
    </row>
    <row r="46" spans="1:12" x14ac:dyDescent="0.25">
      <c r="A46" s="11" t="s">
        <v>81</v>
      </c>
      <c r="B46" s="11"/>
      <c r="C46" s="10"/>
      <c r="D46" s="10"/>
      <c r="E46" s="10"/>
      <c r="F46" s="10"/>
      <c r="G46" s="10"/>
      <c r="H46" s="10"/>
      <c r="I46" s="10"/>
      <c r="J46" s="10"/>
      <c r="K46" s="10"/>
    </row>
    <row r="47" spans="1:12" x14ac:dyDescent="0.25">
      <c r="A47" s="5" t="s">
        <v>1</v>
      </c>
      <c r="B47" s="5" t="s">
        <v>93</v>
      </c>
      <c r="C47" s="5" t="s">
        <v>2</v>
      </c>
      <c r="D47" s="5" t="s">
        <v>3</v>
      </c>
      <c r="E47" s="5" t="s">
        <v>4</v>
      </c>
      <c r="F47" s="5" t="s">
        <v>5</v>
      </c>
      <c r="G47" s="5" t="s">
        <v>8</v>
      </c>
      <c r="H47" s="5" t="s">
        <v>9</v>
      </c>
      <c r="I47" s="5" t="s">
        <v>10</v>
      </c>
      <c r="J47" s="5" t="s">
        <v>144</v>
      </c>
      <c r="K47" s="72" t="s">
        <v>145</v>
      </c>
      <c r="L47" s="5" t="s">
        <v>66</v>
      </c>
    </row>
    <row r="48" spans="1:12" x14ac:dyDescent="0.25">
      <c r="A48" s="62" t="str">
        <f t="shared" ref="A48:B63" si="13">A8</f>
        <v>Stella Jones</v>
      </c>
      <c r="B48" s="62" t="str">
        <f t="shared" si="13"/>
        <v>Delta</v>
      </c>
      <c r="C48" s="62">
        <v>0.3</v>
      </c>
      <c r="D48" s="62">
        <v>0.3</v>
      </c>
      <c r="E48" s="62">
        <v>2.6</v>
      </c>
      <c r="F48" s="62">
        <v>2.8</v>
      </c>
      <c r="G48" s="62"/>
      <c r="H48" s="1">
        <f t="shared" ref="H48:H63" si="14">AVERAGE(C48,D48)</f>
        <v>0.3</v>
      </c>
      <c r="I48" s="1">
        <f>AVERAGE(E48,F48)</f>
        <v>2.7</v>
      </c>
      <c r="J48" s="62">
        <f t="shared" ref="J48:J63" si="15">IF(I48&gt;10,10,I48)</f>
        <v>2.7</v>
      </c>
      <c r="K48" s="1">
        <f t="shared" ref="K48" si="16">10+H48-J48-G48</f>
        <v>7.6000000000000005</v>
      </c>
      <c r="L48" s="1">
        <f t="shared" ref="L48:L63" si="17">RANK(K48,$K$48:$K$63)</f>
        <v>12</v>
      </c>
    </row>
    <row r="49" spans="1:12" x14ac:dyDescent="0.25">
      <c r="A49" s="62" t="str">
        <f t="shared" si="13"/>
        <v>Chloe McInerney-Baxter</v>
      </c>
      <c r="B49" s="62" t="str">
        <f t="shared" si="13"/>
        <v>Delta</v>
      </c>
      <c r="C49" s="1">
        <v>0.3</v>
      </c>
      <c r="D49" s="1">
        <v>0.3</v>
      </c>
      <c r="E49" s="1">
        <v>3.2</v>
      </c>
      <c r="F49" s="1">
        <v>3</v>
      </c>
      <c r="G49" s="1"/>
      <c r="H49" s="1">
        <f t="shared" si="14"/>
        <v>0.3</v>
      </c>
      <c r="I49" s="1">
        <f t="shared" ref="I49:I63" si="18">AVERAGE(E49,F49)</f>
        <v>3.1</v>
      </c>
      <c r="J49" s="62">
        <f t="shared" si="15"/>
        <v>3.1</v>
      </c>
      <c r="K49" s="1">
        <f t="shared" ref="K49:K63" si="19">10+H49-J49-G49</f>
        <v>7.2000000000000011</v>
      </c>
      <c r="L49" s="1">
        <f t="shared" si="17"/>
        <v>15</v>
      </c>
    </row>
    <row r="50" spans="1:12" x14ac:dyDescent="0.25">
      <c r="A50" s="62" t="str">
        <f t="shared" si="13"/>
        <v>Maya Hurring</v>
      </c>
      <c r="B50" s="62" t="str">
        <f t="shared" si="13"/>
        <v>Delta</v>
      </c>
      <c r="C50" s="1">
        <v>0.2</v>
      </c>
      <c r="D50" s="1">
        <v>0.2</v>
      </c>
      <c r="E50" s="1">
        <v>3.3</v>
      </c>
      <c r="F50" s="1">
        <v>3.1</v>
      </c>
      <c r="G50" s="1"/>
      <c r="H50" s="1">
        <f t="shared" si="14"/>
        <v>0.2</v>
      </c>
      <c r="I50" s="1">
        <f t="shared" si="18"/>
        <v>3.2</v>
      </c>
      <c r="J50" s="62">
        <f t="shared" si="15"/>
        <v>3.2</v>
      </c>
      <c r="K50" s="1">
        <f t="shared" si="19"/>
        <v>6.9999999999999991</v>
      </c>
      <c r="L50" s="1">
        <f t="shared" si="17"/>
        <v>16</v>
      </c>
    </row>
    <row r="51" spans="1:12" x14ac:dyDescent="0.25">
      <c r="A51" s="62" t="str">
        <f t="shared" si="13"/>
        <v>Annalise Robb</v>
      </c>
      <c r="B51" s="62" t="str">
        <f t="shared" si="13"/>
        <v>Delta</v>
      </c>
      <c r="C51" s="1">
        <v>0.3</v>
      </c>
      <c r="D51" s="1">
        <v>0.3</v>
      </c>
      <c r="E51" s="1">
        <v>2</v>
      </c>
      <c r="F51" s="1">
        <v>2.2000000000000002</v>
      </c>
      <c r="G51" s="1"/>
      <c r="H51" s="1">
        <f t="shared" si="14"/>
        <v>0.3</v>
      </c>
      <c r="I51" s="1">
        <f t="shared" si="18"/>
        <v>2.1</v>
      </c>
      <c r="J51" s="62">
        <f t="shared" si="15"/>
        <v>2.1</v>
      </c>
      <c r="K51" s="1">
        <f t="shared" si="19"/>
        <v>8.2000000000000011</v>
      </c>
      <c r="L51" s="1">
        <f t="shared" si="17"/>
        <v>5</v>
      </c>
    </row>
    <row r="52" spans="1:12" x14ac:dyDescent="0.25">
      <c r="A52" s="62" t="str">
        <f t="shared" si="13"/>
        <v>Margarita Konstantinova</v>
      </c>
      <c r="B52" s="62" t="str">
        <f t="shared" si="13"/>
        <v>Delta</v>
      </c>
      <c r="C52" s="1">
        <v>0.5</v>
      </c>
      <c r="D52" s="1">
        <v>0.5</v>
      </c>
      <c r="E52" s="1">
        <v>2.2999999999999998</v>
      </c>
      <c r="F52" s="1">
        <v>2.2000000000000002</v>
      </c>
      <c r="G52" s="1"/>
      <c r="H52" s="1">
        <f t="shared" si="14"/>
        <v>0.5</v>
      </c>
      <c r="I52" s="1">
        <f t="shared" si="18"/>
        <v>2.25</v>
      </c>
      <c r="J52" s="62">
        <f t="shared" si="15"/>
        <v>2.25</v>
      </c>
      <c r="K52" s="1">
        <f t="shared" si="19"/>
        <v>8.25</v>
      </c>
      <c r="L52" s="1">
        <f t="shared" si="17"/>
        <v>4</v>
      </c>
    </row>
    <row r="53" spans="1:12" x14ac:dyDescent="0.25">
      <c r="A53" s="62" t="str">
        <f t="shared" si="13"/>
        <v>Holly Pool</v>
      </c>
      <c r="B53" s="62" t="str">
        <f t="shared" si="13"/>
        <v>GGI</v>
      </c>
      <c r="C53" s="1">
        <v>0.3</v>
      </c>
      <c r="D53" s="1">
        <v>0.3</v>
      </c>
      <c r="E53" s="1">
        <v>2.2999999999999998</v>
      </c>
      <c r="F53" s="1">
        <v>2.4</v>
      </c>
      <c r="G53" s="1"/>
      <c r="H53" s="1">
        <f t="shared" si="14"/>
        <v>0.3</v>
      </c>
      <c r="I53" s="1">
        <f t="shared" si="18"/>
        <v>2.3499999999999996</v>
      </c>
      <c r="J53" s="62">
        <f t="shared" si="15"/>
        <v>2.3499999999999996</v>
      </c>
      <c r="K53" s="1">
        <f t="shared" si="19"/>
        <v>7.9500000000000011</v>
      </c>
      <c r="L53" s="1">
        <f t="shared" si="17"/>
        <v>9</v>
      </c>
    </row>
    <row r="54" spans="1:12" x14ac:dyDescent="0.25">
      <c r="A54" s="62" t="str">
        <f t="shared" si="13"/>
        <v>Ruby Warrington</v>
      </c>
      <c r="B54" s="62" t="str">
        <f t="shared" si="13"/>
        <v>GGI</v>
      </c>
      <c r="C54" s="1">
        <v>0.3</v>
      </c>
      <c r="D54" s="1">
        <v>0.3</v>
      </c>
      <c r="E54" s="1">
        <v>2.5</v>
      </c>
      <c r="F54" s="1">
        <v>2.2999999999999998</v>
      </c>
      <c r="G54" s="1"/>
      <c r="H54" s="1">
        <f t="shared" si="14"/>
        <v>0.3</v>
      </c>
      <c r="I54" s="1">
        <f t="shared" si="18"/>
        <v>2.4</v>
      </c>
      <c r="J54" s="62">
        <f t="shared" si="15"/>
        <v>2.4</v>
      </c>
      <c r="K54" s="1">
        <f t="shared" si="19"/>
        <v>7.9</v>
      </c>
      <c r="L54" s="1">
        <f t="shared" si="17"/>
        <v>10</v>
      </c>
    </row>
    <row r="55" spans="1:12" x14ac:dyDescent="0.25">
      <c r="A55" s="62" t="str">
        <f t="shared" si="13"/>
        <v>Kiah Wright</v>
      </c>
      <c r="B55" s="62" t="str">
        <f t="shared" si="13"/>
        <v>GGI</v>
      </c>
      <c r="C55" s="1">
        <v>0.2</v>
      </c>
      <c r="D55" s="1">
        <v>0.2</v>
      </c>
      <c r="E55" s="1">
        <v>1.9</v>
      </c>
      <c r="F55" s="1">
        <v>1.7</v>
      </c>
      <c r="G55" s="1"/>
      <c r="H55" s="1">
        <f t="shared" si="14"/>
        <v>0.2</v>
      </c>
      <c r="I55" s="1">
        <f t="shared" si="18"/>
        <v>1.7999999999999998</v>
      </c>
      <c r="J55" s="62">
        <f t="shared" si="15"/>
        <v>1.7999999999999998</v>
      </c>
      <c r="K55" s="1">
        <f t="shared" si="19"/>
        <v>8.3999999999999986</v>
      </c>
      <c r="L55" s="98" t="s">
        <v>370</v>
      </c>
    </row>
    <row r="56" spans="1:12" x14ac:dyDescent="0.25">
      <c r="A56" s="62" t="str">
        <f t="shared" si="13"/>
        <v>Effie King</v>
      </c>
      <c r="B56" s="62" t="str">
        <f t="shared" si="13"/>
        <v>GGI</v>
      </c>
      <c r="C56" s="1">
        <v>0.4</v>
      </c>
      <c r="D56" s="1">
        <v>0.4</v>
      </c>
      <c r="E56" s="1">
        <v>1.9</v>
      </c>
      <c r="F56" s="1">
        <v>2.1</v>
      </c>
      <c r="G56" s="1"/>
      <c r="H56" s="1">
        <f t="shared" si="14"/>
        <v>0.4</v>
      </c>
      <c r="I56" s="1">
        <f t="shared" si="18"/>
        <v>2</v>
      </c>
      <c r="J56" s="62">
        <f t="shared" si="15"/>
        <v>2</v>
      </c>
      <c r="K56" s="1">
        <f t="shared" si="19"/>
        <v>8.4</v>
      </c>
      <c r="L56" s="98" t="s">
        <v>370</v>
      </c>
    </row>
    <row r="57" spans="1:12" x14ac:dyDescent="0.25">
      <c r="A57" s="62" t="str">
        <f t="shared" si="13"/>
        <v>Olivia Stevenson</v>
      </c>
      <c r="B57" s="62" t="str">
        <f t="shared" si="13"/>
        <v>GGI</v>
      </c>
      <c r="C57" s="1">
        <v>0.2</v>
      </c>
      <c r="D57" s="1">
        <v>0.2</v>
      </c>
      <c r="E57" s="1">
        <v>2.6</v>
      </c>
      <c r="F57" s="1">
        <v>2.2999999999999998</v>
      </c>
      <c r="G57" s="1"/>
      <c r="H57" s="1">
        <f t="shared" si="14"/>
        <v>0.2</v>
      </c>
      <c r="I57" s="1">
        <f t="shared" si="18"/>
        <v>2.4500000000000002</v>
      </c>
      <c r="J57" s="62">
        <f t="shared" si="15"/>
        <v>2.4500000000000002</v>
      </c>
      <c r="K57" s="1">
        <f t="shared" si="19"/>
        <v>7.7499999999999991</v>
      </c>
      <c r="L57" s="98">
        <f t="shared" si="17"/>
        <v>11</v>
      </c>
    </row>
    <row r="58" spans="1:12" x14ac:dyDescent="0.25">
      <c r="A58" s="62" t="str">
        <f t="shared" si="13"/>
        <v>Jessica Taki</v>
      </c>
      <c r="B58" s="62" t="str">
        <f t="shared" si="13"/>
        <v>Diva</v>
      </c>
      <c r="C58" s="1">
        <v>0.2</v>
      </c>
      <c r="D58" s="1">
        <v>0.2</v>
      </c>
      <c r="E58" s="1">
        <v>2.6</v>
      </c>
      <c r="F58" s="1">
        <v>2.7</v>
      </c>
      <c r="G58" s="1"/>
      <c r="H58" s="1">
        <f t="shared" si="14"/>
        <v>0.2</v>
      </c>
      <c r="I58" s="1">
        <f t="shared" si="18"/>
        <v>2.6500000000000004</v>
      </c>
      <c r="J58" s="62">
        <f t="shared" si="15"/>
        <v>2.6500000000000004</v>
      </c>
      <c r="K58" s="1">
        <f t="shared" si="19"/>
        <v>7.5499999999999989</v>
      </c>
      <c r="L58" s="98">
        <f t="shared" si="17"/>
        <v>13</v>
      </c>
    </row>
    <row r="59" spans="1:12" x14ac:dyDescent="0.25">
      <c r="A59" s="62" t="str">
        <f t="shared" si="13"/>
        <v>Senna Stanley</v>
      </c>
      <c r="B59" s="62" t="str">
        <f t="shared" si="13"/>
        <v>Future</v>
      </c>
      <c r="C59" s="1">
        <v>0.1</v>
      </c>
      <c r="D59" s="1">
        <v>0.1</v>
      </c>
      <c r="E59" s="1">
        <v>2.7</v>
      </c>
      <c r="F59" s="1">
        <v>2.7</v>
      </c>
      <c r="G59" s="1"/>
      <c r="H59" s="1">
        <f t="shared" si="14"/>
        <v>0.1</v>
      </c>
      <c r="I59" s="1">
        <f t="shared" si="18"/>
        <v>2.7</v>
      </c>
      <c r="J59" s="62">
        <f t="shared" si="15"/>
        <v>2.7</v>
      </c>
      <c r="K59" s="1">
        <f t="shared" si="19"/>
        <v>7.3999999999999995</v>
      </c>
      <c r="L59" s="98">
        <f t="shared" si="17"/>
        <v>14</v>
      </c>
    </row>
    <row r="60" spans="1:12" x14ac:dyDescent="0.25">
      <c r="A60" s="62" t="str">
        <f t="shared" si="13"/>
        <v>Ashley Yorke</v>
      </c>
      <c r="B60" s="62" t="str">
        <f t="shared" si="13"/>
        <v>Future</v>
      </c>
      <c r="C60" s="1">
        <v>0.3</v>
      </c>
      <c r="D60" s="1">
        <v>0.3</v>
      </c>
      <c r="E60" s="1">
        <v>2.2999999999999998</v>
      </c>
      <c r="F60" s="1">
        <v>2.1</v>
      </c>
      <c r="G60" s="1"/>
      <c r="H60" s="1">
        <f t="shared" si="14"/>
        <v>0.3</v>
      </c>
      <c r="I60" s="1">
        <f t="shared" si="18"/>
        <v>2.2000000000000002</v>
      </c>
      <c r="J60" s="62">
        <f t="shared" si="15"/>
        <v>2.2000000000000002</v>
      </c>
      <c r="K60" s="1">
        <f t="shared" si="19"/>
        <v>8.1000000000000014</v>
      </c>
      <c r="L60" s="98">
        <f t="shared" si="17"/>
        <v>6</v>
      </c>
    </row>
    <row r="61" spans="1:12" x14ac:dyDescent="0.25">
      <c r="A61" s="62" t="str">
        <f t="shared" si="13"/>
        <v>Alice Berrington</v>
      </c>
      <c r="B61" s="62" t="str">
        <f t="shared" si="13"/>
        <v>Nelson</v>
      </c>
      <c r="C61" s="1">
        <v>0.5</v>
      </c>
      <c r="D61" s="1">
        <v>0.5</v>
      </c>
      <c r="E61" s="1">
        <v>2.1</v>
      </c>
      <c r="F61" s="1">
        <v>2.1</v>
      </c>
      <c r="G61" s="1"/>
      <c r="H61" s="1">
        <f t="shared" si="14"/>
        <v>0.5</v>
      </c>
      <c r="I61" s="1">
        <f t="shared" si="18"/>
        <v>2.1</v>
      </c>
      <c r="J61" s="62">
        <f t="shared" si="15"/>
        <v>2.1</v>
      </c>
      <c r="K61" s="1">
        <f t="shared" si="19"/>
        <v>8.4</v>
      </c>
      <c r="L61" s="98" t="s">
        <v>370</v>
      </c>
    </row>
    <row r="62" spans="1:12" x14ac:dyDescent="0.25">
      <c r="A62" s="62" t="str">
        <f t="shared" si="13"/>
        <v>Chloe Blincoe</v>
      </c>
      <c r="B62" s="62" t="str">
        <f t="shared" si="13"/>
        <v>Nelson</v>
      </c>
      <c r="C62" s="1">
        <v>0.4</v>
      </c>
      <c r="D62" s="1">
        <v>0.4</v>
      </c>
      <c r="E62" s="1">
        <v>2.2999999999999998</v>
      </c>
      <c r="F62" s="1">
        <v>2.4</v>
      </c>
      <c r="G62" s="1"/>
      <c r="H62" s="1">
        <f t="shared" si="14"/>
        <v>0.4</v>
      </c>
      <c r="I62" s="1">
        <f t="shared" si="18"/>
        <v>2.3499999999999996</v>
      </c>
      <c r="J62" s="62">
        <f t="shared" si="15"/>
        <v>2.3499999999999996</v>
      </c>
      <c r="K62" s="1">
        <f t="shared" si="19"/>
        <v>8.0500000000000007</v>
      </c>
      <c r="L62" s="1">
        <f t="shared" si="17"/>
        <v>7</v>
      </c>
    </row>
    <row r="63" spans="1:12" x14ac:dyDescent="0.25">
      <c r="A63" s="62" t="str">
        <f t="shared" si="13"/>
        <v>Anna McFall</v>
      </c>
      <c r="B63" s="62" t="str">
        <f t="shared" si="13"/>
        <v>Olympia</v>
      </c>
      <c r="C63" s="1">
        <v>0.3</v>
      </c>
      <c r="D63" s="1">
        <v>0.3</v>
      </c>
      <c r="E63" s="1">
        <v>2.1</v>
      </c>
      <c r="F63" s="1">
        <v>2.4</v>
      </c>
      <c r="G63" s="1"/>
      <c r="H63" s="1">
        <f t="shared" si="14"/>
        <v>0.3</v>
      </c>
      <c r="I63" s="1">
        <f t="shared" si="18"/>
        <v>2.25</v>
      </c>
      <c r="J63" s="62">
        <f t="shared" si="15"/>
        <v>2.25</v>
      </c>
      <c r="K63" s="1">
        <f t="shared" si="19"/>
        <v>8.0500000000000007</v>
      </c>
      <c r="L63" s="1">
        <f t="shared" si="17"/>
        <v>7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79"/>
  <sheetViews>
    <sheetView topLeftCell="B53" zoomScale="86" zoomScaleNormal="86" workbookViewId="0">
      <selection activeCell="S64" sqref="S64"/>
    </sheetView>
  </sheetViews>
  <sheetFormatPr defaultColWidth="10.875" defaultRowHeight="15.75" x14ac:dyDescent="0.25"/>
  <cols>
    <col min="1" max="1" width="18.125" style="7" customWidth="1"/>
    <col min="2" max="2" width="9" style="7" customWidth="1"/>
    <col min="3" max="10" width="8.625" style="7" customWidth="1"/>
    <col min="11" max="11" width="10.125" style="7" customWidth="1"/>
    <col min="12" max="12" width="12.125" style="7" customWidth="1"/>
    <col min="13" max="13" width="12.5" style="7" customWidth="1"/>
    <col min="14" max="15" width="10.625" style="7" customWidth="1"/>
    <col min="16" max="16" width="10.875" style="7"/>
    <col min="17" max="17" width="9.125" style="7" customWidth="1"/>
    <col min="18" max="18" width="9.875" style="7" customWidth="1"/>
    <col min="19" max="16384" width="10.875" style="7"/>
  </cols>
  <sheetData>
    <row r="1" spans="1:19" x14ac:dyDescent="0.25">
      <c r="A1" s="6" t="str">
        <f>'Level 1 unders'!A1</f>
        <v>Canterbury Championships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unders'!A2</f>
        <v>2nd/3rd June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90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30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93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67</v>
      </c>
      <c r="O7" s="5" t="s">
        <v>17</v>
      </c>
      <c r="P7" s="5" t="s">
        <v>10</v>
      </c>
      <c r="Q7" s="5" t="s">
        <v>144</v>
      </c>
      <c r="R7" s="5" t="s">
        <v>145</v>
      </c>
      <c r="S7" s="5" t="s">
        <v>66</v>
      </c>
    </row>
    <row r="8" spans="1:19" x14ac:dyDescent="0.25">
      <c r="A8" s="87" t="s">
        <v>237</v>
      </c>
      <c r="B8" s="83" t="s">
        <v>238</v>
      </c>
      <c r="C8" s="62">
        <v>0.6</v>
      </c>
      <c r="D8" s="62">
        <v>0.6</v>
      </c>
      <c r="E8" s="62">
        <v>1</v>
      </c>
      <c r="F8" s="62">
        <v>1</v>
      </c>
      <c r="G8" s="62">
        <v>2.4</v>
      </c>
      <c r="H8" s="62">
        <v>2.2999999999999998</v>
      </c>
      <c r="I8" s="62">
        <v>1.9</v>
      </c>
      <c r="J8" s="62">
        <v>1.7</v>
      </c>
      <c r="K8" s="62"/>
      <c r="L8" s="62">
        <f>AVERAGE(C8,D8)</f>
        <v>0.6</v>
      </c>
      <c r="M8" s="62">
        <f>AVERAGE(E8,F8)</f>
        <v>1</v>
      </c>
      <c r="N8" s="62">
        <f>L8+M8</f>
        <v>1.6</v>
      </c>
      <c r="O8" s="62">
        <f>AVERAGE(G8,H8)</f>
        <v>2.3499999999999996</v>
      </c>
      <c r="P8" s="62">
        <f>AVERAGE(I8,J8)</f>
        <v>1.7999999999999998</v>
      </c>
      <c r="Q8" s="62">
        <f>IF(O8+P8&gt;10,10,O8+P8)</f>
        <v>4.1499999999999995</v>
      </c>
      <c r="R8" s="62">
        <f>10+N8-Q8-K8</f>
        <v>7.45</v>
      </c>
      <c r="S8" s="1">
        <f t="shared" ref="S8:S29" si="0">RANK(R8,$R$8:$R$29)</f>
        <v>8</v>
      </c>
    </row>
    <row r="9" spans="1:19" x14ac:dyDescent="0.25">
      <c r="A9" s="87" t="s">
        <v>239</v>
      </c>
      <c r="B9" s="83" t="s">
        <v>238</v>
      </c>
      <c r="C9" s="1">
        <v>0.7</v>
      </c>
      <c r="D9" s="1">
        <v>0.7</v>
      </c>
      <c r="E9" s="1">
        <v>0.8</v>
      </c>
      <c r="F9" s="1">
        <v>0.8</v>
      </c>
      <c r="G9" s="1">
        <v>2.2999999999999998</v>
      </c>
      <c r="H9" s="1">
        <v>2.5</v>
      </c>
      <c r="I9" s="1">
        <v>1.8</v>
      </c>
      <c r="J9" s="1">
        <v>1.8</v>
      </c>
      <c r="K9" s="1"/>
      <c r="L9" s="62">
        <f t="shared" ref="L9:L29" si="1">AVERAGE(C9,D9)</f>
        <v>0.7</v>
      </c>
      <c r="M9" s="62">
        <f t="shared" ref="M9:M29" si="2">AVERAGE(E9,F9)</f>
        <v>0.8</v>
      </c>
      <c r="N9" s="62">
        <f t="shared" ref="N9:N29" si="3">L9+M9</f>
        <v>1.5</v>
      </c>
      <c r="O9" s="62">
        <f t="shared" ref="O9:O29" si="4">AVERAGE(G9,H9)</f>
        <v>2.4</v>
      </c>
      <c r="P9" s="62">
        <f t="shared" ref="P9:P29" si="5">AVERAGE(I9,J9)</f>
        <v>1.8</v>
      </c>
      <c r="Q9" s="62">
        <f t="shared" ref="Q9:Q29" si="6">IF(O9+P9&gt;10,10,O9+P9)</f>
        <v>4.2</v>
      </c>
      <c r="R9" s="62">
        <f t="shared" ref="R9:R29" si="7">10+N9-Q9-K9</f>
        <v>7.3</v>
      </c>
      <c r="S9" s="1">
        <f t="shared" si="0"/>
        <v>10</v>
      </c>
    </row>
    <row r="10" spans="1:19" x14ac:dyDescent="0.25">
      <c r="A10" s="81" t="s">
        <v>240</v>
      </c>
      <c r="B10" s="82" t="s">
        <v>160</v>
      </c>
      <c r="C10" s="1">
        <v>1.3</v>
      </c>
      <c r="D10" s="1">
        <v>1.3</v>
      </c>
      <c r="E10" s="1">
        <v>1.1000000000000001</v>
      </c>
      <c r="F10" s="1">
        <v>1.1000000000000001</v>
      </c>
      <c r="G10" s="1">
        <v>2.2999999999999998</v>
      </c>
      <c r="H10" s="1">
        <v>2.1</v>
      </c>
      <c r="I10" s="1">
        <v>2.2000000000000002</v>
      </c>
      <c r="J10" s="1">
        <v>2.2999999999999998</v>
      </c>
      <c r="K10" s="1"/>
      <c r="L10" s="62">
        <f t="shared" si="1"/>
        <v>1.3</v>
      </c>
      <c r="M10" s="62">
        <f t="shared" si="2"/>
        <v>1.1000000000000001</v>
      </c>
      <c r="N10" s="62">
        <f t="shared" si="3"/>
        <v>2.4000000000000004</v>
      </c>
      <c r="O10" s="62">
        <f t="shared" si="4"/>
        <v>2.2000000000000002</v>
      </c>
      <c r="P10" s="62">
        <f t="shared" si="5"/>
        <v>2.25</v>
      </c>
      <c r="Q10" s="62">
        <f t="shared" si="6"/>
        <v>4.45</v>
      </c>
      <c r="R10" s="62">
        <f t="shared" si="7"/>
        <v>7.95</v>
      </c>
      <c r="S10" s="1">
        <f t="shared" si="0"/>
        <v>3</v>
      </c>
    </row>
    <row r="11" spans="1:19" x14ac:dyDescent="0.25">
      <c r="A11" s="79" t="s">
        <v>241</v>
      </c>
      <c r="B11" s="82" t="s">
        <v>148</v>
      </c>
      <c r="C11" s="1">
        <v>0.9</v>
      </c>
      <c r="D11" s="1">
        <v>0.9</v>
      </c>
      <c r="E11" s="1">
        <v>1.2</v>
      </c>
      <c r="F11" s="1">
        <v>1.2</v>
      </c>
      <c r="G11" s="1">
        <v>2</v>
      </c>
      <c r="H11" s="1">
        <v>1.9</v>
      </c>
      <c r="I11" s="1">
        <v>2.4</v>
      </c>
      <c r="J11" s="1">
        <v>2.4</v>
      </c>
      <c r="K11" s="1"/>
      <c r="L11" s="62">
        <f t="shared" si="1"/>
        <v>0.9</v>
      </c>
      <c r="M11" s="62">
        <f t="shared" si="2"/>
        <v>1.2</v>
      </c>
      <c r="N11" s="62">
        <f t="shared" si="3"/>
        <v>2.1</v>
      </c>
      <c r="O11" s="62">
        <f t="shared" si="4"/>
        <v>1.95</v>
      </c>
      <c r="P11" s="62">
        <f t="shared" si="5"/>
        <v>2.4</v>
      </c>
      <c r="Q11" s="62">
        <f t="shared" si="6"/>
        <v>4.3499999999999996</v>
      </c>
      <c r="R11" s="62">
        <f t="shared" si="7"/>
        <v>7.75</v>
      </c>
      <c r="S11" s="1">
        <f t="shared" si="0"/>
        <v>6</v>
      </c>
    </row>
    <row r="12" spans="1:19" x14ac:dyDescent="0.25">
      <c r="A12" s="79" t="s">
        <v>242</v>
      </c>
      <c r="B12" s="82" t="s">
        <v>148</v>
      </c>
      <c r="C12" s="1">
        <v>0.7</v>
      </c>
      <c r="D12" s="1">
        <v>0.7</v>
      </c>
      <c r="E12" s="1">
        <v>1.2</v>
      </c>
      <c r="F12" s="1">
        <v>1.2</v>
      </c>
      <c r="G12" s="1">
        <v>2.2999999999999998</v>
      </c>
      <c r="H12" s="1">
        <v>2</v>
      </c>
      <c r="I12" s="1">
        <v>1.8</v>
      </c>
      <c r="J12" s="1">
        <v>1.7</v>
      </c>
      <c r="K12" s="1"/>
      <c r="L12" s="62">
        <f t="shared" si="1"/>
        <v>0.7</v>
      </c>
      <c r="M12" s="62">
        <f t="shared" si="2"/>
        <v>1.2</v>
      </c>
      <c r="N12" s="62">
        <f t="shared" si="3"/>
        <v>1.9</v>
      </c>
      <c r="O12" s="62">
        <f t="shared" si="4"/>
        <v>2.15</v>
      </c>
      <c r="P12" s="62">
        <f t="shared" si="5"/>
        <v>1.75</v>
      </c>
      <c r="Q12" s="62">
        <f t="shared" si="6"/>
        <v>3.9</v>
      </c>
      <c r="R12" s="62">
        <f t="shared" si="7"/>
        <v>8</v>
      </c>
      <c r="S12" s="1">
        <f t="shared" si="0"/>
        <v>2</v>
      </c>
    </row>
    <row r="13" spans="1:19" x14ac:dyDescent="0.25">
      <c r="A13" s="79" t="s">
        <v>243</v>
      </c>
      <c r="B13" s="82" t="s">
        <v>148</v>
      </c>
      <c r="C13" s="1">
        <v>0.3</v>
      </c>
      <c r="D13" s="1">
        <v>0.6</v>
      </c>
      <c r="E13" s="1">
        <v>0.8</v>
      </c>
      <c r="F13" s="1">
        <v>0.8</v>
      </c>
      <c r="G13" s="1">
        <v>3.3</v>
      </c>
      <c r="H13" s="1">
        <v>3.1</v>
      </c>
      <c r="I13" s="1">
        <v>3</v>
      </c>
      <c r="J13" s="1">
        <v>3</v>
      </c>
      <c r="K13" s="1"/>
      <c r="L13" s="62">
        <f t="shared" si="1"/>
        <v>0.44999999999999996</v>
      </c>
      <c r="M13" s="62">
        <f t="shared" si="2"/>
        <v>0.8</v>
      </c>
      <c r="N13" s="62">
        <f t="shared" si="3"/>
        <v>1.25</v>
      </c>
      <c r="O13" s="62">
        <f t="shared" si="4"/>
        <v>3.2</v>
      </c>
      <c r="P13" s="62">
        <f t="shared" si="5"/>
        <v>3</v>
      </c>
      <c r="Q13" s="62">
        <f t="shared" si="6"/>
        <v>6.2</v>
      </c>
      <c r="R13" s="62">
        <f t="shared" si="7"/>
        <v>5.05</v>
      </c>
      <c r="S13" s="1">
        <f t="shared" si="0"/>
        <v>22</v>
      </c>
    </row>
    <row r="14" spans="1:19" x14ac:dyDescent="0.25">
      <c r="A14" s="81" t="s">
        <v>244</v>
      </c>
      <c r="B14" s="83" t="s">
        <v>155</v>
      </c>
      <c r="C14" s="1">
        <v>0.4</v>
      </c>
      <c r="D14" s="1">
        <v>0.4</v>
      </c>
      <c r="E14" s="1">
        <v>1.1000000000000001</v>
      </c>
      <c r="F14" s="1">
        <v>1.1000000000000001</v>
      </c>
      <c r="G14" s="1">
        <v>2.2000000000000002</v>
      </c>
      <c r="H14" s="1">
        <v>2.1</v>
      </c>
      <c r="I14" s="1">
        <v>2.5</v>
      </c>
      <c r="J14" s="1">
        <v>2.8</v>
      </c>
      <c r="K14" s="1"/>
      <c r="L14" s="62">
        <f t="shared" si="1"/>
        <v>0.4</v>
      </c>
      <c r="M14" s="62">
        <f t="shared" si="2"/>
        <v>1.1000000000000001</v>
      </c>
      <c r="N14" s="62">
        <f t="shared" si="3"/>
        <v>1.5</v>
      </c>
      <c r="O14" s="62">
        <f t="shared" si="4"/>
        <v>2.1500000000000004</v>
      </c>
      <c r="P14" s="62">
        <f t="shared" si="5"/>
        <v>2.65</v>
      </c>
      <c r="Q14" s="62">
        <f t="shared" si="6"/>
        <v>4.8000000000000007</v>
      </c>
      <c r="R14" s="62">
        <f t="shared" si="7"/>
        <v>6.6999999999999993</v>
      </c>
      <c r="S14" s="1">
        <f t="shared" si="0"/>
        <v>14</v>
      </c>
    </row>
    <row r="15" spans="1:19" x14ac:dyDescent="0.25">
      <c r="A15" s="81" t="s">
        <v>245</v>
      </c>
      <c r="B15" s="83" t="s">
        <v>155</v>
      </c>
      <c r="C15" s="1">
        <v>0.5</v>
      </c>
      <c r="D15" s="1">
        <v>0.4</v>
      </c>
      <c r="E15" s="1">
        <v>1.2</v>
      </c>
      <c r="F15" s="1">
        <v>1.2</v>
      </c>
      <c r="G15" s="1">
        <v>2</v>
      </c>
      <c r="H15" s="1">
        <v>2</v>
      </c>
      <c r="I15" s="1">
        <v>1.9</v>
      </c>
      <c r="J15" s="1">
        <v>1.7</v>
      </c>
      <c r="K15" s="1"/>
      <c r="L15" s="62">
        <f t="shared" si="1"/>
        <v>0.45</v>
      </c>
      <c r="M15" s="62">
        <f t="shared" si="2"/>
        <v>1.2</v>
      </c>
      <c r="N15" s="62">
        <f t="shared" si="3"/>
        <v>1.65</v>
      </c>
      <c r="O15" s="62">
        <f t="shared" si="4"/>
        <v>2</v>
      </c>
      <c r="P15" s="62">
        <f t="shared" si="5"/>
        <v>1.7999999999999998</v>
      </c>
      <c r="Q15" s="62">
        <f t="shared" si="6"/>
        <v>3.8</v>
      </c>
      <c r="R15" s="62">
        <f t="shared" si="7"/>
        <v>7.8500000000000005</v>
      </c>
      <c r="S15" s="1">
        <f t="shared" si="0"/>
        <v>5</v>
      </c>
    </row>
    <row r="16" spans="1:19" x14ac:dyDescent="0.25">
      <c r="A16" s="81" t="s">
        <v>246</v>
      </c>
      <c r="B16" s="83" t="s">
        <v>155</v>
      </c>
      <c r="C16" s="1">
        <v>0.5</v>
      </c>
      <c r="D16" s="1">
        <v>0.5</v>
      </c>
      <c r="E16" s="1">
        <v>1.2</v>
      </c>
      <c r="F16" s="1">
        <v>1.1000000000000001</v>
      </c>
      <c r="G16" s="1">
        <v>1.9</v>
      </c>
      <c r="H16" s="1">
        <v>2.1</v>
      </c>
      <c r="I16" s="1">
        <v>2.2000000000000002</v>
      </c>
      <c r="J16" s="1">
        <v>1.9</v>
      </c>
      <c r="K16" s="1"/>
      <c r="L16" s="62">
        <f t="shared" si="1"/>
        <v>0.5</v>
      </c>
      <c r="M16" s="62">
        <f t="shared" si="2"/>
        <v>1.1499999999999999</v>
      </c>
      <c r="N16" s="62">
        <f t="shared" si="3"/>
        <v>1.65</v>
      </c>
      <c r="O16" s="62">
        <f t="shared" si="4"/>
        <v>2</v>
      </c>
      <c r="P16" s="62">
        <f t="shared" si="5"/>
        <v>2.0499999999999998</v>
      </c>
      <c r="Q16" s="62">
        <f t="shared" si="6"/>
        <v>4.05</v>
      </c>
      <c r="R16" s="62">
        <f t="shared" si="7"/>
        <v>7.6000000000000005</v>
      </c>
      <c r="S16" s="1">
        <f t="shared" si="0"/>
        <v>7</v>
      </c>
    </row>
    <row r="17" spans="1:19" x14ac:dyDescent="0.25">
      <c r="A17" s="81" t="s">
        <v>247</v>
      </c>
      <c r="B17" s="83" t="s">
        <v>155</v>
      </c>
      <c r="C17" s="1">
        <v>0.3</v>
      </c>
      <c r="D17" s="1">
        <v>0.6</v>
      </c>
      <c r="E17" s="1">
        <v>1.1000000000000001</v>
      </c>
      <c r="F17" s="1">
        <v>1.1000000000000001</v>
      </c>
      <c r="G17" s="1">
        <v>1.8</v>
      </c>
      <c r="H17" s="1">
        <v>1.7</v>
      </c>
      <c r="I17" s="1">
        <v>2.2999999999999998</v>
      </c>
      <c r="J17" s="1">
        <v>2.6</v>
      </c>
      <c r="K17" s="1"/>
      <c r="L17" s="62">
        <f t="shared" si="1"/>
        <v>0.44999999999999996</v>
      </c>
      <c r="M17" s="62">
        <f t="shared" si="2"/>
        <v>1.1000000000000001</v>
      </c>
      <c r="N17" s="62">
        <f t="shared" si="3"/>
        <v>1.55</v>
      </c>
      <c r="O17" s="62">
        <f t="shared" si="4"/>
        <v>1.75</v>
      </c>
      <c r="P17" s="62">
        <f t="shared" si="5"/>
        <v>2.4500000000000002</v>
      </c>
      <c r="Q17" s="62">
        <f t="shared" si="6"/>
        <v>4.2</v>
      </c>
      <c r="R17" s="62">
        <f t="shared" si="7"/>
        <v>7.3500000000000005</v>
      </c>
      <c r="S17" s="1">
        <f t="shared" si="0"/>
        <v>9</v>
      </c>
    </row>
    <row r="18" spans="1:19" x14ac:dyDescent="0.25">
      <c r="A18" s="81" t="s">
        <v>248</v>
      </c>
      <c r="B18" s="83" t="s">
        <v>155</v>
      </c>
      <c r="C18" s="1">
        <v>0.6</v>
      </c>
      <c r="D18" s="1">
        <v>0.9</v>
      </c>
      <c r="E18" s="1">
        <v>1</v>
      </c>
      <c r="F18" s="1">
        <v>1</v>
      </c>
      <c r="G18" s="1">
        <v>1.4</v>
      </c>
      <c r="H18" s="1">
        <v>1.3</v>
      </c>
      <c r="I18" s="1">
        <v>1.7</v>
      </c>
      <c r="J18" s="1">
        <v>1.4</v>
      </c>
      <c r="K18" s="1"/>
      <c r="L18" s="62">
        <f t="shared" si="1"/>
        <v>0.75</v>
      </c>
      <c r="M18" s="62">
        <f t="shared" si="2"/>
        <v>1</v>
      </c>
      <c r="N18" s="62">
        <f t="shared" si="3"/>
        <v>1.75</v>
      </c>
      <c r="O18" s="62">
        <f t="shared" si="4"/>
        <v>1.35</v>
      </c>
      <c r="P18" s="62">
        <f t="shared" si="5"/>
        <v>1.5499999999999998</v>
      </c>
      <c r="Q18" s="62">
        <f t="shared" si="6"/>
        <v>2.9</v>
      </c>
      <c r="R18" s="62">
        <f t="shared" si="7"/>
        <v>8.85</v>
      </c>
      <c r="S18" s="1">
        <f t="shared" si="0"/>
        <v>1</v>
      </c>
    </row>
    <row r="19" spans="1:19" x14ac:dyDescent="0.25">
      <c r="A19" s="81" t="s">
        <v>249</v>
      </c>
      <c r="B19" s="83" t="s">
        <v>155</v>
      </c>
      <c r="C19" s="1">
        <v>0.1</v>
      </c>
      <c r="D19" s="1">
        <v>0.3</v>
      </c>
      <c r="E19" s="1">
        <v>0.8</v>
      </c>
      <c r="F19" s="1">
        <v>0.8</v>
      </c>
      <c r="G19" s="1">
        <v>2</v>
      </c>
      <c r="H19" s="1">
        <v>1.9</v>
      </c>
      <c r="I19" s="1">
        <v>3.2</v>
      </c>
      <c r="J19" s="1">
        <v>3.1</v>
      </c>
      <c r="K19" s="1"/>
      <c r="L19" s="62">
        <f t="shared" si="1"/>
        <v>0.2</v>
      </c>
      <c r="M19" s="62">
        <f t="shared" si="2"/>
        <v>0.8</v>
      </c>
      <c r="N19" s="62">
        <f t="shared" si="3"/>
        <v>1</v>
      </c>
      <c r="O19" s="62">
        <f t="shared" si="4"/>
        <v>1.95</v>
      </c>
      <c r="P19" s="62">
        <f t="shared" si="5"/>
        <v>3.1500000000000004</v>
      </c>
      <c r="Q19" s="62">
        <f t="shared" si="6"/>
        <v>5.1000000000000005</v>
      </c>
      <c r="R19" s="62">
        <f t="shared" si="7"/>
        <v>5.8999999999999995</v>
      </c>
      <c r="S19" s="1">
        <f t="shared" si="0"/>
        <v>20</v>
      </c>
    </row>
    <row r="20" spans="1:19" x14ac:dyDescent="0.25">
      <c r="A20" s="81" t="s">
        <v>250</v>
      </c>
      <c r="B20" s="83" t="s">
        <v>155</v>
      </c>
      <c r="C20" s="1">
        <v>0.7</v>
      </c>
      <c r="D20" s="1">
        <v>0.7</v>
      </c>
      <c r="E20" s="1">
        <v>0.9</v>
      </c>
      <c r="F20" s="1">
        <v>0.9</v>
      </c>
      <c r="G20" s="1">
        <v>1.7</v>
      </c>
      <c r="H20" s="1">
        <v>1.7</v>
      </c>
      <c r="I20" s="1">
        <v>2</v>
      </c>
      <c r="J20" s="1">
        <v>1.9</v>
      </c>
      <c r="K20" s="1"/>
      <c r="L20" s="62">
        <f t="shared" si="1"/>
        <v>0.7</v>
      </c>
      <c r="M20" s="62">
        <f t="shared" si="2"/>
        <v>0.9</v>
      </c>
      <c r="N20" s="62">
        <f t="shared" si="3"/>
        <v>1.6</v>
      </c>
      <c r="O20" s="62">
        <f t="shared" si="4"/>
        <v>1.7</v>
      </c>
      <c r="P20" s="62">
        <f t="shared" si="5"/>
        <v>1.95</v>
      </c>
      <c r="Q20" s="62">
        <f t="shared" si="6"/>
        <v>3.65</v>
      </c>
      <c r="R20" s="62">
        <f t="shared" si="7"/>
        <v>7.9499999999999993</v>
      </c>
      <c r="S20" s="1">
        <v>3</v>
      </c>
    </row>
    <row r="21" spans="1:19" x14ac:dyDescent="0.25">
      <c r="A21" s="81" t="s">
        <v>373</v>
      </c>
      <c r="B21" s="83" t="s">
        <v>155</v>
      </c>
      <c r="C21" s="1">
        <v>0.4</v>
      </c>
      <c r="D21" s="1">
        <v>0.4</v>
      </c>
      <c r="E21" s="1">
        <v>0.7</v>
      </c>
      <c r="F21" s="1">
        <v>0.7</v>
      </c>
      <c r="G21" s="1">
        <v>2.5</v>
      </c>
      <c r="H21" s="1">
        <v>2.5</v>
      </c>
      <c r="I21" s="1">
        <v>2.1</v>
      </c>
      <c r="J21" s="1">
        <v>1.9</v>
      </c>
      <c r="K21" s="1"/>
      <c r="L21" s="62">
        <f t="shared" si="1"/>
        <v>0.4</v>
      </c>
      <c r="M21" s="62">
        <f t="shared" si="2"/>
        <v>0.7</v>
      </c>
      <c r="N21" s="62">
        <f t="shared" si="3"/>
        <v>1.1000000000000001</v>
      </c>
      <c r="O21" s="62">
        <f t="shared" si="4"/>
        <v>2.5</v>
      </c>
      <c r="P21" s="62">
        <f t="shared" si="5"/>
        <v>2</v>
      </c>
      <c r="Q21" s="62">
        <f t="shared" si="6"/>
        <v>4.5</v>
      </c>
      <c r="R21" s="62">
        <f t="shared" si="7"/>
        <v>6.6</v>
      </c>
      <c r="S21" s="1">
        <f t="shared" si="0"/>
        <v>16</v>
      </c>
    </row>
    <row r="22" spans="1:19" x14ac:dyDescent="0.25">
      <c r="A22" s="81" t="s">
        <v>251</v>
      </c>
      <c r="B22" s="83" t="s">
        <v>155</v>
      </c>
      <c r="C22" s="1">
        <v>0.6</v>
      </c>
      <c r="D22" s="1">
        <v>0.6</v>
      </c>
      <c r="E22" s="1">
        <v>0.9</v>
      </c>
      <c r="F22" s="1">
        <v>0.9</v>
      </c>
      <c r="G22" s="1">
        <v>2.1</v>
      </c>
      <c r="H22" s="1">
        <v>2.1</v>
      </c>
      <c r="I22" s="1">
        <v>2.2999999999999998</v>
      </c>
      <c r="J22" s="1">
        <v>2.4</v>
      </c>
      <c r="K22" s="1"/>
      <c r="L22" s="62">
        <f t="shared" si="1"/>
        <v>0.6</v>
      </c>
      <c r="M22" s="62">
        <f t="shared" si="2"/>
        <v>0.9</v>
      </c>
      <c r="N22" s="62">
        <f t="shared" si="3"/>
        <v>1.5</v>
      </c>
      <c r="O22" s="62">
        <f t="shared" si="4"/>
        <v>2.1</v>
      </c>
      <c r="P22" s="62">
        <f t="shared" si="5"/>
        <v>2.3499999999999996</v>
      </c>
      <c r="Q22" s="62">
        <f t="shared" si="6"/>
        <v>4.4499999999999993</v>
      </c>
      <c r="R22" s="62">
        <f t="shared" si="7"/>
        <v>7.0500000000000007</v>
      </c>
      <c r="S22" s="1">
        <f t="shared" si="0"/>
        <v>12</v>
      </c>
    </row>
    <row r="23" spans="1:19" x14ac:dyDescent="0.25">
      <c r="A23" s="81" t="s">
        <v>252</v>
      </c>
      <c r="B23" s="83" t="s">
        <v>155</v>
      </c>
      <c r="C23" s="1">
        <v>0.4</v>
      </c>
      <c r="D23" s="1">
        <v>0.4</v>
      </c>
      <c r="E23" s="1">
        <v>1</v>
      </c>
      <c r="F23" s="1">
        <v>1.1000000000000001</v>
      </c>
      <c r="G23" s="1">
        <v>2.2000000000000002</v>
      </c>
      <c r="H23" s="1">
        <v>2.5</v>
      </c>
      <c r="I23" s="1">
        <v>2.5</v>
      </c>
      <c r="J23" s="1">
        <v>2.6</v>
      </c>
      <c r="K23" s="1"/>
      <c r="L23" s="62">
        <f t="shared" si="1"/>
        <v>0.4</v>
      </c>
      <c r="M23" s="62">
        <f t="shared" si="2"/>
        <v>1.05</v>
      </c>
      <c r="N23" s="62">
        <f t="shared" si="3"/>
        <v>1.4500000000000002</v>
      </c>
      <c r="O23" s="62">
        <f t="shared" si="4"/>
        <v>2.35</v>
      </c>
      <c r="P23" s="62">
        <f t="shared" si="5"/>
        <v>2.5499999999999998</v>
      </c>
      <c r="Q23" s="62">
        <f t="shared" si="6"/>
        <v>4.9000000000000004</v>
      </c>
      <c r="R23" s="62">
        <f t="shared" si="7"/>
        <v>6.5499999999999989</v>
      </c>
      <c r="S23" s="1">
        <f t="shared" si="0"/>
        <v>17</v>
      </c>
    </row>
    <row r="24" spans="1:19" x14ac:dyDescent="0.25">
      <c r="A24" s="81" t="s">
        <v>253</v>
      </c>
      <c r="B24" s="83" t="s">
        <v>155</v>
      </c>
      <c r="C24" s="1">
        <v>0.6</v>
      </c>
      <c r="D24" s="1">
        <v>0.9</v>
      </c>
      <c r="E24" s="1">
        <v>1</v>
      </c>
      <c r="F24" s="1">
        <v>1</v>
      </c>
      <c r="G24" s="1">
        <v>2</v>
      </c>
      <c r="H24" s="1">
        <v>2.1</v>
      </c>
      <c r="I24" s="1">
        <v>2.6</v>
      </c>
      <c r="J24" s="1">
        <v>2.4</v>
      </c>
      <c r="K24" s="1"/>
      <c r="L24" s="62">
        <f t="shared" si="1"/>
        <v>0.75</v>
      </c>
      <c r="M24" s="62">
        <f t="shared" si="2"/>
        <v>1</v>
      </c>
      <c r="N24" s="62">
        <f t="shared" si="3"/>
        <v>1.75</v>
      </c>
      <c r="O24" s="62">
        <f t="shared" si="4"/>
        <v>2.0499999999999998</v>
      </c>
      <c r="P24" s="62">
        <f t="shared" si="5"/>
        <v>2.5</v>
      </c>
      <c r="Q24" s="62">
        <f t="shared" si="6"/>
        <v>4.55</v>
      </c>
      <c r="R24" s="62">
        <f t="shared" si="7"/>
        <v>7.2</v>
      </c>
      <c r="S24" s="1">
        <f t="shared" si="0"/>
        <v>11</v>
      </c>
    </row>
    <row r="25" spans="1:19" x14ac:dyDescent="0.25">
      <c r="A25" s="83" t="s">
        <v>254</v>
      </c>
      <c r="B25" s="83" t="s">
        <v>179</v>
      </c>
      <c r="C25" s="1">
        <v>0.3</v>
      </c>
      <c r="D25" s="1">
        <v>0.3</v>
      </c>
      <c r="E25" s="1">
        <v>0.9</v>
      </c>
      <c r="F25" s="1">
        <v>0.8</v>
      </c>
      <c r="G25" s="1">
        <v>2.6</v>
      </c>
      <c r="H25" s="1">
        <v>2.5</v>
      </c>
      <c r="I25" s="1">
        <v>3.1</v>
      </c>
      <c r="J25" s="1">
        <v>2.8</v>
      </c>
      <c r="K25" s="1"/>
      <c r="L25" s="62">
        <f t="shared" si="1"/>
        <v>0.3</v>
      </c>
      <c r="M25" s="62">
        <f t="shared" si="2"/>
        <v>0.85000000000000009</v>
      </c>
      <c r="N25" s="62">
        <f t="shared" si="3"/>
        <v>1.1500000000000001</v>
      </c>
      <c r="O25" s="62">
        <f t="shared" si="4"/>
        <v>2.5499999999999998</v>
      </c>
      <c r="P25" s="62">
        <f t="shared" si="5"/>
        <v>2.95</v>
      </c>
      <c r="Q25" s="62">
        <f t="shared" si="6"/>
        <v>5.5</v>
      </c>
      <c r="R25" s="62">
        <f t="shared" si="7"/>
        <v>5.65</v>
      </c>
      <c r="S25" s="1">
        <f t="shared" si="0"/>
        <v>21</v>
      </c>
    </row>
    <row r="26" spans="1:19" x14ac:dyDescent="0.25">
      <c r="A26" s="79" t="s">
        <v>255</v>
      </c>
      <c r="B26" s="82" t="s">
        <v>148</v>
      </c>
      <c r="C26" s="1">
        <v>0.4</v>
      </c>
      <c r="D26" s="1">
        <v>0.4</v>
      </c>
      <c r="E26" s="1">
        <v>1.1000000000000001</v>
      </c>
      <c r="F26" s="1">
        <v>1.1000000000000001</v>
      </c>
      <c r="G26" s="1">
        <v>2.9</v>
      </c>
      <c r="H26" s="1">
        <v>3</v>
      </c>
      <c r="I26" s="1">
        <v>1.6</v>
      </c>
      <c r="J26" s="1">
        <v>1.9</v>
      </c>
      <c r="K26" s="1"/>
      <c r="L26" s="62">
        <f t="shared" si="1"/>
        <v>0.4</v>
      </c>
      <c r="M26" s="62">
        <f t="shared" si="2"/>
        <v>1.1000000000000001</v>
      </c>
      <c r="N26" s="62">
        <f t="shared" si="3"/>
        <v>1.5</v>
      </c>
      <c r="O26" s="62">
        <f t="shared" si="4"/>
        <v>2.95</v>
      </c>
      <c r="P26" s="62">
        <f t="shared" si="5"/>
        <v>1.75</v>
      </c>
      <c r="Q26" s="62">
        <f t="shared" si="6"/>
        <v>4.7</v>
      </c>
      <c r="R26" s="62">
        <f t="shared" si="7"/>
        <v>6.8</v>
      </c>
      <c r="S26" s="1">
        <f t="shared" si="0"/>
        <v>13</v>
      </c>
    </row>
    <row r="27" spans="1:19" x14ac:dyDescent="0.25">
      <c r="A27" s="79" t="s">
        <v>256</v>
      </c>
      <c r="B27" s="82" t="s">
        <v>148</v>
      </c>
      <c r="C27" s="1">
        <v>0.7</v>
      </c>
      <c r="D27" s="1">
        <v>0.4</v>
      </c>
      <c r="E27" s="1">
        <v>0.8</v>
      </c>
      <c r="F27" s="1">
        <v>0.8</v>
      </c>
      <c r="G27" s="1">
        <v>2.8</v>
      </c>
      <c r="H27" s="1">
        <v>2.8</v>
      </c>
      <c r="I27" s="1">
        <v>1.9</v>
      </c>
      <c r="J27" s="1">
        <v>1.8</v>
      </c>
      <c r="K27" s="1"/>
      <c r="L27" s="62">
        <f t="shared" si="1"/>
        <v>0.55000000000000004</v>
      </c>
      <c r="M27" s="62">
        <f t="shared" si="2"/>
        <v>0.8</v>
      </c>
      <c r="N27" s="62">
        <f t="shared" si="3"/>
        <v>1.35</v>
      </c>
      <c r="O27" s="62">
        <f t="shared" si="4"/>
        <v>2.8</v>
      </c>
      <c r="P27" s="62">
        <f t="shared" si="5"/>
        <v>1.85</v>
      </c>
      <c r="Q27" s="62">
        <f t="shared" si="6"/>
        <v>4.6500000000000004</v>
      </c>
      <c r="R27" s="62">
        <f t="shared" si="7"/>
        <v>6.6999999999999993</v>
      </c>
      <c r="S27" s="1">
        <f t="shared" si="0"/>
        <v>14</v>
      </c>
    </row>
    <row r="28" spans="1:19" x14ac:dyDescent="0.25">
      <c r="A28" s="79" t="s">
        <v>257</v>
      </c>
      <c r="B28" s="82" t="s">
        <v>148</v>
      </c>
      <c r="C28" s="1">
        <v>0.4</v>
      </c>
      <c r="D28" s="1">
        <v>0.4</v>
      </c>
      <c r="E28" s="1">
        <v>1.1000000000000001</v>
      </c>
      <c r="F28" s="1">
        <v>1.1000000000000001</v>
      </c>
      <c r="G28" s="1">
        <v>2.7</v>
      </c>
      <c r="H28" s="1">
        <v>2.7</v>
      </c>
      <c r="I28" s="1">
        <v>2.7</v>
      </c>
      <c r="J28" s="1">
        <v>2.5</v>
      </c>
      <c r="K28" s="1"/>
      <c r="L28" s="62">
        <f t="shared" si="1"/>
        <v>0.4</v>
      </c>
      <c r="M28" s="62">
        <f t="shared" si="2"/>
        <v>1.1000000000000001</v>
      </c>
      <c r="N28" s="62">
        <f t="shared" si="3"/>
        <v>1.5</v>
      </c>
      <c r="O28" s="62">
        <f t="shared" si="4"/>
        <v>2.7</v>
      </c>
      <c r="P28" s="62">
        <f t="shared" si="5"/>
        <v>2.6</v>
      </c>
      <c r="Q28" s="62">
        <f t="shared" si="6"/>
        <v>5.3000000000000007</v>
      </c>
      <c r="R28" s="62">
        <f t="shared" si="7"/>
        <v>6.1999999999999993</v>
      </c>
      <c r="S28" s="1">
        <f t="shared" si="0"/>
        <v>18</v>
      </c>
    </row>
    <row r="29" spans="1:19" x14ac:dyDescent="0.25">
      <c r="A29" s="81" t="s">
        <v>258</v>
      </c>
      <c r="B29" s="82" t="s">
        <v>259</v>
      </c>
      <c r="C29" s="1">
        <v>0.4</v>
      </c>
      <c r="D29" s="1">
        <v>0.4</v>
      </c>
      <c r="E29" s="1">
        <v>0.6</v>
      </c>
      <c r="F29" s="1">
        <v>0.6</v>
      </c>
      <c r="G29" s="1">
        <v>2.9</v>
      </c>
      <c r="H29" s="1">
        <v>3.1</v>
      </c>
      <c r="I29" s="1">
        <v>2.2000000000000002</v>
      </c>
      <c r="J29" s="1">
        <v>1.9</v>
      </c>
      <c r="K29" s="1"/>
      <c r="L29" s="62">
        <f t="shared" si="1"/>
        <v>0.4</v>
      </c>
      <c r="M29" s="62">
        <f t="shared" si="2"/>
        <v>0.6</v>
      </c>
      <c r="N29" s="62">
        <f t="shared" si="3"/>
        <v>1</v>
      </c>
      <c r="O29" s="62">
        <f t="shared" si="4"/>
        <v>3</v>
      </c>
      <c r="P29" s="62">
        <f t="shared" si="5"/>
        <v>2.0499999999999998</v>
      </c>
      <c r="Q29" s="62">
        <f t="shared" si="6"/>
        <v>5.05</v>
      </c>
      <c r="R29" s="62">
        <f t="shared" si="7"/>
        <v>5.95</v>
      </c>
      <c r="S29" s="1">
        <f t="shared" si="0"/>
        <v>19</v>
      </c>
    </row>
    <row r="31" spans="1:19" x14ac:dyDescent="0.25">
      <c r="A31" s="11" t="s">
        <v>29</v>
      </c>
      <c r="B31" s="11"/>
      <c r="C31" s="11"/>
      <c r="D31" s="11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9" x14ac:dyDescent="0.25">
      <c r="A32" s="5" t="s">
        <v>1</v>
      </c>
      <c r="B32" s="5" t="s">
        <v>93</v>
      </c>
      <c r="C32" s="5" t="s">
        <v>2</v>
      </c>
      <c r="D32" s="5" t="s">
        <v>3</v>
      </c>
      <c r="E32" s="5" t="s">
        <v>12</v>
      </c>
      <c r="F32" s="5" t="s">
        <v>13</v>
      </c>
      <c r="G32" s="5" t="s">
        <v>14</v>
      </c>
      <c r="H32" s="5" t="s">
        <v>15</v>
      </c>
      <c r="I32" s="5" t="s">
        <v>4</v>
      </c>
      <c r="J32" s="5" t="s">
        <v>5</v>
      </c>
      <c r="K32" s="5" t="s">
        <v>8</v>
      </c>
      <c r="L32" s="5" t="s">
        <v>9</v>
      </c>
      <c r="M32" s="5" t="s">
        <v>16</v>
      </c>
      <c r="N32" s="5" t="s">
        <v>67</v>
      </c>
      <c r="O32" s="5" t="s">
        <v>17</v>
      </c>
      <c r="P32" s="5" t="s">
        <v>10</v>
      </c>
      <c r="Q32" s="5" t="s">
        <v>144</v>
      </c>
      <c r="R32" s="5" t="s">
        <v>145</v>
      </c>
      <c r="S32" s="5" t="s">
        <v>66</v>
      </c>
    </row>
    <row r="33" spans="1:19" x14ac:dyDescent="0.25">
      <c r="A33" s="62" t="str">
        <f t="shared" ref="A33:B54" si="8">A8</f>
        <v>Islay Garden</v>
      </c>
      <c r="B33" s="62" t="str">
        <f t="shared" si="8"/>
        <v>DGA</v>
      </c>
      <c r="C33" s="62">
        <v>0.3</v>
      </c>
      <c r="D33" s="62">
        <v>0.3</v>
      </c>
      <c r="E33" s="62">
        <v>0</v>
      </c>
      <c r="F33" s="62">
        <v>0</v>
      </c>
      <c r="G33" s="62">
        <v>3</v>
      </c>
      <c r="H33" s="62">
        <v>3</v>
      </c>
      <c r="I33" s="62">
        <v>3.8</v>
      </c>
      <c r="J33" s="62">
        <v>4.0999999999999996</v>
      </c>
      <c r="K33" s="62"/>
      <c r="L33" s="62">
        <f>AVERAGE(C33,D33)</f>
        <v>0.3</v>
      </c>
      <c r="M33" s="62">
        <f>AVERAGE(E33,F33)</f>
        <v>0</v>
      </c>
      <c r="N33" s="62">
        <f>L33+M33</f>
        <v>0.3</v>
      </c>
      <c r="O33" s="62">
        <f>AVERAGE(G33,H33)</f>
        <v>3</v>
      </c>
      <c r="P33" s="62">
        <f>AVERAGE(I33,J33)</f>
        <v>3.9499999999999997</v>
      </c>
      <c r="Q33" s="62">
        <f>IF(O33+P33&gt;10,10,O33+P33)</f>
        <v>6.9499999999999993</v>
      </c>
      <c r="R33" s="62">
        <f>10+N33-Q33-K33</f>
        <v>3.3500000000000014</v>
      </c>
      <c r="S33" s="1">
        <f t="shared" ref="S33:S54" si="9">RANK(R33,$R$33:$R$54)</f>
        <v>18</v>
      </c>
    </row>
    <row r="34" spans="1:19" x14ac:dyDescent="0.25">
      <c r="A34" s="62" t="str">
        <f t="shared" si="8"/>
        <v>Josie O'Neill</v>
      </c>
      <c r="B34" s="62" t="str">
        <f t="shared" si="8"/>
        <v>DGA</v>
      </c>
      <c r="C34" s="1">
        <v>0.3</v>
      </c>
      <c r="D34" s="1">
        <v>0.4</v>
      </c>
      <c r="E34" s="1">
        <v>0</v>
      </c>
      <c r="F34" s="1">
        <v>0</v>
      </c>
      <c r="G34" s="1">
        <v>3.1</v>
      </c>
      <c r="H34" s="1">
        <v>3.1</v>
      </c>
      <c r="I34" s="1">
        <v>4.0999999999999996</v>
      </c>
      <c r="J34" s="1">
        <v>3.7</v>
      </c>
      <c r="K34" s="1"/>
      <c r="L34" s="62">
        <f t="shared" ref="L34:L54" si="10">AVERAGE(C34,D34)</f>
        <v>0.35</v>
      </c>
      <c r="M34" s="62">
        <f t="shared" ref="M34:M54" si="11">AVERAGE(E34,F34)</f>
        <v>0</v>
      </c>
      <c r="N34" s="62">
        <f t="shared" ref="N34:N54" si="12">L34+M34</f>
        <v>0.35</v>
      </c>
      <c r="O34" s="62">
        <f t="shared" ref="O34:O54" si="13">AVERAGE(G34,H34)</f>
        <v>3.1</v>
      </c>
      <c r="P34" s="62">
        <f t="shared" ref="P34:P54" si="14">AVERAGE(I34,J34)</f>
        <v>3.9</v>
      </c>
      <c r="Q34" s="62">
        <f t="shared" ref="Q34:Q54" si="15">IF(O34+P34&gt;10,10,O34+P34)</f>
        <v>7</v>
      </c>
      <c r="R34" s="62">
        <f t="shared" ref="R34:R54" si="16">10+N34-Q34-K34</f>
        <v>3.3499999999999996</v>
      </c>
      <c r="S34" s="1">
        <f t="shared" si="9"/>
        <v>19</v>
      </c>
    </row>
    <row r="35" spans="1:19" x14ac:dyDescent="0.25">
      <c r="A35" s="62" t="str">
        <f t="shared" si="8"/>
        <v>Joanna Johnston</v>
      </c>
      <c r="B35" s="62" t="str">
        <f t="shared" si="8"/>
        <v>Nelson</v>
      </c>
      <c r="C35" s="1">
        <v>0.7</v>
      </c>
      <c r="D35" s="1">
        <v>0.7</v>
      </c>
      <c r="E35" s="1">
        <v>0.2</v>
      </c>
      <c r="F35" s="1">
        <v>0.2</v>
      </c>
      <c r="G35" s="1">
        <v>2.7</v>
      </c>
      <c r="H35" s="1">
        <v>2.8</v>
      </c>
      <c r="I35" s="1">
        <v>3.7</v>
      </c>
      <c r="J35" s="1">
        <v>3.4</v>
      </c>
      <c r="K35" s="1"/>
      <c r="L35" s="62">
        <f t="shared" si="10"/>
        <v>0.7</v>
      </c>
      <c r="M35" s="62">
        <f t="shared" si="11"/>
        <v>0.2</v>
      </c>
      <c r="N35" s="62">
        <f t="shared" si="12"/>
        <v>0.89999999999999991</v>
      </c>
      <c r="O35" s="62">
        <f t="shared" si="13"/>
        <v>2.75</v>
      </c>
      <c r="P35" s="62">
        <f t="shared" si="14"/>
        <v>3.55</v>
      </c>
      <c r="Q35" s="62">
        <f t="shared" si="15"/>
        <v>6.3</v>
      </c>
      <c r="R35" s="62">
        <f t="shared" si="16"/>
        <v>4.6000000000000005</v>
      </c>
      <c r="S35" s="1">
        <f t="shared" si="9"/>
        <v>11</v>
      </c>
    </row>
    <row r="36" spans="1:19" x14ac:dyDescent="0.25">
      <c r="A36" s="62" t="str">
        <f t="shared" si="8"/>
        <v>Mia Morriss</v>
      </c>
      <c r="B36" s="62" t="str">
        <f t="shared" si="8"/>
        <v>Olympia</v>
      </c>
      <c r="C36" s="1">
        <v>0.8</v>
      </c>
      <c r="D36" s="1">
        <v>0.8</v>
      </c>
      <c r="E36" s="1">
        <v>0.2</v>
      </c>
      <c r="F36" s="1">
        <v>0.2</v>
      </c>
      <c r="G36" s="1">
        <v>2.2999999999999998</v>
      </c>
      <c r="H36" s="1">
        <v>2.1</v>
      </c>
      <c r="I36" s="1">
        <v>3.9</v>
      </c>
      <c r="J36" s="1">
        <v>3.6</v>
      </c>
      <c r="K36" s="1"/>
      <c r="L36" s="62">
        <f t="shared" si="10"/>
        <v>0.8</v>
      </c>
      <c r="M36" s="62">
        <f t="shared" si="11"/>
        <v>0.2</v>
      </c>
      <c r="N36" s="62">
        <f t="shared" si="12"/>
        <v>1</v>
      </c>
      <c r="O36" s="62">
        <f t="shared" si="13"/>
        <v>2.2000000000000002</v>
      </c>
      <c r="P36" s="62">
        <f t="shared" si="14"/>
        <v>3.75</v>
      </c>
      <c r="Q36" s="62">
        <f t="shared" si="15"/>
        <v>5.95</v>
      </c>
      <c r="R36" s="62">
        <f t="shared" si="16"/>
        <v>5.05</v>
      </c>
      <c r="S36" s="1">
        <f t="shared" si="9"/>
        <v>10</v>
      </c>
    </row>
    <row r="37" spans="1:19" x14ac:dyDescent="0.25">
      <c r="A37" s="62" t="str">
        <f t="shared" si="8"/>
        <v>Emily Herman</v>
      </c>
      <c r="B37" s="62" t="str">
        <f t="shared" si="8"/>
        <v>Olympia</v>
      </c>
      <c r="C37" s="1">
        <v>0.7</v>
      </c>
      <c r="D37" s="1">
        <v>0.8</v>
      </c>
      <c r="E37" s="1">
        <v>0.7</v>
      </c>
      <c r="F37" s="1">
        <v>0.7</v>
      </c>
      <c r="G37" s="1">
        <v>2.2999999999999998</v>
      </c>
      <c r="H37" s="1">
        <v>2.5</v>
      </c>
      <c r="I37" s="1">
        <v>3.7</v>
      </c>
      <c r="J37" s="1">
        <v>4</v>
      </c>
      <c r="K37" s="1"/>
      <c r="L37" s="62">
        <f t="shared" si="10"/>
        <v>0.75</v>
      </c>
      <c r="M37" s="62">
        <f t="shared" si="11"/>
        <v>0.7</v>
      </c>
      <c r="N37" s="62">
        <f t="shared" si="12"/>
        <v>1.45</v>
      </c>
      <c r="O37" s="62">
        <f t="shared" si="13"/>
        <v>2.4</v>
      </c>
      <c r="P37" s="62">
        <f t="shared" si="14"/>
        <v>3.85</v>
      </c>
      <c r="Q37" s="62">
        <f t="shared" si="15"/>
        <v>6.25</v>
      </c>
      <c r="R37" s="62">
        <f t="shared" si="16"/>
        <v>5.1999999999999993</v>
      </c>
      <c r="S37" s="1">
        <f t="shared" si="9"/>
        <v>6</v>
      </c>
    </row>
    <row r="38" spans="1:19" x14ac:dyDescent="0.25">
      <c r="A38" s="62" t="str">
        <f t="shared" si="8"/>
        <v>Gemma McLennan</v>
      </c>
      <c r="B38" s="62" t="str">
        <f t="shared" si="8"/>
        <v>Olympia</v>
      </c>
      <c r="C38" s="1">
        <v>0.4</v>
      </c>
      <c r="D38" s="1">
        <v>0.4</v>
      </c>
      <c r="E38" s="1">
        <v>0.5</v>
      </c>
      <c r="F38" s="1">
        <v>0.5</v>
      </c>
      <c r="G38" s="1">
        <v>2.9</v>
      </c>
      <c r="H38" s="1">
        <v>2.8</v>
      </c>
      <c r="I38" s="1">
        <v>3.6</v>
      </c>
      <c r="J38" s="1">
        <v>3.3</v>
      </c>
      <c r="K38" s="1"/>
      <c r="L38" s="62">
        <f t="shared" si="10"/>
        <v>0.4</v>
      </c>
      <c r="M38" s="62">
        <f t="shared" si="11"/>
        <v>0.5</v>
      </c>
      <c r="N38" s="62">
        <f t="shared" si="12"/>
        <v>0.9</v>
      </c>
      <c r="O38" s="62">
        <f t="shared" si="13"/>
        <v>2.8499999999999996</v>
      </c>
      <c r="P38" s="62">
        <f t="shared" si="14"/>
        <v>3.45</v>
      </c>
      <c r="Q38" s="62">
        <f t="shared" si="15"/>
        <v>6.3</v>
      </c>
      <c r="R38" s="62">
        <f t="shared" si="16"/>
        <v>4.6000000000000005</v>
      </c>
      <c r="S38" s="1">
        <f t="shared" si="9"/>
        <v>11</v>
      </c>
    </row>
    <row r="39" spans="1:19" x14ac:dyDescent="0.25">
      <c r="A39" s="62" t="str">
        <f t="shared" si="8"/>
        <v>Clemence Vilmay</v>
      </c>
      <c r="B39" s="62" t="str">
        <f t="shared" si="8"/>
        <v>Delta</v>
      </c>
      <c r="C39" s="1">
        <v>0.4</v>
      </c>
      <c r="D39" s="1">
        <v>0.5</v>
      </c>
      <c r="E39" s="1">
        <v>0</v>
      </c>
      <c r="F39" s="1">
        <v>0</v>
      </c>
      <c r="G39" s="1">
        <v>2.9</v>
      </c>
      <c r="H39" s="1">
        <v>2.7</v>
      </c>
      <c r="I39" s="1">
        <v>2.4</v>
      </c>
      <c r="J39" s="1">
        <v>2.7</v>
      </c>
      <c r="K39" s="1"/>
      <c r="L39" s="62">
        <f t="shared" si="10"/>
        <v>0.45</v>
      </c>
      <c r="M39" s="62">
        <f t="shared" si="11"/>
        <v>0</v>
      </c>
      <c r="N39" s="62">
        <f t="shared" si="12"/>
        <v>0.45</v>
      </c>
      <c r="O39" s="62">
        <f t="shared" si="13"/>
        <v>2.8</v>
      </c>
      <c r="P39" s="62">
        <f>AVERAGE(I39,J39)</f>
        <v>2.5499999999999998</v>
      </c>
      <c r="Q39" s="62">
        <f t="shared" si="15"/>
        <v>5.35</v>
      </c>
      <c r="R39" s="62">
        <f t="shared" si="16"/>
        <v>5.0999999999999996</v>
      </c>
      <c r="S39" s="1">
        <f t="shared" si="9"/>
        <v>7</v>
      </c>
    </row>
    <row r="40" spans="1:19" x14ac:dyDescent="0.25">
      <c r="A40" s="62" t="str">
        <f t="shared" si="8"/>
        <v>Elissa Croy</v>
      </c>
      <c r="B40" s="62" t="str">
        <f t="shared" si="8"/>
        <v>Delta</v>
      </c>
      <c r="C40" s="1">
        <v>0.4</v>
      </c>
      <c r="D40" s="1">
        <v>0.5</v>
      </c>
      <c r="E40" s="1">
        <v>0.1</v>
      </c>
      <c r="F40" s="1">
        <v>0.1</v>
      </c>
      <c r="G40" s="1">
        <v>2.1</v>
      </c>
      <c r="H40" s="1">
        <v>2</v>
      </c>
      <c r="I40" s="1">
        <v>3.5</v>
      </c>
      <c r="J40" s="1">
        <v>3.4</v>
      </c>
      <c r="K40" s="1"/>
      <c r="L40" s="62">
        <f t="shared" si="10"/>
        <v>0.45</v>
      </c>
      <c r="M40" s="62">
        <f t="shared" si="11"/>
        <v>0.1</v>
      </c>
      <c r="N40" s="62">
        <f t="shared" si="12"/>
        <v>0.55000000000000004</v>
      </c>
      <c r="O40" s="62">
        <f t="shared" si="13"/>
        <v>2.0499999999999998</v>
      </c>
      <c r="P40" s="62">
        <f t="shared" si="14"/>
        <v>3.45</v>
      </c>
      <c r="Q40" s="62">
        <f t="shared" si="15"/>
        <v>5.5</v>
      </c>
      <c r="R40" s="62">
        <f t="shared" si="16"/>
        <v>5.0500000000000007</v>
      </c>
      <c r="S40" s="1">
        <f t="shared" si="9"/>
        <v>8</v>
      </c>
    </row>
    <row r="41" spans="1:19" x14ac:dyDescent="0.25">
      <c r="A41" s="62" t="str">
        <f t="shared" si="8"/>
        <v>Emily Collier</v>
      </c>
      <c r="B41" s="62" t="str">
        <f t="shared" si="8"/>
        <v>Delta</v>
      </c>
      <c r="C41" s="1">
        <v>0.9</v>
      </c>
      <c r="D41" s="1">
        <v>0.9</v>
      </c>
      <c r="E41" s="1">
        <v>0.1</v>
      </c>
      <c r="F41" s="1">
        <v>0.1</v>
      </c>
      <c r="G41" s="1">
        <v>2.2000000000000002</v>
      </c>
      <c r="H41" s="1">
        <v>2.4</v>
      </c>
      <c r="I41" s="1">
        <v>2.9</v>
      </c>
      <c r="J41" s="1">
        <v>2.7</v>
      </c>
      <c r="K41" s="1"/>
      <c r="L41" s="62">
        <f t="shared" si="10"/>
        <v>0.9</v>
      </c>
      <c r="M41" s="62">
        <f t="shared" si="11"/>
        <v>0.1</v>
      </c>
      <c r="N41" s="62">
        <f t="shared" si="12"/>
        <v>1</v>
      </c>
      <c r="O41" s="62">
        <f t="shared" si="13"/>
        <v>2.2999999999999998</v>
      </c>
      <c r="P41" s="62">
        <f t="shared" si="14"/>
        <v>2.8</v>
      </c>
      <c r="Q41" s="62">
        <f t="shared" si="15"/>
        <v>5.0999999999999996</v>
      </c>
      <c r="R41" s="62">
        <f t="shared" si="16"/>
        <v>5.9</v>
      </c>
      <c r="S41" s="1">
        <f t="shared" si="9"/>
        <v>1</v>
      </c>
    </row>
    <row r="42" spans="1:19" x14ac:dyDescent="0.25">
      <c r="A42" s="62" t="str">
        <f t="shared" si="8"/>
        <v>Hazel Harvey</v>
      </c>
      <c r="B42" s="62" t="str">
        <f t="shared" si="8"/>
        <v>Delta</v>
      </c>
      <c r="C42" s="1">
        <v>0.2</v>
      </c>
      <c r="D42" s="1">
        <v>0.3</v>
      </c>
      <c r="E42" s="1">
        <v>0.3</v>
      </c>
      <c r="F42" s="1">
        <v>0.3</v>
      </c>
      <c r="G42" s="1">
        <v>2.2000000000000002</v>
      </c>
      <c r="H42" s="1">
        <v>2.1</v>
      </c>
      <c r="I42" s="1">
        <v>2.7</v>
      </c>
      <c r="J42" s="1">
        <v>2.5</v>
      </c>
      <c r="K42" s="1"/>
      <c r="L42" s="62">
        <f t="shared" si="10"/>
        <v>0.25</v>
      </c>
      <c r="M42" s="62">
        <f t="shared" si="11"/>
        <v>0.3</v>
      </c>
      <c r="N42" s="62">
        <f t="shared" si="12"/>
        <v>0.55000000000000004</v>
      </c>
      <c r="O42" s="62">
        <f t="shared" si="13"/>
        <v>2.1500000000000004</v>
      </c>
      <c r="P42" s="62">
        <f t="shared" si="14"/>
        <v>2.6</v>
      </c>
      <c r="Q42" s="62">
        <f t="shared" si="15"/>
        <v>4.75</v>
      </c>
      <c r="R42" s="62">
        <f t="shared" si="16"/>
        <v>5.8000000000000007</v>
      </c>
      <c r="S42" s="1">
        <f t="shared" si="9"/>
        <v>2</v>
      </c>
    </row>
    <row r="43" spans="1:19" x14ac:dyDescent="0.25">
      <c r="A43" s="62" t="str">
        <f t="shared" si="8"/>
        <v>Jamie Field</v>
      </c>
      <c r="B43" s="62" t="str">
        <f t="shared" si="8"/>
        <v>Delta</v>
      </c>
      <c r="C43" s="1">
        <v>0.5</v>
      </c>
      <c r="D43" s="1">
        <v>0.5</v>
      </c>
      <c r="E43" s="1">
        <v>0.1</v>
      </c>
      <c r="F43" s="1">
        <v>0.1</v>
      </c>
      <c r="G43" s="1">
        <v>2.1</v>
      </c>
      <c r="H43" s="1">
        <v>2.1</v>
      </c>
      <c r="I43" s="1">
        <v>3.2</v>
      </c>
      <c r="J43" s="1">
        <v>2.8</v>
      </c>
      <c r="K43" s="1"/>
      <c r="L43" s="62">
        <f t="shared" si="10"/>
        <v>0.5</v>
      </c>
      <c r="M43" s="62">
        <f t="shared" si="11"/>
        <v>0.1</v>
      </c>
      <c r="N43" s="62">
        <f t="shared" si="12"/>
        <v>0.6</v>
      </c>
      <c r="O43" s="62">
        <f t="shared" si="13"/>
        <v>2.1</v>
      </c>
      <c r="P43" s="62">
        <f t="shared" si="14"/>
        <v>3</v>
      </c>
      <c r="Q43" s="62">
        <f t="shared" si="15"/>
        <v>5.0999999999999996</v>
      </c>
      <c r="R43" s="62">
        <f t="shared" si="16"/>
        <v>5.5</v>
      </c>
      <c r="S43" s="1">
        <f t="shared" si="9"/>
        <v>4</v>
      </c>
    </row>
    <row r="44" spans="1:19" x14ac:dyDescent="0.25">
      <c r="A44" s="62" t="str">
        <f t="shared" si="8"/>
        <v xml:space="preserve">Katya Kalinina </v>
      </c>
      <c r="B44" s="62" t="str">
        <f t="shared" si="8"/>
        <v>Delta</v>
      </c>
      <c r="C44" s="1">
        <v>0.2</v>
      </c>
      <c r="D44" s="1">
        <v>0.2</v>
      </c>
      <c r="E44" s="1">
        <v>0.2</v>
      </c>
      <c r="F44" s="1">
        <v>0.2</v>
      </c>
      <c r="G44" s="1">
        <v>2.9</v>
      </c>
      <c r="H44" s="1">
        <v>2.7</v>
      </c>
      <c r="I44" s="1">
        <v>3.3</v>
      </c>
      <c r="J44" s="1">
        <v>3.7</v>
      </c>
      <c r="K44" s="1"/>
      <c r="L44" s="62">
        <f t="shared" si="10"/>
        <v>0.2</v>
      </c>
      <c r="M44" s="62">
        <f t="shared" si="11"/>
        <v>0.2</v>
      </c>
      <c r="N44" s="62">
        <f t="shared" si="12"/>
        <v>0.4</v>
      </c>
      <c r="O44" s="62">
        <f t="shared" si="13"/>
        <v>2.8</v>
      </c>
      <c r="P44" s="62">
        <f t="shared" si="14"/>
        <v>3.5</v>
      </c>
      <c r="Q44" s="62">
        <f t="shared" si="15"/>
        <v>6.3</v>
      </c>
      <c r="R44" s="62">
        <f t="shared" si="16"/>
        <v>4.1000000000000005</v>
      </c>
      <c r="S44" s="1">
        <f t="shared" si="9"/>
        <v>15</v>
      </c>
    </row>
    <row r="45" spans="1:19" x14ac:dyDescent="0.25">
      <c r="A45" s="62" t="str">
        <f t="shared" si="8"/>
        <v>Kera Dunnage</v>
      </c>
      <c r="B45" s="62" t="str">
        <f t="shared" si="8"/>
        <v>Delta</v>
      </c>
      <c r="C45" s="1">
        <v>0.6</v>
      </c>
      <c r="D45" s="1">
        <v>0.6</v>
      </c>
      <c r="E45" s="1">
        <v>0.2</v>
      </c>
      <c r="F45" s="1">
        <v>0.2</v>
      </c>
      <c r="G45" s="1">
        <v>2.7</v>
      </c>
      <c r="H45" s="1">
        <v>2.5</v>
      </c>
      <c r="I45" s="1">
        <v>2.8</v>
      </c>
      <c r="J45" s="1">
        <v>3</v>
      </c>
      <c r="K45" s="1"/>
      <c r="L45" s="62">
        <f t="shared" si="10"/>
        <v>0.6</v>
      </c>
      <c r="M45" s="62">
        <f t="shared" si="11"/>
        <v>0.2</v>
      </c>
      <c r="N45" s="62">
        <f t="shared" si="12"/>
        <v>0.8</v>
      </c>
      <c r="O45" s="62">
        <f t="shared" si="13"/>
        <v>2.6</v>
      </c>
      <c r="P45" s="62">
        <f t="shared" si="14"/>
        <v>2.9</v>
      </c>
      <c r="Q45" s="62">
        <f t="shared" si="15"/>
        <v>5.5</v>
      </c>
      <c r="R45" s="62">
        <f t="shared" si="16"/>
        <v>5.3000000000000007</v>
      </c>
      <c r="S45" s="1">
        <f t="shared" si="9"/>
        <v>5</v>
      </c>
    </row>
    <row r="46" spans="1:19" x14ac:dyDescent="0.25">
      <c r="A46" s="62" t="str">
        <f t="shared" si="8"/>
        <v>Marija Filipovic</v>
      </c>
      <c r="B46" s="62" t="str">
        <f t="shared" si="8"/>
        <v>Delta</v>
      </c>
      <c r="C46" s="1">
        <v>0.4</v>
      </c>
      <c r="D46" s="1">
        <v>0.4</v>
      </c>
      <c r="E46" s="1">
        <v>0.2</v>
      </c>
      <c r="F46" s="1">
        <v>0.2</v>
      </c>
      <c r="G46" s="1">
        <v>2.9</v>
      </c>
      <c r="H46" s="1">
        <v>2.9</v>
      </c>
      <c r="I46" s="1">
        <v>3.2</v>
      </c>
      <c r="J46" s="1">
        <v>3.5</v>
      </c>
      <c r="K46" s="1"/>
      <c r="L46" s="62">
        <f t="shared" si="10"/>
        <v>0.4</v>
      </c>
      <c r="M46" s="62">
        <f t="shared" si="11"/>
        <v>0.2</v>
      </c>
      <c r="N46" s="62">
        <f t="shared" si="12"/>
        <v>0.60000000000000009</v>
      </c>
      <c r="O46" s="62">
        <f t="shared" si="13"/>
        <v>2.9</v>
      </c>
      <c r="P46" s="62">
        <f t="shared" si="14"/>
        <v>3.35</v>
      </c>
      <c r="Q46" s="62">
        <f t="shared" si="15"/>
        <v>6.25</v>
      </c>
      <c r="R46" s="62">
        <f t="shared" si="16"/>
        <v>4.3499999999999996</v>
      </c>
      <c r="S46" s="1">
        <f t="shared" si="9"/>
        <v>13</v>
      </c>
    </row>
    <row r="47" spans="1:19" x14ac:dyDescent="0.25">
      <c r="A47" s="62" t="str">
        <f t="shared" si="8"/>
        <v>Miki Hong</v>
      </c>
      <c r="B47" s="62" t="str">
        <f t="shared" si="8"/>
        <v>Delta</v>
      </c>
      <c r="C47" s="1">
        <v>0.9</v>
      </c>
      <c r="D47" s="1">
        <v>0.6</v>
      </c>
      <c r="E47" s="1">
        <v>0.4</v>
      </c>
      <c r="F47" s="1">
        <v>0.4</v>
      </c>
      <c r="G47" s="1">
        <v>2.2999999999999998</v>
      </c>
      <c r="H47" s="1">
        <v>2.4</v>
      </c>
      <c r="I47" s="1">
        <v>2.9</v>
      </c>
      <c r="J47" s="1">
        <v>3.2</v>
      </c>
      <c r="K47" s="1"/>
      <c r="L47" s="62">
        <f t="shared" si="10"/>
        <v>0.75</v>
      </c>
      <c r="M47" s="62">
        <f t="shared" si="11"/>
        <v>0.4</v>
      </c>
      <c r="N47" s="62">
        <f t="shared" si="12"/>
        <v>1.1499999999999999</v>
      </c>
      <c r="O47" s="62">
        <f t="shared" si="13"/>
        <v>2.3499999999999996</v>
      </c>
      <c r="P47" s="62">
        <f t="shared" si="14"/>
        <v>3.05</v>
      </c>
      <c r="Q47" s="62">
        <f t="shared" si="15"/>
        <v>5.3999999999999995</v>
      </c>
      <c r="R47" s="62">
        <f t="shared" si="16"/>
        <v>5.7500000000000009</v>
      </c>
      <c r="S47" s="1">
        <f t="shared" si="9"/>
        <v>3</v>
      </c>
    </row>
    <row r="48" spans="1:19" x14ac:dyDescent="0.25">
      <c r="A48" s="62" t="str">
        <f t="shared" si="8"/>
        <v>Portia Boyd</v>
      </c>
      <c r="B48" s="62" t="str">
        <f t="shared" si="8"/>
        <v>Delta</v>
      </c>
      <c r="C48" s="1">
        <v>0.2</v>
      </c>
      <c r="D48" s="1">
        <v>0.3</v>
      </c>
      <c r="E48" s="1">
        <v>0.2</v>
      </c>
      <c r="F48" s="1">
        <v>0.2</v>
      </c>
      <c r="G48" s="1">
        <v>3.1</v>
      </c>
      <c r="H48" s="1">
        <v>3.2</v>
      </c>
      <c r="I48" s="1">
        <v>3</v>
      </c>
      <c r="J48" s="1">
        <v>2.9</v>
      </c>
      <c r="K48" s="1"/>
      <c r="L48" s="62">
        <f t="shared" si="10"/>
        <v>0.25</v>
      </c>
      <c r="M48" s="62">
        <f t="shared" si="11"/>
        <v>0.2</v>
      </c>
      <c r="N48" s="62">
        <f t="shared" si="12"/>
        <v>0.45</v>
      </c>
      <c r="O48" s="62">
        <f t="shared" si="13"/>
        <v>3.1500000000000004</v>
      </c>
      <c r="P48" s="62">
        <f t="shared" si="14"/>
        <v>2.95</v>
      </c>
      <c r="Q48" s="62">
        <f t="shared" si="15"/>
        <v>6.1000000000000005</v>
      </c>
      <c r="R48" s="62">
        <f t="shared" si="16"/>
        <v>4.3499999999999988</v>
      </c>
      <c r="S48" s="1">
        <f t="shared" si="9"/>
        <v>14</v>
      </c>
    </row>
    <row r="49" spans="1:19" x14ac:dyDescent="0.25">
      <c r="A49" s="62" t="str">
        <f t="shared" si="8"/>
        <v>Susan Zhang</v>
      </c>
      <c r="B49" s="62" t="str">
        <f t="shared" si="8"/>
        <v>Delta</v>
      </c>
      <c r="C49" s="1">
        <v>0.3</v>
      </c>
      <c r="D49" s="1">
        <v>0.4</v>
      </c>
      <c r="E49" s="1">
        <v>0.1</v>
      </c>
      <c r="F49" s="1">
        <v>0.1</v>
      </c>
      <c r="G49" s="1">
        <v>2.9</v>
      </c>
      <c r="H49" s="1">
        <v>3</v>
      </c>
      <c r="I49" s="1">
        <v>3.6</v>
      </c>
      <c r="J49" s="1">
        <v>3.9</v>
      </c>
      <c r="K49" s="1"/>
      <c r="L49" s="62">
        <f t="shared" si="10"/>
        <v>0.35</v>
      </c>
      <c r="M49" s="62">
        <f t="shared" si="11"/>
        <v>0.1</v>
      </c>
      <c r="N49" s="62">
        <f t="shared" si="12"/>
        <v>0.44999999999999996</v>
      </c>
      <c r="O49" s="62">
        <f t="shared" si="13"/>
        <v>2.95</v>
      </c>
      <c r="P49" s="62">
        <f t="shared" si="14"/>
        <v>3.75</v>
      </c>
      <c r="Q49" s="62">
        <f t="shared" si="15"/>
        <v>6.7</v>
      </c>
      <c r="R49" s="62">
        <f t="shared" si="16"/>
        <v>3.7499999999999991</v>
      </c>
      <c r="S49" s="1">
        <f t="shared" si="9"/>
        <v>16</v>
      </c>
    </row>
    <row r="50" spans="1:19" x14ac:dyDescent="0.25">
      <c r="A50" s="62" t="str">
        <f t="shared" si="8"/>
        <v>Georgia Tomlinson</v>
      </c>
      <c r="B50" s="62" t="str">
        <f t="shared" si="8"/>
        <v>GGI</v>
      </c>
      <c r="C50" s="1">
        <v>0.4</v>
      </c>
      <c r="D50" s="1">
        <v>0.4</v>
      </c>
      <c r="E50" s="1">
        <v>0.1</v>
      </c>
      <c r="F50" s="1">
        <v>0.1</v>
      </c>
      <c r="G50" s="1">
        <v>3.4</v>
      </c>
      <c r="H50" s="1">
        <v>3.2</v>
      </c>
      <c r="I50" s="1">
        <v>4.2</v>
      </c>
      <c r="J50" s="1">
        <v>3.9</v>
      </c>
      <c r="K50" s="1"/>
      <c r="L50" s="62">
        <f t="shared" si="10"/>
        <v>0.4</v>
      </c>
      <c r="M50" s="62">
        <f t="shared" si="11"/>
        <v>0.1</v>
      </c>
      <c r="N50" s="62">
        <f t="shared" si="12"/>
        <v>0.5</v>
      </c>
      <c r="O50" s="62">
        <f t="shared" si="13"/>
        <v>3.3</v>
      </c>
      <c r="P50" s="62">
        <f t="shared" si="14"/>
        <v>4.05</v>
      </c>
      <c r="Q50" s="62">
        <f t="shared" si="15"/>
        <v>7.35</v>
      </c>
      <c r="R50" s="62">
        <f t="shared" si="16"/>
        <v>3.1500000000000004</v>
      </c>
      <c r="S50" s="1">
        <f t="shared" si="9"/>
        <v>20</v>
      </c>
    </row>
    <row r="51" spans="1:19" x14ac:dyDescent="0.25">
      <c r="A51" s="62" t="str">
        <f t="shared" si="8"/>
        <v>Leah Johnson</v>
      </c>
      <c r="B51" s="62" t="str">
        <f t="shared" si="8"/>
        <v>Olympia</v>
      </c>
      <c r="C51" s="1">
        <v>0.3</v>
      </c>
      <c r="D51" s="1">
        <v>0.3</v>
      </c>
      <c r="E51" s="1">
        <v>0.2</v>
      </c>
      <c r="F51" s="1">
        <v>0.2</v>
      </c>
      <c r="G51" s="1">
        <v>3.8</v>
      </c>
      <c r="H51" s="1">
        <v>3.8</v>
      </c>
      <c r="I51" s="1">
        <v>3.7</v>
      </c>
      <c r="J51" s="1">
        <v>3.8</v>
      </c>
      <c r="K51" s="1"/>
      <c r="L51" s="62">
        <f t="shared" si="10"/>
        <v>0.3</v>
      </c>
      <c r="M51" s="62">
        <f t="shared" si="11"/>
        <v>0.2</v>
      </c>
      <c r="N51" s="62">
        <f t="shared" si="12"/>
        <v>0.5</v>
      </c>
      <c r="O51" s="62">
        <f t="shared" si="13"/>
        <v>3.8</v>
      </c>
      <c r="P51" s="62">
        <f t="shared" si="14"/>
        <v>3.75</v>
      </c>
      <c r="Q51" s="62">
        <f t="shared" si="15"/>
        <v>7.55</v>
      </c>
      <c r="R51" s="62">
        <f t="shared" si="16"/>
        <v>2.95</v>
      </c>
      <c r="S51" s="1">
        <f t="shared" si="9"/>
        <v>22</v>
      </c>
    </row>
    <row r="52" spans="1:19" x14ac:dyDescent="0.25">
      <c r="A52" s="62" t="str">
        <f t="shared" si="8"/>
        <v>Leilani Davis</v>
      </c>
      <c r="B52" s="62" t="str">
        <f t="shared" si="8"/>
        <v>Olympia</v>
      </c>
      <c r="C52" s="1">
        <v>0.4</v>
      </c>
      <c r="D52" s="1">
        <v>0.4</v>
      </c>
      <c r="E52" s="1">
        <v>0.4</v>
      </c>
      <c r="F52" s="1">
        <v>0.4</v>
      </c>
      <c r="G52" s="1">
        <v>3.1</v>
      </c>
      <c r="H52" s="1">
        <v>3.1</v>
      </c>
      <c r="I52" s="1">
        <v>2.5</v>
      </c>
      <c r="J52" s="1">
        <v>2.8</v>
      </c>
      <c r="K52" s="1"/>
      <c r="L52" s="62">
        <f t="shared" si="10"/>
        <v>0.4</v>
      </c>
      <c r="M52" s="62">
        <f t="shared" si="11"/>
        <v>0.4</v>
      </c>
      <c r="N52" s="62">
        <f t="shared" si="12"/>
        <v>0.8</v>
      </c>
      <c r="O52" s="62">
        <f t="shared" si="13"/>
        <v>3.1</v>
      </c>
      <c r="P52" s="62">
        <f t="shared" si="14"/>
        <v>2.65</v>
      </c>
      <c r="Q52" s="62">
        <f t="shared" si="15"/>
        <v>5.75</v>
      </c>
      <c r="R52" s="62">
        <f t="shared" si="16"/>
        <v>5.0500000000000007</v>
      </c>
      <c r="S52" s="1">
        <f t="shared" si="9"/>
        <v>8</v>
      </c>
    </row>
    <row r="53" spans="1:19" x14ac:dyDescent="0.25">
      <c r="A53" s="62" t="str">
        <f t="shared" si="8"/>
        <v>McLeod Sherratt</v>
      </c>
      <c r="B53" s="62" t="str">
        <f t="shared" si="8"/>
        <v>Olympia</v>
      </c>
      <c r="C53" s="1">
        <v>0.1</v>
      </c>
      <c r="D53" s="1">
        <v>0.1</v>
      </c>
      <c r="E53" s="1">
        <v>0.1</v>
      </c>
      <c r="F53" s="1">
        <v>0.1</v>
      </c>
      <c r="G53" s="1">
        <v>3</v>
      </c>
      <c r="H53" s="1">
        <v>3.2</v>
      </c>
      <c r="I53" s="1">
        <v>3.5</v>
      </c>
      <c r="J53" s="1">
        <v>3.3</v>
      </c>
      <c r="K53" s="1"/>
      <c r="L53" s="62">
        <f t="shared" si="10"/>
        <v>0.1</v>
      </c>
      <c r="M53" s="62">
        <f t="shared" si="11"/>
        <v>0.1</v>
      </c>
      <c r="N53" s="62">
        <f t="shared" si="12"/>
        <v>0.2</v>
      </c>
      <c r="O53" s="62">
        <f t="shared" si="13"/>
        <v>3.1</v>
      </c>
      <c r="P53" s="62">
        <f t="shared" si="14"/>
        <v>3.4</v>
      </c>
      <c r="Q53" s="62">
        <f t="shared" si="15"/>
        <v>6.5</v>
      </c>
      <c r="R53" s="62">
        <f t="shared" si="16"/>
        <v>3.6999999999999993</v>
      </c>
      <c r="S53" s="1">
        <f t="shared" si="9"/>
        <v>17</v>
      </c>
    </row>
    <row r="54" spans="1:19" x14ac:dyDescent="0.25">
      <c r="A54" s="62" t="str">
        <f t="shared" si="8"/>
        <v>Amy Slogrove</v>
      </c>
      <c r="B54" s="62" t="str">
        <f t="shared" si="8"/>
        <v>Howick</v>
      </c>
      <c r="C54" s="1">
        <v>0.2</v>
      </c>
      <c r="D54" s="1">
        <v>0.2</v>
      </c>
      <c r="E54" s="1">
        <v>0.3</v>
      </c>
      <c r="F54" s="1">
        <v>0.3</v>
      </c>
      <c r="G54" s="1">
        <v>3.4</v>
      </c>
      <c r="H54" s="1">
        <v>3.6</v>
      </c>
      <c r="I54" s="1">
        <v>4</v>
      </c>
      <c r="J54" s="1">
        <v>3.9</v>
      </c>
      <c r="K54" s="1"/>
      <c r="L54" s="62">
        <f t="shared" si="10"/>
        <v>0.2</v>
      </c>
      <c r="M54" s="62">
        <f t="shared" si="11"/>
        <v>0.3</v>
      </c>
      <c r="N54" s="62">
        <f t="shared" si="12"/>
        <v>0.5</v>
      </c>
      <c r="O54" s="62">
        <f t="shared" si="13"/>
        <v>3.5</v>
      </c>
      <c r="P54" s="62">
        <f t="shared" si="14"/>
        <v>3.95</v>
      </c>
      <c r="Q54" s="62">
        <f t="shared" si="15"/>
        <v>7.45</v>
      </c>
      <c r="R54" s="62">
        <f t="shared" si="16"/>
        <v>3.05</v>
      </c>
      <c r="S54" s="1">
        <f t="shared" si="9"/>
        <v>21</v>
      </c>
    </row>
    <row r="56" spans="1:19" x14ac:dyDescent="0.25">
      <c r="A56" s="11" t="s">
        <v>125</v>
      </c>
      <c r="B56" s="11"/>
      <c r="C56" s="11"/>
      <c r="D56" s="11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9" x14ac:dyDescent="0.25">
      <c r="A57" s="5" t="s">
        <v>1</v>
      </c>
      <c r="B57" s="5" t="s">
        <v>93</v>
      </c>
      <c r="C57" s="5" t="s">
        <v>2</v>
      </c>
      <c r="D57" s="5" t="s">
        <v>3</v>
      </c>
      <c r="E57" s="5" t="s">
        <v>12</v>
      </c>
      <c r="F57" s="5" t="s">
        <v>13</v>
      </c>
      <c r="G57" s="5" t="s">
        <v>14</v>
      </c>
      <c r="H57" s="5" t="s">
        <v>15</v>
      </c>
      <c r="I57" s="5" t="s">
        <v>4</v>
      </c>
      <c r="J57" s="5" t="s">
        <v>5</v>
      </c>
      <c r="K57" s="5" t="s">
        <v>8</v>
      </c>
      <c r="L57" s="5" t="s">
        <v>9</v>
      </c>
      <c r="M57" s="5" t="s">
        <v>16</v>
      </c>
      <c r="N57" s="5" t="s">
        <v>67</v>
      </c>
      <c r="O57" s="5" t="s">
        <v>17</v>
      </c>
      <c r="P57" s="5" t="s">
        <v>10</v>
      </c>
      <c r="Q57" s="5" t="s">
        <v>144</v>
      </c>
      <c r="R57" s="5" t="s">
        <v>145</v>
      </c>
      <c r="S57" s="5" t="s">
        <v>66</v>
      </c>
    </row>
    <row r="58" spans="1:19" x14ac:dyDescent="0.25">
      <c r="A58" s="62" t="str">
        <f t="shared" ref="A58:B79" si="17">A8</f>
        <v>Islay Garden</v>
      </c>
      <c r="B58" s="62" t="str">
        <f t="shared" si="17"/>
        <v>DGA</v>
      </c>
      <c r="C58" s="62">
        <v>0.2</v>
      </c>
      <c r="D58" s="62">
        <v>0.2</v>
      </c>
      <c r="E58" s="62">
        <v>0.1</v>
      </c>
      <c r="F58" s="62">
        <v>0.1</v>
      </c>
      <c r="G58" s="62">
        <v>3.2</v>
      </c>
      <c r="H58" s="62">
        <v>3.1</v>
      </c>
      <c r="I58" s="62">
        <v>3.6</v>
      </c>
      <c r="J58" s="62">
        <v>3.9</v>
      </c>
      <c r="K58" s="62"/>
      <c r="L58" s="62">
        <f t="shared" ref="L58" si="18">AVERAGE(C58,D58)</f>
        <v>0.2</v>
      </c>
      <c r="M58" s="62">
        <f t="shared" ref="M58" si="19">AVERAGE(E58,F58)</f>
        <v>0.1</v>
      </c>
      <c r="N58" s="62">
        <f t="shared" ref="N58" si="20">L58+M58</f>
        <v>0.30000000000000004</v>
      </c>
      <c r="O58" s="62">
        <f t="shared" ref="O58" si="21">AVERAGE(G58,H58)</f>
        <v>3.1500000000000004</v>
      </c>
      <c r="P58" s="62">
        <f t="shared" ref="P58" si="22">AVERAGE(I58,J58)</f>
        <v>3.75</v>
      </c>
      <c r="Q58" s="62">
        <f t="shared" ref="Q58" si="23">IF(O58+P58&gt;10,10,O58+P58)</f>
        <v>6.9</v>
      </c>
      <c r="R58" s="62">
        <f t="shared" ref="R58" si="24">10+N58-Q58-K58</f>
        <v>3.4000000000000004</v>
      </c>
      <c r="S58" s="1">
        <f t="shared" ref="S58:S79" si="25">RANK(R58,$R$58:$R$79)</f>
        <v>17</v>
      </c>
    </row>
    <row r="59" spans="1:19" x14ac:dyDescent="0.25">
      <c r="A59" s="62" t="str">
        <f t="shared" si="17"/>
        <v>Josie O'Neill</v>
      </c>
      <c r="B59" s="62" t="str">
        <f t="shared" si="17"/>
        <v>DGA</v>
      </c>
      <c r="C59" s="1">
        <v>0.6</v>
      </c>
      <c r="D59" s="1">
        <v>0.6</v>
      </c>
      <c r="E59" s="1">
        <v>0</v>
      </c>
      <c r="F59" s="1">
        <v>0</v>
      </c>
      <c r="G59" s="1">
        <v>3.2</v>
      </c>
      <c r="H59" s="1">
        <v>3.2</v>
      </c>
      <c r="I59" s="1">
        <v>2.8</v>
      </c>
      <c r="J59" s="1">
        <v>3.1</v>
      </c>
      <c r="K59" s="1"/>
      <c r="L59" s="62">
        <f t="shared" ref="L59:L79" si="26">AVERAGE(C59,D59)</f>
        <v>0.6</v>
      </c>
      <c r="M59" s="62">
        <f t="shared" ref="M59:M79" si="27">AVERAGE(E59,F59)</f>
        <v>0</v>
      </c>
      <c r="N59" s="62">
        <f t="shared" ref="N59:N79" si="28">L59+M59</f>
        <v>0.6</v>
      </c>
      <c r="O59" s="62">
        <f t="shared" ref="O59:O79" si="29">AVERAGE(G59,H59)</f>
        <v>3.2</v>
      </c>
      <c r="P59" s="62">
        <f t="shared" ref="P59:P79" si="30">AVERAGE(I59,J59)</f>
        <v>2.95</v>
      </c>
      <c r="Q59" s="62">
        <f t="shared" ref="Q59:Q79" si="31">IF(O59+P59&gt;10,10,O59+P59)</f>
        <v>6.15</v>
      </c>
      <c r="R59" s="62">
        <f t="shared" ref="R59:R79" si="32">10+N59-Q59-K59</f>
        <v>4.4499999999999993</v>
      </c>
      <c r="S59" s="1">
        <f t="shared" si="25"/>
        <v>14</v>
      </c>
    </row>
    <row r="60" spans="1:19" x14ac:dyDescent="0.25">
      <c r="A60" s="62" t="str">
        <f t="shared" si="17"/>
        <v>Joanna Johnston</v>
      </c>
      <c r="B60" s="62" t="str">
        <f t="shared" si="17"/>
        <v>Nelson</v>
      </c>
      <c r="C60" s="1">
        <v>0.4</v>
      </c>
      <c r="D60" s="1">
        <v>0.4</v>
      </c>
      <c r="E60" s="1">
        <v>0.5</v>
      </c>
      <c r="F60" s="1">
        <v>0.5</v>
      </c>
      <c r="G60" s="1">
        <v>2.9</v>
      </c>
      <c r="H60" s="1">
        <v>2.7</v>
      </c>
      <c r="I60" s="1">
        <v>2.7</v>
      </c>
      <c r="J60" s="1">
        <v>2.9</v>
      </c>
      <c r="K60" s="1"/>
      <c r="L60" s="62">
        <f t="shared" si="26"/>
        <v>0.4</v>
      </c>
      <c r="M60" s="62">
        <f t="shared" si="27"/>
        <v>0.5</v>
      </c>
      <c r="N60" s="62">
        <f t="shared" si="28"/>
        <v>0.9</v>
      </c>
      <c r="O60" s="62">
        <f t="shared" si="29"/>
        <v>2.8</v>
      </c>
      <c r="P60" s="62">
        <f t="shared" si="30"/>
        <v>2.8</v>
      </c>
      <c r="Q60" s="62">
        <f t="shared" si="31"/>
        <v>5.6</v>
      </c>
      <c r="R60" s="62">
        <f t="shared" si="32"/>
        <v>5.3000000000000007</v>
      </c>
      <c r="S60" s="1">
        <f t="shared" si="25"/>
        <v>9</v>
      </c>
    </row>
    <row r="61" spans="1:19" x14ac:dyDescent="0.25">
      <c r="A61" s="62" t="str">
        <f t="shared" si="17"/>
        <v>Mia Morriss</v>
      </c>
      <c r="B61" s="62" t="str">
        <f t="shared" si="17"/>
        <v>Olympia</v>
      </c>
      <c r="C61" s="1">
        <v>0.4</v>
      </c>
      <c r="D61" s="1">
        <v>0.4</v>
      </c>
      <c r="E61" s="1">
        <v>0</v>
      </c>
      <c r="F61" s="1">
        <v>0</v>
      </c>
      <c r="G61" s="1">
        <v>2.6</v>
      </c>
      <c r="H61" s="1">
        <v>2.8</v>
      </c>
      <c r="I61" s="1">
        <v>4.5</v>
      </c>
      <c r="J61" s="1">
        <v>4.3</v>
      </c>
      <c r="K61" s="1">
        <v>0.3</v>
      </c>
      <c r="L61" s="62">
        <f t="shared" si="26"/>
        <v>0.4</v>
      </c>
      <c r="M61" s="62">
        <f t="shared" si="27"/>
        <v>0</v>
      </c>
      <c r="N61" s="62">
        <f t="shared" si="28"/>
        <v>0.4</v>
      </c>
      <c r="O61" s="62">
        <f t="shared" si="29"/>
        <v>2.7</v>
      </c>
      <c r="P61" s="62">
        <f t="shared" si="30"/>
        <v>4.4000000000000004</v>
      </c>
      <c r="Q61" s="62">
        <f t="shared" si="31"/>
        <v>7.1000000000000005</v>
      </c>
      <c r="R61" s="62">
        <f t="shared" si="32"/>
        <v>3</v>
      </c>
      <c r="S61" s="1">
        <f t="shared" si="25"/>
        <v>20</v>
      </c>
    </row>
    <row r="62" spans="1:19" x14ac:dyDescent="0.25">
      <c r="A62" s="62" t="str">
        <f t="shared" si="17"/>
        <v>Emily Herman</v>
      </c>
      <c r="B62" s="62" t="str">
        <f t="shared" si="17"/>
        <v>Olympia</v>
      </c>
      <c r="C62" s="1">
        <v>0.2</v>
      </c>
      <c r="D62" s="1">
        <v>0.2</v>
      </c>
      <c r="E62" s="1">
        <v>0.4</v>
      </c>
      <c r="F62" s="1">
        <v>0.4</v>
      </c>
      <c r="G62" s="1">
        <v>2.5</v>
      </c>
      <c r="H62" s="1">
        <v>2.2999999999999998</v>
      </c>
      <c r="I62" s="1">
        <v>2.2000000000000002</v>
      </c>
      <c r="J62" s="1">
        <v>2.4</v>
      </c>
      <c r="K62" s="1"/>
      <c r="L62" s="62">
        <f t="shared" si="26"/>
        <v>0.2</v>
      </c>
      <c r="M62" s="62">
        <f t="shared" si="27"/>
        <v>0.4</v>
      </c>
      <c r="N62" s="62">
        <f t="shared" si="28"/>
        <v>0.60000000000000009</v>
      </c>
      <c r="O62" s="62">
        <f t="shared" si="29"/>
        <v>2.4</v>
      </c>
      <c r="P62" s="62">
        <f t="shared" si="30"/>
        <v>2.2999999999999998</v>
      </c>
      <c r="Q62" s="62">
        <f t="shared" si="31"/>
        <v>4.6999999999999993</v>
      </c>
      <c r="R62" s="62">
        <f t="shared" si="32"/>
        <v>5.9</v>
      </c>
      <c r="S62" s="1">
        <f t="shared" si="25"/>
        <v>4</v>
      </c>
    </row>
    <row r="63" spans="1:19" x14ac:dyDescent="0.25">
      <c r="A63" s="62" t="str">
        <f t="shared" si="17"/>
        <v>Gemma McLennan</v>
      </c>
      <c r="B63" s="62" t="str">
        <f t="shared" si="17"/>
        <v>Olympia</v>
      </c>
      <c r="C63" s="1">
        <v>0.8</v>
      </c>
      <c r="D63" s="1">
        <v>0.8</v>
      </c>
      <c r="E63" s="1">
        <v>0.4</v>
      </c>
      <c r="F63" s="1">
        <v>0.4</v>
      </c>
      <c r="G63" s="1">
        <v>2.5</v>
      </c>
      <c r="H63" s="1">
        <v>2.2999999999999998</v>
      </c>
      <c r="I63" s="1">
        <v>2.7</v>
      </c>
      <c r="J63" s="1">
        <v>2.5</v>
      </c>
      <c r="K63" s="1"/>
      <c r="L63" s="62">
        <f t="shared" si="26"/>
        <v>0.8</v>
      </c>
      <c r="M63" s="62">
        <f t="shared" si="27"/>
        <v>0.4</v>
      </c>
      <c r="N63" s="62">
        <f t="shared" si="28"/>
        <v>1.2000000000000002</v>
      </c>
      <c r="O63" s="62">
        <f t="shared" si="29"/>
        <v>2.4</v>
      </c>
      <c r="P63" s="62">
        <f t="shared" si="30"/>
        <v>2.6</v>
      </c>
      <c r="Q63" s="62">
        <f t="shared" si="31"/>
        <v>5</v>
      </c>
      <c r="R63" s="62">
        <f t="shared" si="32"/>
        <v>6.1999999999999993</v>
      </c>
      <c r="S63" s="1">
        <v>2</v>
      </c>
    </row>
    <row r="64" spans="1:19" x14ac:dyDescent="0.25">
      <c r="A64" s="62" t="str">
        <f t="shared" si="17"/>
        <v>Clemence Vilmay</v>
      </c>
      <c r="B64" s="62" t="str">
        <f t="shared" si="17"/>
        <v>Delta</v>
      </c>
      <c r="C64" s="1">
        <v>0.4</v>
      </c>
      <c r="D64" s="1">
        <v>0.4</v>
      </c>
      <c r="E64" s="1">
        <v>0.1</v>
      </c>
      <c r="F64" s="1">
        <v>0.1</v>
      </c>
      <c r="G64" s="1">
        <v>2.2999999999999998</v>
      </c>
      <c r="H64" s="1">
        <v>2.2000000000000002</v>
      </c>
      <c r="I64" s="1">
        <v>2.2000000000000002</v>
      </c>
      <c r="J64" s="1">
        <v>2.5</v>
      </c>
      <c r="K64" s="1"/>
      <c r="L64" s="62">
        <f t="shared" si="26"/>
        <v>0.4</v>
      </c>
      <c r="M64" s="62">
        <f t="shared" si="27"/>
        <v>0.1</v>
      </c>
      <c r="N64" s="62">
        <f t="shared" si="28"/>
        <v>0.5</v>
      </c>
      <c r="O64" s="62">
        <f t="shared" si="29"/>
        <v>2.25</v>
      </c>
      <c r="P64" s="62">
        <f t="shared" si="30"/>
        <v>2.35</v>
      </c>
      <c r="Q64" s="62">
        <f t="shared" si="31"/>
        <v>4.5999999999999996</v>
      </c>
      <c r="R64" s="62">
        <f t="shared" si="32"/>
        <v>5.9</v>
      </c>
      <c r="S64" s="1">
        <f t="shared" si="25"/>
        <v>4</v>
      </c>
    </row>
    <row r="65" spans="1:19" x14ac:dyDescent="0.25">
      <c r="A65" s="62" t="str">
        <f t="shared" si="17"/>
        <v>Elissa Croy</v>
      </c>
      <c r="B65" s="62" t="str">
        <f t="shared" si="17"/>
        <v>Delta</v>
      </c>
      <c r="C65" s="1">
        <v>0.3</v>
      </c>
      <c r="D65" s="1">
        <v>0.3</v>
      </c>
      <c r="E65" s="1">
        <v>0.2</v>
      </c>
      <c r="F65" s="1">
        <v>0.2</v>
      </c>
      <c r="G65" s="1">
        <v>2.2999999999999998</v>
      </c>
      <c r="H65" s="1">
        <v>2.2999999999999998</v>
      </c>
      <c r="I65" s="1">
        <v>2.4</v>
      </c>
      <c r="J65" s="1">
        <v>2.2999999999999998</v>
      </c>
      <c r="K65" s="1"/>
      <c r="L65" s="62">
        <f t="shared" si="26"/>
        <v>0.3</v>
      </c>
      <c r="M65" s="62">
        <f t="shared" si="27"/>
        <v>0.2</v>
      </c>
      <c r="N65" s="62">
        <f t="shared" si="28"/>
        <v>0.5</v>
      </c>
      <c r="O65" s="62">
        <f t="shared" si="29"/>
        <v>2.2999999999999998</v>
      </c>
      <c r="P65" s="62">
        <f t="shared" si="30"/>
        <v>2.3499999999999996</v>
      </c>
      <c r="Q65" s="62">
        <f t="shared" si="31"/>
        <v>4.6499999999999995</v>
      </c>
      <c r="R65" s="62">
        <f t="shared" si="32"/>
        <v>5.8500000000000005</v>
      </c>
      <c r="S65" s="1">
        <f t="shared" si="25"/>
        <v>6</v>
      </c>
    </row>
    <row r="66" spans="1:19" x14ac:dyDescent="0.25">
      <c r="A66" s="62" t="str">
        <f t="shared" si="17"/>
        <v>Emily Collier</v>
      </c>
      <c r="B66" s="62" t="str">
        <f t="shared" si="17"/>
        <v>Delta</v>
      </c>
      <c r="C66" s="1">
        <v>0.6</v>
      </c>
      <c r="D66" s="1">
        <v>0.6</v>
      </c>
      <c r="E66" s="1">
        <v>0.2</v>
      </c>
      <c r="F66" s="1">
        <v>0.2</v>
      </c>
      <c r="G66" s="1">
        <v>2.6</v>
      </c>
      <c r="H66" s="1">
        <v>2.6</v>
      </c>
      <c r="I66" s="1">
        <v>3.3</v>
      </c>
      <c r="J66" s="1">
        <v>3.1</v>
      </c>
      <c r="K66" s="1"/>
      <c r="L66" s="62">
        <f t="shared" si="26"/>
        <v>0.6</v>
      </c>
      <c r="M66" s="62">
        <f t="shared" si="27"/>
        <v>0.2</v>
      </c>
      <c r="N66" s="62">
        <f t="shared" si="28"/>
        <v>0.8</v>
      </c>
      <c r="O66" s="62">
        <f t="shared" si="29"/>
        <v>2.6</v>
      </c>
      <c r="P66" s="62">
        <f t="shared" si="30"/>
        <v>3.2</v>
      </c>
      <c r="Q66" s="62">
        <f t="shared" si="31"/>
        <v>5.8000000000000007</v>
      </c>
      <c r="R66" s="62">
        <f t="shared" si="32"/>
        <v>5</v>
      </c>
      <c r="S66" s="1">
        <f t="shared" si="25"/>
        <v>11</v>
      </c>
    </row>
    <row r="67" spans="1:19" x14ac:dyDescent="0.25">
      <c r="A67" s="62" t="str">
        <f t="shared" si="17"/>
        <v>Hazel Harvey</v>
      </c>
      <c r="B67" s="62" t="str">
        <f t="shared" si="17"/>
        <v>Delta</v>
      </c>
      <c r="C67" s="1">
        <v>0.6</v>
      </c>
      <c r="D67" s="1">
        <v>0.6</v>
      </c>
      <c r="E67" s="1">
        <v>0.1</v>
      </c>
      <c r="F67" s="1">
        <v>0.1</v>
      </c>
      <c r="G67" s="1">
        <v>2.2999999999999998</v>
      </c>
      <c r="H67" s="1">
        <v>2.2999999999999998</v>
      </c>
      <c r="I67" s="1">
        <v>3.6</v>
      </c>
      <c r="J67" s="1">
        <v>3.7</v>
      </c>
      <c r="K67" s="1"/>
      <c r="L67" s="62">
        <f t="shared" si="26"/>
        <v>0.6</v>
      </c>
      <c r="M67" s="62">
        <f t="shared" si="27"/>
        <v>0.1</v>
      </c>
      <c r="N67" s="62">
        <f t="shared" si="28"/>
        <v>0.7</v>
      </c>
      <c r="O67" s="62">
        <f t="shared" si="29"/>
        <v>2.2999999999999998</v>
      </c>
      <c r="P67" s="62">
        <f t="shared" si="30"/>
        <v>3.6500000000000004</v>
      </c>
      <c r="Q67" s="62">
        <f t="shared" si="31"/>
        <v>5.95</v>
      </c>
      <c r="R67" s="62">
        <f t="shared" si="32"/>
        <v>4.7499999999999991</v>
      </c>
      <c r="S67" s="1">
        <f t="shared" si="25"/>
        <v>13</v>
      </c>
    </row>
    <row r="68" spans="1:19" x14ac:dyDescent="0.25">
      <c r="A68" s="62" t="str">
        <f t="shared" si="17"/>
        <v>Jamie Field</v>
      </c>
      <c r="B68" s="62" t="str">
        <f t="shared" si="17"/>
        <v>Delta</v>
      </c>
      <c r="C68" s="1">
        <v>0.3</v>
      </c>
      <c r="D68" s="1">
        <v>0.3</v>
      </c>
      <c r="E68" s="1">
        <v>0.2</v>
      </c>
      <c r="F68" s="1">
        <v>0.2</v>
      </c>
      <c r="G68" s="1">
        <v>1.9</v>
      </c>
      <c r="H68" s="1">
        <v>1.9</v>
      </c>
      <c r="I68" s="1">
        <v>2.2999999999999998</v>
      </c>
      <c r="J68" s="1">
        <v>2.5</v>
      </c>
      <c r="K68" s="1"/>
      <c r="L68" s="62">
        <f t="shared" si="26"/>
        <v>0.3</v>
      </c>
      <c r="M68" s="62">
        <f t="shared" si="27"/>
        <v>0.2</v>
      </c>
      <c r="N68" s="62">
        <f t="shared" si="28"/>
        <v>0.5</v>
      </c>
      <c r="O68" s="62">
        <f t="shared" si="29"/>
        <v>1.9</v>
      </c>
      <c r="P68" s="62">
        <f t="shared" si="30"/>
        <v>2.4</v>
      </c>
      <c r="Q68" s="62">
        <f t="shared" si="31"/>
        <v>4.3</v>
      </c>
      <c r="R68" s="62">
        <f t="shared" si="32"/>
        <v>6.2</v>
      </c>
      <c r="S68" s="1">
        <f t="shared" si="25"/>
        <v>2</v>
      </c>
    </row>
    <row r="69" spans="1:19" x14ac:dyDescent="0.25">
      <c r="A69" s="62" t="str">
        <f t="shared" si="17"/>
        <v xml:space="preserve">Katya Kalinina </v>
      </c>
      <c r="B69" s="62" t="str">
        <f>B19</f>
        <v>Delta</v>
      </c>
      <c r="C69" s="1">
        <v>1</v>
      </c>
      <c r="D69" s="1">
        <v>1</v>
      </c>
      <c r="E69" s="1">
        <v>0.2</v>
      </c>
      <c r="F69" s="1">
        <v>0.2</v>
      </c>
      <c r="G69" s="1">
        <v>2.2000000000000002</v>
      </c>
      <c r="H69" s="1">
        <v>2.2000000000000002</v>
      </c>
      <c r="I69" s="1">
        <v>2.4</v>
      </c>
      <c r="J69" s="1">
        <v>2.7</v>
      </c>
      <c r="K69" s="1"/>
      <c r="L69" s="62">
        <f t="shared" si="26"/>
        <v>1</v>
      </c>
      <c r="M69" s="62">
        <f t="shared" si="27"/>
        <v>0.2</v>
      </c>
      <c r="N69" s="62">
        <f t="shared" si="28"/>
        <v>1.2</v>
      </c>
      <c r="O69" s="62">
        <f t="shared" si="29"/>
        <v>2.2000000000000002</v>
      </c>
      <c r="P69" s="62">
        <f t="shared" si="30"/>
        <v>2.5499999999999998</v>
      </c>
      <c r="Q69" s="62">
        <f t="shared" si="31"/>
        <v>4.75</v>
      </c>
      <c r="R69" s="62">
        <f t="shared" si="32"/>
        <v>6.4499999999999993</v>
      </c>
      <c r="S69" s="1">
        <f t="shared" si="25"/>
        <v>1</v>
      </c>
    </row>
    <row r="70" spans="1:19" x14ac:dyDescent="0.25">
      <c r="A70" s="62" t="str">
        <f t="shared" si="17"/>
        <v>Kera Dunnage</v>
      </c>
      <c r="B70" s="62" t="str">
        <f t="shared" si="17"/>
        <v>Delta</v>
      </c>
      <c r="C70" s="1">
        <v>0.9</v>
      </c>
      <c r="D70" s="1">
        <v>0.9</v>
      </c>
      <c r="E70" s="1">
        <v>0.1</v>
      </c>
      <c r="F70" s="1">
        <v>0.1</v>
      </c>
      <c r="G70" s="1">
        <v>2.5</v>
      </c>
      <c r="H70" s="1">
        <v>2.5</v>
      </c>
      <c r="I70" s="1">
        <v>3.5</v>
      </c>
      <c r="J70" s="1">
        <v>3.5</v>
      </c>
      <c r="K70" s="1"/>
      <c r="L70" s="62">
        <f t="shared" si="26"/>
        <v>0.9</v>
      </c>
      <c r="M70" s="62">
        <f t="shared" si="27"/>
        <v>0.1</v>
      </c>
      <c r="N70" s="62">
        <f t="shared" si="28"/>
        <v>1</v>
      </c>
      <c r="O70" s="62">
        <f t="shared" si="29"/>
        <v>2.5</v>
      </c>
      <c r="P70" s="62">
        <f t="shared" si="30"/>
        <v>3.5</v>
      </c>
      <c r="Q70" s="62">
        <f t="shared" si="31"/>
        <v>6</v>
      </c>
      <c r="R70" s="62">
        <f t="shared" si="32"/>
        <v>5</v>
      </c>
      <c r="S70" s="1">
        <f t="shared" si="25"/>
        <v>11</v>
      </c>
    </row>
    <row r="71" spans="1:19" x14ac:dyDescent="0.25">
      <c r="A71" s="62" t="str">
        <f t="shared" si="17"/>
        <v>Marija Filipovic</v>
      </c>
      <c r="B71" s="62" t="str">
        <f t="shared" si="17"/>
        <v>Delta</v>
      </c>
      <c r="C71" s="1">
        <v>0.5</v>
      </c>
      <c r="D71" s="1">
        <v>0.5</v>
      </c>
      <c r="E71" s="1">
        <v>0.1</v>
      </c>
      <c r="F71" s="1">
        <v>0.1</v>
      </c>
      <c r="G71" s="1">
        <v>2.4</v>
      </c>
      <c r="H71" s="1">
        <v>2.2999999999999998</v>
      </c>
      <c r="I71" s="1">
        <v>2.7</v>
      </c>
      <c r="J71" s="1">
        <v>3</v>
      </c>
      <c r="K71" s="1"/>
      <c r="L71" s="62">
        <f t="shared" si="26"/>
        <v>0.5</v>
      </c>
      <c r="M71" s="62">
        <f t="shared" si="27"/>
        <v>0.1</v>
      </c>
      <c r="N71" s="62">
        <f t="shared" si="28"/>
        <v>0.6</v>
      </c>
      <c r="O71" s="62">
        <f t="shared" si="29"/>
        <v>2.3499999999999996</v>
      </c>
      <c r="P71" s="62">
        <f t="shared" si="30"/>
        <v>2.85</v>
      </c>
      <c r="Q71" s="62">
        <f t="shared" si="31"/>
        <v>5.1999999999999993</v>
      </c>
      <c r="R71" s="62">
        <f t="shared" si="32"/>
        <v>5.4</v>
      </c>
      <c r="S71" s="1">
        <f t="shared" si="25"/>
        <v>7</v>
      </c>
    </row>
    <row r="72" spans="1:19" x14ac:dyDescent="0.25">
      <c r="A72" s="62" t="str">
        <f t="shared" si="17"/>
        <v>Miki Hong</v>
      </c>
      <c r="B72" s="62" t="str">
        <f t="shared" si="17"/>
        <v>Delta</v>
      </c>
      <c r="C72" s="1">
        <v>0.6</v>
      </c>
      <c r="D72" s="1">
        <v>0.6</v>
      </c>
      <c r="E72" s="1">
        <v>0.2</v>
      </c>
      <c r="F72" s="1">
        <v>0.2</v>
      </c>
      <c r="G72" s="1">
        <v>2.2000000000000002</v>
      </c>
      <c r="H72" s="1">
        <v>2.2000000000000002</v>
      </c>
      <c r="I72" s="1">
        <v>3.1</v>
      </c>
      <c r="J72" s="1">
        <v>3.4</v>
      </c>
      <c r="K72" s="1"/>
      <c r="L72" s="62">
        <f t="shared" si="26"/>
        <v>0.6</v>
      </c>
      <c r="M72" s="62">
        <f t="shared" si="27"/>
        <v>0.2</v>
      </c>
      <c r="N72" s="62">
        <f t="shared" si="28"/>
        <v>0.8</v>
      </c>
      <c r="O72" s="62">
        <f t="shared" si="29"/>
        <v>2.2000000000000002</v>
      </c>
      <c r="P72" s="62">
        <f t="shared" si="30"/>
        <v>3.25</v>
      </c>
      <c r="Q72" s="62">
        <f t="shared" si="31"/>
        <v>5.45</v>
      </c>
      <c r="R72" s="62">
        <f t="shared" si="32"/>
        <v>5.3500000000000005</v>
      </c>
      <c r="S72" s="1">
        <f t="shared" si="25"/>
        <v>8</v>
      </c>
    </row>
    <row r="73" spans="1:19" x14ac:dyDescent="0.25">
      <c r="A73" s="62" t="str">
        <f t="shared" si="17"/>
        <v>Portia Boyd</v>
      </c>
      <c r="B73" s="62" t="str">
        <f t="shared" si="17"/>
        <v>Delta</v>
      </c>
      <c r="C73" s="1">
        <v>0.2</v>
      </c>
      <c r="D73" s="1">
        <v>0.3</v>
      </c>
      <c r="E73" s="1">
        <v>0.1</v>
      </c>
      <c r="F73" s="1">
        <v>0.1</v>
      </c>
      <c r="G73" s="1">
        <v>3.1</v>
      </c>
      <c r="H73" s="1">
        <v>3.1</v>
      </c>
      <c r="I73" s="1">
        <v>3.3</v>
      </c>
      <c r="J73" s="1">
        <v>3.6</v>
      </c>
      <c r="K73" s="1"/>
      <c r="L73" s="62">
        <f t="shared" si="26"/>
        <v>0.25</v>
      </c>
      <c r="M73" s="62">
        <f t="shared" si="27"/>
        <v>0.1</v>
      </c>
      <c r="N73" s="62">
        <f t="shared" si="28"/>
        <v>0.35</v>
      </c>
      <c r="O73" s="62">
        <f t="shared" si="29"/>
        <v>3.1</v>
      </c>
      <c r="P73" s="62">
        <f t="shared" si="30"/>
        <v>3.45</v>
      </c>
      <c r="Q73" s="62">
        <f t="shared" si="31"/>
        <v>6.5500000000000007</v>
      </c>
      <c r="R73" s="62">
        <f t="shared" si="32"/>
        <v>3.7999999999999989</v>
      </c>
      <c r="S73" s="1">
        <f t="shared" si="25"/>
        <v>16</v>
      </c>
    </row>
    <row r="74" spans="1:19" x14ac:dyDescent="0.25">
      <c r="A74" s="62" t="str">
        <f t="shared" si="17"/>
        <v>Susan Zhang</v>
      </c>
      <c r="B74" s="62" t="str">
        <f t="shared" si="17"/>
        <v>Delta</v>
      </c>
      <c r="C74" s="1">
        <v>0.6</v>
      </c>
      <c r="D74" s="1">
        <v>0.6</v>
      </c>
      <c r="E74" s="1">
        <v>0</v>
      </c>
      <c r="F74" s="1">
        <v>0</v>
      </c>
      <c r="G74" s="1">
        <v>3</v>
      </c>
      <c r="H74" s="1">
        <v>2.8</v>
      </c>
      <c r="I74" s="1">
        <v>2.5</v>
      </c>
      <c r="J74" s="1">
        <v>2.8</v>
      </c>
      <c r="K74" s="1"/>
      <c r="L74" s="62">
        <f t="shared" si="26"/>
        <v>0.6</v>
      </c>
      <c r="M74" s="62">
        <f t="shared" si="27"/>
        <v>0</v>
      </c>
      <c r="N74" s="62">
        <f t="shared" si="28"/>
        <v>0.6</v>
      </c>
      <c r="O74" s="62">
        <f t="shared" si="29"/>
        <v>2.9</v>
      </c>
      <c r="P74" s="62">
        <f t="shared" si="30"/>
        <v>2.65</v>
      </c>
      <c r="Q74" s="62">
        <f t="shared" si="31"/>
        <v>5.55</v>
      </c>
      <c r="R74" s="62">
        <f t="shared" si="32"/>
        <v>5.05</v>
      </c>
      <c r="S74" s="1">
        <f t="shared" si="25"/>
        <v>10</v>
      </c>
    </row>
    <row r="75" spans="1:19" x14ac:dyDescent="0.25">
      <c r="A75" s="62" t="str">
        <f t="shared" si="17"/>
        <v>Georgia Tomlinson</v>
      </c>
      <c r="B75" s="62" t="str">
        <f t="shared" si="17"/>
        <v>GGI</v>
      </c>
      <c r="C75" s="1">
        <v>0.2</v>
      </c>
      <c r="D75" s="1">
        <v>0.3</v>
      </c>
      <c r="E75" s="1">
        <v>0.2</v>
      </c>
      <c r="F75" s="1">
        <v>0.2</v>
      </c>
      <c r="G75" s="1">
        <v>3.5</v>
      </c>
      <c r="H75" s="1">
        <v>3.3</v>
      </c>
      <c r="I75" s="1">
        <v>3.8</v>
      </c>
      <c r="J75" s="1">
        <v>4</v>
      </c>
      <c r="K75" s="1"/>
      <c r="L75" s="62">
        <f t="shared" si="26"/>
        <v>0.25</v>
      </c>
      <c r="M75" s="62">
        <f t="shared" si="27"/>
        <v>0.2</v>
      </c>
      <c r="N75" s="62">
        <f t="shared" si="28"/>
        <v>0.45</v>
      </c>
      <c r="O75" s="62">
        <f t="shared" si="29"/>
        <v>3.4</v>
      </c>
      <c r="P75" s="62">
        <f t="shared" si="30"/>
        <v>3.9</v>
      </c>
      <c r="Q75" s="62">
        <f t="shared" si="31"/>
        <v>7.3</v>
      </c>
      <c r="R75" s="62">
        <f t="shared" si="32"/>
        <v>3.1499999999999995</v>
      </c>
      <c r="S75" s="1">
        <f t="shared" si="25"/>
        <v>19</v>
      </c>
    </row>
    <row r="76" spans="1:19" x14ac:dyDescent="0.25">
      <c r="A76" s="62" t="str">
        <f t="shared" si="17"/>
        <v>Leah Johnson</v>
      </c>
      <c r="B76" s="62" t="str">
        <f t="shared" si="17"/>
        <v>Olympia</v>
      </c>
      <c r="C76" s="1">
        <v>0.1</v>
      </c>
      <c r="D76" s="1">
        <v>0.2</v>
      </c>
      <c r="E76" s="1">
        <v>0.3</v>
      </c>
      <c r="F76" s="1">
        <v>0.3</v>
      </c>
      <c r="G76" s="1">
        <v>3.3</v>
      </c>
      <c r="H76" s="1">
        <v>3.3</v>
      </c>
      <c r="I76" s="1">
        <v>3.1</v>
      </c>
      <c r="J76" s="1">
        <v>3.4</v>
      </c>
      <c r="K76" s="1"/>
      <c r="L76" s="62">
        <f t="shared" si="26"/>
        <v>0.15000000000000002</v>
      </c>
      <c r="M76" s="62">
        <f t="shared" si="27"/>
        <v>0.3</v>
      </c>
      <c r="N76" s="62">
        <f t="shared" si="28"/>
        <v>0.45</v>
      </c>
      <c r="O76" s="62">
        <f t="shared" si="29"/>
        <v>3.3</v>
      </c>
      <c r="P76" s="62">
        <f t="shared" si="30"/>
        <v>3.25</v>
      </c>
      <c r="Q76" s="62">
        <f t="shared" si="31"/>
        <v>6.55</v>
      </c>
      <c r="R76" s="62">
        <f t="shared" si="32"/>
        <v>3.8999999999999995</v>
      </c>
      <c r="S76" s="1">
        <f t="shared" si="25"/>
        <v>15</v>
      </c>
    </row>
    <row r="77" spans="1:19" x14ac:dyDescent="0.25">
      <c r="A77" s="62" t="str">
        <f t="shared" si="17"/>
        <v>Leilani Davis</v>
      </c>
      <c r="B77" s="62" t="str">
        <f t="shared" si="17"/>
        <v>Olympia</v>
      </c>
      <c r="C77" s="1">
        <v>0.2</v>
      </c>
      <c r="D77" s="1">
        <v>0.2</v>
      </c>
      <c r="E77" s="1">
        <v>0.1</v>
      </c>
      <c r="F77" s="1">
        <v>0.1</v>
      </c>
      <c r="G77" s="1">
        <v>3.5</v>
      </c>
      <c r="H77" s="1">
        <v>3.6</v>
      </c>
      <c r="I77" s="1">
        <v>4.0999999999999996</v>
      </c>
      <c r="J77" s="1">
        <v>4</v>
      </c>
      <c r="K77" s="1"/>
      <c r="L77" s="62">
        <f t="shared" si="26"/>
        <v>0.2</v>
      </c>
      <c r="M77" s="62">
        <f t="shared" si="27"/>
        <v>0.1</v>
      </c>
      <c r="N77" s="62">
        <f t="shared" si="28"/>
        <v>0.30000000000000004</v>
      </c>
      <c r="O77" s="62">
        <f t="shared" si="29"/>
        <v>3.55</v>
      </c>
      <c r="P77" s="62">
        <f t="shared" si="30"/>
        <v>4.05</v>
      </c>
      <c r="Q77" s="62">
        <f t="shared" si="31"/>
        <v>7.6</v>
      </c>
      <c r="R77" s="62">
        <f t="shared" si="32"/>
        <v>2.7000000000000011</v>
      </c>
      <c r="S77" s="1">
        <f t="shared" si="25"/>
        <v>21</v>
      </c>
    </row>
    <row r="78" spans="1:19" x14ac:dyDescent="0.25">
      <c r="A78" s="62" t="str">
        <f t="shared" si="17"/>
        <v>McLeod Sherratt</v>
      </c>
      <c r="B78" s="62" t="str">
        <f t="shared" si="17"/>
        <v>Olympia</v>
      </c>
      <c r="C78" s="1">
        <v>0.1</v>
      </c>
      <c r="D78" s="1">
        <v>0.1</v>
      </c>
      <c r="E78" s="1">
        <v>0.2</v>
      </c>
      <c r="F78" s="1">
        <v>0.2</v>
      </c>
      <c r="G78" s="1">
        <v>3.3</v>
      </c>
      <c r="H78" s="1">
        <v>3.1</v>
      </c>
      <c r="I78" s="1">
        <v>3.6</v>
      </c>
      <c r="J78" s="1">
        <v>3.9</v>
      </c>
      <c r="K78" s="1"/>
      <c r="L78" s="62">
        <f t="shared" si="26"/>
        <v>0.1</v>
      </c>
      <c r="M78" s="62">
        <f t="shared" si="27"/>
        <v>0.2</v>
      </c>
      <c r="N78" s="62">
        <f t="shared" si="28"/>
        <v>0.30000000000000004</v>
      </c>
      <c r="O78" s="62">
        <f t="shared" si="29"/>
        <v>3.2</v>
      </c>
      <c r="P78" s="62">
        <f t="shared" si="30"/>
        <v>3.75</v>
      </c>
      <c r="Q78" s="62">
        <f t="shared" si="31"/>
        <v>6.95</v>
      </c>
      <c r="R78" s="62">
        <f t="shared" si="32"/>
        <v>3.3500000000000005</v>
      </c>
      <c r="S78" s="1">
        <f t="shared" si="25"/>
        <v>18</v>
      </c>
    </row>
    <row r="79" spans="1:19" x14ac:dyDescent="0.25">
      <c r="A79" s="62" t="str">
        <f t="shared" si="17"/>
        <v>Amy Slogrove</v>
      </c>
      <c r="B79" s="62" t="str">
        <f t="shared" si="17"/>
        <v>Howick</v>
      </c>
      <c r="C79" s="1">
        <v>0.3</v>
      </c>
      <c r="D79" s="1">
        <v>0.3</v>
      </c>
      <c r="E79" s="1">
        <v>0</v>
      </c>
      <c r="F79" s="1">
        <v>0</v>
      </c>
      <c r="G79" s="1">
        <v>3.5</v>
      </c>
      <c r="H79" s="1">
        <v>3.3</v>
      </c>
      <c r="I79" s="1">
        <v>5.0999999999999996</v>
      </c>
      <c r="J79" s="1">
        <v>5.2</v>
      </c>
      <c r="K79" s="1"/>
      <c r="L79" s="62">
        <f t="shared" si="26"/>
        <v>0.3</v>
      </c>
      <c r="M79" s="62">
        <f t="shared" si="27"/>
        <v>0</v>
      </c>
      <c r="N79" s="62">
        <f t="shared" si="28"/>
        <v>0.3</v>
      </c>
      <c r="O79" s="62">
        <f t="shared" si="29"/>
        <v>3.4</v>
      </c>
      <c r="P79" s="62">
        <f t="shared" si="30"/>
        <v>5.15</v>
      </c>
      <c r="Q79" s="62">
        <f t="shared" si="31"/>
        <v>8.5500000000000007</v>
      </c>
      <c r="R79" s="62">
        <f t="shared" si="32"/>
        <v>1.75</v>
      </c>
      <c r="S79" s="1">
        <f t="shared" si="25"/>
        <v>22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Special O Level 1</vt:lpstr>
      <vt:lpstr>Special O Level 3</vt:lpstr>
      <vt:lpstr>Level 1 unders</vt:lpstr>
      <vt:lpstr>Level 1 overs</vt:lpstr>
      <vt:lpstr>Level 2 unders</vt:lpstr>
      <vt:lpstr>Level 2 overs</vt:lpstr>
      <vt:lpstr>Level 3 unders</vt:lpstr>
      <vt:lpstr>Level 3 overs</vt:lpstr>
      <vt:lpstr>Level 4</vt:lpstr>
      <vt:lpstr>Level 5</vt:lpstr>
      <vt:lpstr>Level 6</vt:lpstr>
      <vt:lpstr>Level 7</vt:lpstr>
      <vt:lpstr>Level 8</vt:lpstr>
      <vt:lpstr>Level 9</vt:lpstr>
      <vt:lpstr>Level 10</vt:lpstr>
      <vt:lpstr>Stage 1</vt:lpstr>
      <vt:lpstr>Stage 2</vt:lpstr>
      <vt:lpstr>Stage 3</vt:lpstr>
      <vt:lpstr>Stage 4</vt:lpstr>
      <vt:lpstr>Junior International</vt:lpstr>
      <vt:lpstr>Senior International</vt:lpstr>
      <vt:lpstr>Ind Summary</vt:lpstr>
      <vt:lpstr>Groups</vt:lpstr>
      <vt:lpstr>Group 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Thorby</dc:creator>
  <cp:lastModifiedBy>HP</cp:lastModifiedBy>
  <cp:lastPrinted>2018-06-03T09:07:38Z</cp:lastPrinted>
  <dcterms:created xsi:type="dcterms:W3CDTF">2017-04-29T06:20:30Z</dcterms:created>
  <dcterms:modified xsi:type="dcterms:W3CDTF">2018-08-22T00:12:13Z</dcterms:modified>
</cp:coreProperties>
</file>