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ebecca\Dropbox\Comps 2018\Otago Champs\"/>
    </mc:Choice>
  </mc:AlternateContent>
  <xr:revisionPtr revIDLastSave="0" documentId="13_ncr:1_{1307EAE6-8E31-4140-B673-6608637AEB96}" xr6:coauthVersionLast="34" xr6:coauthVersionMax="34" xr10:uidLastSave="{00000000-0000-0000-0000-000000000000}"/>
  <bookViews>
    <workbookView xWindow="0" yWindow="0" windowWidth="20490" windowHeight="7545" tabRatio="500" firstSheet="14" activeTab="16" xr2:uid="{00000000-000D-0000-FFFF-FFFF00000000}"/>
  </bookViews>
  <sheets>
    <sheet name="Level 1 " sheetId="1" r:id="rId1"/>
    <sheet name="Level 2 " sheetId="26" r:id="rId2"/>
    <sheet name="Level 3" sheetId="27" r:id="rId3"/>
    <sheet name="Level 4" sheetId="23" r:id="rId4"/>
    <sheet name="Level 5" sheetId="22" r:id="rId5"/>
    <sheet name="Level 6" sheetId="6" r:id="rId6"/>
    <sheet name="Level 7" sheetId="21" r:id="rId7"/>
    <sheet name="Level 8" sheetId="8" r:id="rId8"/>
    <sheet name="Level 9" sheetId="9" r:id="rId9"/>
    <sheet name="Level 10" sheetId="10" r:id="rId10"/>
    <sheet name="Sheet3" sheetId="38" r:id="rId11"/>
    <sheet name="Stage 2" sheetId="12" r:id="rId12"/>
    <sheet name="Stage 3" sheetId="13" r:id="rId13"/>
    <sheet name="Junior International" sheetId="14" r:id="rId14"/>
    <sheet name="Stage 4" sheetId="15" r:id="rId15"/>
    <sheet name="Senior International" sheetId="16" r:id="rId16"/>
    <sheet name="Ind Summary" sheetId="18" r:id="rId17"/>
    <sheet name="Groups" sheetId="17" r:id="rId18"/>
    <sheet name="Group Summary" sheetId="19" r:id="rId19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" i="15" l="1"/>
  <c r="M9" i="15"/>
  <c r="N9" i="15"/>
  <c r="O9" i="15"/>
  <c r="P9" i="15"/>
  <c r="Q9" i="15"/>
  <c r="R9" i="15"/>
  <c r="L20" i="15"/>
  <c r="M20" i="15"/>
  <c r="N20" i="15"/>
  <c r="O20" i="15"/>
  <c r="P20" i="15"/>
  <c r="Q20" i="15"/>
  <c r="R20" i="15"/>
  <c r="L31" i="15"/>
  <c r="M31" i="15"/>
  <c r="N31" i="15"/>
  <c r="O31" i="15"/>
  <c r="P31" i="15"/>
  <c r="Q31" i="15"/>
  <c r="R31" i="15"/>
  <c r="L42" i="15"/>
  <c r="M42" i="15"/>
  <c r="N42" i="15"/>
  <c r="O42" i="15"/>
  <c r="P42" i="15"/>
  <c r="Q42" i="15"/>
  <c r="R42" i="15"/>
  <c r="L12" i="15"/>
  <c r="M12" i="15"/>
  <c r="N12" i="15"/>
  <c r="O12" i="15"/>
  <c r="P12" i="15"/>
  <c r="Q12" i="15"/>
  <c r="R12" i="15"/>
  <c r="L23" i="15"/>
  <c r="M23" i="15"/>
  <c r="N23" i="15"/>
  <c r="O23" i="15"/>
  <c r="P23" i="15"/>
  <c r="Q23" i="15"/>
  <c r="R23" i="15"/>
  <c r="L34" i="15"/>
  <c r="M34" i="15"/>
  <c r="N34" i="15"/>
  <c r="O34" i="15"/>
  <c r="P34" i="15"/>
  <c r="Q34" i="15"/>
  <c r="R34" i="15"/>
  <c r="L45" i="15"/>
  <c r="M45" i="15"/>
  <c r="N45" i="15"/>
  <c r="O45" i="15"/>
  <c r="P45" i="15"/>
  <c r="Q45" i="15"/>
  <c r="R45" i="15"/>
  <c r="L13" i="15"/>
  <c r="M13" i="15"/>
  <c r="N13" i="15"/>
  <c r="O13" i="15"/>
  <c r="P13" i="15"/>
  <c r="Q13" i="15"/>
  <c r="R13" i="15"/>
  <c r="L24" i="15"/>
  <c r="M24" i="15"/>
  <c r="N24" i="15"/>
  <c r="O24" i="15"/>
  <c r="P24" i="15"/>
  <c r="Q24" i="15"/>
  <c r="R24" i="15"/>
  <c r="L35" i="15"/>
  <c r="M35" i="15"/>
  <c r="N35" i="15"/>
  <c r="O35" i="15"/>
  <c r="P35" i="15"/>
  <c r="Q35" i="15"/>
  <c r="R35" i="15"/>
  <c r="L46" i="15"/>
  <c r="M46" i="15"/>
  <c r="N46" i="15"/>
  <c r="O46" i="15"/>
  <c r="P46" i="15"/>
  <c r="Q46" i="15"/>
  <c r="R46" i="15"/>
  <c r="L15" i="15"/>
  <c r="M15" i="15"/>
  <c r="N15" i="15"/>
  <c r="O15" i="15"/>
  <c r="P15" i="15"/>
  <c r="Q15" i="15"/>
  <c r="R15" i="15"/>
  <c r="L26" i="15"/>
  <c r="M26" i="15"/>
  <c r="N26" i="15"/>
  <c r="O26" i="15"/>
  <c r="P26" i="15"/>
  <c r="Q26" i="15"/>
  <c r="R26" i="15"/>
  <c r="L37" i="15"/>
  <c r="M37" i="15"/>
  <c r="N37" i="15"/>
  <c r="O37" i="15"/>
  <c r="P37" i="15"/>
  <c r="Q37" i="15"/>
  <c r="R37" i="15"/>
  <c r="L48" i="15"/>
  <c r="M48" i="15"/>
  <c r="N48" i="15"/>
  <c r="O48" i="15"/>
  <c r="P48" i="15"/>
  <c r="Q48" i="15"/>
  <c r="R48" i="15"/>
  <c r="L10" i="15"/>
  <c r="M10" i="15"/>
  <c r="N10" i="15"/>
  <c r="O10" i="15"/>
  <c r="P10" i="15"/>
  <c r="Q10" i="15"/>
  <c r="R10" i="15"/>
  <c r="L21" i="15"/>
  <c r="M21" i="15"/>
  <c r="N21" i="15"/>
  <c r="O21" i="15"/>
  <c r="P21" i="15"/>
  <c r="Q21" i="15"/>
  <c r="R21" i="15"/>
  <c r="L32" i="15"/>
  <c r="M32" i="15"/>
  <c r="N32" i="15"/>
  <c r="O32" i="15"/>
  <c r="P32" i="15"/>
  <c r="Q32" i="15"/>
  <c r="R32" i="15"/>
  <c r="L43" i="15"/>
  <c r="M43" i="15"/>
  <c r="N43" i="15"/>
  <c r="O43" i="15"/>
  <c r="P43" i="15"/>
  <c r="Q43" i="15"/>
  <c r="R43" i="15"/>
  <c r="L14" i="15"/>
  <c r="M14" i="15"/>
  <c r="N14" i="15"/>
  <c r="O14" i="15"/>
  <c r="P14" i="15"/>
  <c r="Q14" i="15"/>
  <c r="R14" i="15"/>
  <c r="L25" i="15"/>
  <c r="M25" i="15"/>
  <c r="N25" i="15"/>
  <c r="O25" i="15"/>
  <c r="P25" i="15"/>
  <c r="Q25" i="15"/>
  <c r="R25" i="15"/>
  <c r="L36" i="15"/>
  <c r="M36" i="15"/>
  <c r="N36" i="15"/>
  <c r="O36" i="15"/>
  <c r="P36" i="15"/>
  <c r="Q36" i="15"/>
  <c r="R36" i="15"/>
  <c r="L47" i="15"/>
  <c r="M47" i="15"/>
  <c r="N47" i="15"/>
  <c r="O47" i="15"/>
  <c r="P47" i="15"/>
  <c r="Q47" i="15"/>
  <c r="R47" i="15"/>
  <c r="L8" i="15"/>
  <c r="M8" i="15"/>
  <c r="N8" i="15"/>
  <c r="O8" i="15"/>
  <c r="P8" i="15"/>
  <c r="Q8" i="15"/>
  <c r="R8" i="15"/>
  <c r="L19" i="15"/>
  <c r="M19" i="15"/>
  <c r="N19" i="15"/>
  <c r="O19" i="15"/>
  <c r="P19" i="15"/>
  <c r="Q19" i="15"/>
  <c r="R19" i="15"/>
  <c r="L30" i="15"/>
  <c r="M30" i="15"/>
  <c r="N30" i="15"/>
  <c r="O30" i="15"/>
  <c r="P30" i="15"/>
  <c r="Q30" i="15"/>
  <c r="R30" i="15"/>
  <c r="L41" i="15"/>
  <c r="M41" i="15"/>
  <c r="N41" i="15"/>
  <c r="O41" i="15"/>
  <c r="P41" i="15"/>
  <c r="Q41" i="15"/>
  <c r="R41" i="15"/>
  <c r="L11" i="15"/>
  <c r="M11" i="15"/>
  <c r="N11" i="15"/>
  <c r="O11" i="15"/>
  <c r="P11" i="15"/>
  <c r="Q11" i="15"/>
  <c r="R11" i="15"/>
  <c r="L22" i="15"/>
  <c r="M22" i="15"/>
  <c r="N22" i="15"/>
  <c r="O22" i="15"/>
  <c r="P22" i="15"/>
  <c r="Q22" i="15"/>
  <c r="R22" i="15"/>
  <c r="L33" i="15"/>
  <c r="M33" i="15"/>
  <c r="N33" i="15"/>
  <c r="O33" i="15"/>
  <c r="P33" i="15"/>
  <c r="Q33" i="15"/>
  <c r="R33" i="15"/>
  <c r="L44" i="15"/>
  <c r="M44" i="15"/>
  <c r="N44" i="15"/>
  <c r="O44" i="15"/>
  <c r="P44" i="15"/>
  <c r="Q44" i="15"/>
  <c r="R44" i="15"/>
  <c r="S48" i="15"/>
  <c r="S37" i="15"/>
  <c r="S26" i="15"/>
  <c r="S42" i="15"/>
  <c r="S43" i="15"/>
  <c r="S44" i="15"/>
  <c r="S45" i="15"/>
  <c r="S46" i="15"/>
  <c r="S47" i="15"/>
  <c r="S41" i="15"/>
  <c r="B48" i="15"/>
  <c r="A26" i="15"/>
  <c r="A37" i="15"/>
  <c r="A48" i="15"/>
  <c r="S31" i="15"/>
  <c r="S32" i="15"/>
  <c r="S33" i="15"/>
  <c r="S34" i="15"/>
  <c r="S35" i="15"/>
  <c r="S36" i="15"/>
  <c r="S30" i="15"/>
  <c r="B37" i="15"/>
  <c r="S20" i="15"/>
  <c r="S21" i="15"/>
  <c r="S22" i="15"/>
  <c r="S23" i="15"/>
  <c r="S24" i="15"/>
  <c r="S25" i="15"/>
  <c r="S19" i="15"/>
  <c r="B26" i="15"/>
  <c r="S15" i="15"/>
  <c r="L14" i="14"/>
  <c r="M14" i="14"/>
  <c r="N14" i="14"/>
  <c r="O14" i="14"/>
  <c r="P14" i="14"/>
  <c r="Q14" i="14"/>
  <c r="R14" i="14"/>
  <c r="S9" i="15"/>
  <c r="S10" i="15"/>
  <c r="S11" i="15"/>
  <c r="S12" i="15"/>
  <c r="S13" i="15"/>
  <c r="S8" i="15"/>
  <c r="J71" i="27"/>
  <c r="K71" i="27"/>
  <c r="L71" i="27"/>
  <c r="M71" i="27"/>
  <c r="J70" i="27"/>
  <c r="K70" i="27"/>
  <c r="L70" i="27"/>
  <c r="M70" i="27"/>
  <c r="J72" i="27"/>
  <c r="K72" i="27"/>
  <c r="L72" i="27"/>
  <c r="M72" i="27"/>
  <c r="J73" i="27"/>
  <c r="K73" i="27"/>
  <c r="L73" i="27"/>
  <c r="M73" i="27"/>
  <c r="J74" i="27"/>
  <c r="K74" i="27"/>
  <c r="L74" i="27"/>
  <c r="M74" i="27"/>
  <c r="J75" i="27"/>
  <c r="K75" i="27"/>
  <c r="L75" i="27"/>
  <c r="M75" i="27"/>
  <c r="J76" i="27"/>
  <c r="K76" i="27"/>
  <c r="L76" i="27"/>
  <c r="M76" i="27"/>
  <c r="J77" i="27"/>
  <c r="K77" i="27"/>
  <c r="L77" i="27"/>
  <c r="M77" i="27"/>
  <c r="J78" i="27"/>
  <c r="K78" i="27"/>
  <c r="L78" i="27"/>
  <c r="M78" i="27"/>
  <c r="J79" i="27"/>
  <c r="K79" i="27"/>
  <c r="L79" i="27"/>
  <c r="M79" i="27"/>
  <c r="J80" i="27"/>
  <c r="K80" i="27"/>
  <c r="L80" i="27"/>
  <c r="M80" i="27"/>
  <c r="J81" i="27"/>
  <c r="K81" i="27"/>
  <c r="L81" i="27"/>
  <c r="M81" i="27"/>
  <c r="J82" i="27"/>
  <c r="K82" i="27"/>
  <c r="L82" i="27"/>
  <c r="M82" i="27"/>
  <c r="J83" i="27"/>
  <c r="K83" i="27"/>
  <c r="L83" i="27"/>
  <c r="M83" i="27"/>
  <c r="J84" i="27"/>
  <c r="K84" i="27"/>
  <c r="L84" i="27"/>
  <c r="M84" i="27"/>
  <c r="J85" i="27"/>
  <c r="K85" i="27"/>
  <c r="L85" i="27"/>
  <c r="M85" i="27"/>
  <c r="J86" i="27"/>
  <c r="K86" i="27"/>
  <c r="L86" i="27"/>
  <c r="M86" i="27"/>
  <c r="J87" i="27"/>
  <c r="K87" i="27"/>
  <c r="L87" i="27"/>
  <c r="M87" i="27"/>
  <c r="J88" i="27"/>
  <c r="K88" i="27"/>
  <c r="L88" i="27"/>
  <c r="M88" i="27"/>
  <c r="J89" i="27"/>
  <c r="K89" i="27"/>
  <c r="L89" i="27"/>
  <c r="M89" i="27"/>
  <c r="J90" i="27"/>
  <c r="K90" i="27"/>
  <c r="L90" i="27"/>
  <c r="M90" i="27"/>
  <c r="J91" i="27"/>
  <c r="K91" i="27"/>
  <c r="L91" i="27"/>
  <c r="M91" i="27"/>
  <c r="J92" i="27"/>
  <c r="K92" i="27"/>
  <c r="L92" i="27"/>
  <c r="M92" i="27"/>
  <c r="J93" i="27"/>
  <c r="K93" i="27"/>
  <c r="L93" i="27"/>
  <c r="M93" i="27"/>
  <c r="J94" i="27"/>
  <c r="K94" i="27"/>
  <c r="L94" i="27"/>
  <c r="M94" i="27"/>
  <c r="J95" i="27"/>
  <c r="K95" i="27"/>
  <c r="L95" i="27"/>
  <c r="M95" i="27"/>
  <c r="J96" i="27"/>
  <c r="K96" i="27"/>
  <c r="L96" i="27"/>
  <c r="M96" i="27"/>
  <c r="N71" i="27"/>
  <c r="N72" i="27"/>
  <c r="N73" i="27"/>
  <c r="N74" i="27"/>
  <c r="N75" i="27"/>
  <c r="N76" i="27"/>
  <c r="N77" i="27"/>
  <c r="N78" i="27"/>
  <c r="N79" i="27"/>
  <c r="N80" i="27"/>
  <c r="N81" i="27"/>
  <c r="N82" i="27"/>
  <c r="N83" i="27"/>
  <c r="N84" i="27"/>
  <c r="N85" i="27"/>
  <c r="N86" i="27"/>
  <c r="N87" i="27"/>
  <c r="N88" i="27"/>
  <c r="N89" i="27"/>
  <c r="N90" i="27"/>
  <c r="N91" i="27"/>
  <c r="N92" i="27"/>
  <c r="N93" i="27"/>
  <c r="N94" i="27"/>
  <c r="N95" i="27"/>
  <c r="N96" i="27"/>
  <c r="N70" i="27"/>
  <c r="J40" i="27"/>
  <c r="K40" i="27"/>
  <c r="L40" i="27"/>
  <c r="M40" i="27"/>
  <c r="J39" i="27"/>
  <c r="K39" i="27"/>
  <c r="L39" i="27"/>
  <c r="M39" i="27"/>
  <c r="J41" i="27"/>
  <c r="K41" i="27"/>
  <c r="L41" i="27"/>
  <c r="M41" i="27"/>
  <c r="J42" i="27"/>
  <c r="K42" i="27"/>
  <c r="L42" i="27"/>
  <c r="M42" i="27"/>
  <c r="J43" i="27"/>
  <c r="K43" i="27"/>
  <c r="L43" i="27"/>
  <c r="M43" i="27"/>
  <c r="J44" i="27"/>
  <c r="K44" i="27"/>
  <c r="L44" i="27"/>
  <c r="M44" i="27"/>
  <c r="J45" i="27"/>
  <c r="K45" i="27"/>
  <c r="L45" i="27"/>
  <c r="M45" i="27"/>
  <c r="J46" i="27"/>
  <c r="K46" i="27"/>
  <c r="L46" i="27"/>
  <c r="M46" i="27"/>
  <c r="J47" i="27"/>
  <c r="K47" i="27"/>
  <c r="L47" i="27"/>
  <c r="M47" i="27"/>
  <c r="J48" i="27"/>
  <c r="K48" i="27"/>
  <c r="L48" i="27"/>
  <c r="M48" i="27"/>
  <c r="J49" i="27"/>
  <c r="K49" i="27"/>
  <c r="L49" i="27"/>
  <c r="M49" i="27"/>
  <c r="J50" i="27"/>
  <c r="K50" i="27"/>
  <c r="L50" i="27"/>
  <c r="M50" i="27"/>
  <c r="J51" i="27"/>
  <c r="K51" i="27"/>
  <c r="L51" i="27"/>
  <c r="M51" i="27"/>
  <c r="J52" i="27"/>
  <c r="K52" i="27"/>
  <c r="L52" i="27"/>
  <c r="M52" i="27"/>
  <c r="J53" i="27"/>
  <c r="K53" i="27"/>
  <c r="L53" i="27"/>
  <c r="M53" i="27"/>
  <c r="J54" i="27"/>
  <c r="K54" i="27"/>
  <c r="L54" i="27"/>
  <c r="M54" i="27"/>
  <c r="J55" i="27"/>
  <c r="K55" i="27"/>
  <c r="L55" i="27"/>
  <c r="M55" i="27"/>
  <c r="J56" i="27"/>
  <c r="K56" i="27"/>
  <c r="L56" i="27"/>
  <c r="M56" i="27"/>
  <c r="J57" i="27"/>
  <c r="K57" i="27"/>
  <c r="L57" i="27"/>
  <c r="M57" i="27"/>
  <c r="J58" i="27"/>
  <c r="K58" i="27"/>
  <c r="L58" i="27"/>
  <c r="M58" i="27"/>
  <c r="J59" i="27"/>
  <c r="K59" i="27"/>
  <c r="L59" i="27"/>
  <c r="M59" i="27"/>
  <c r="J60" i="27"/>
  <c r="K60" i="27"/>
  <c r="L60" i="27"/>
  <c r="M60" i="27"/>
  <c r="J61" i="27"/>
  <c r="K61" i="27"/>
  <c r="L61" i="27"/>
  <c r="M61" i="27"/>
  <c r="J62" i="27"/>
  <c r="K62" i="27"/>
  <c r="L62" i="27"/>
  <c r="M62" i="27"/>
  <c r="J63" i="27"/>
  <c r="K63" i="27"/>
  <c r="L63" i="27"/>
  <c r="M63" i="27"/>
  <c r="J64" i="27"/>
  <c r="K64" i="27"/>
  <c r="L64" i="27"/>
  <c r="M64" i="27"/>
  <c r="J65" i="27"/>
  <c r="K65" i="27"/>
  <c r="L65" i="27"/>
  <c r="M65" i="27"/>
  <c r="N40" i="27"/>
  <c r="N41" i="27"/>
  <c r="N42" i="27"/>
  <c r="N43" i="27"/>
  <c r="N44" i="27"/>
  <c r="N45" i="27"/>
  <c r="N46" i="27"/>
  <c r="N47" i="27"/>
  <c r="N48" i="27"/>
  <c r="N49" i="27"/>
  <c r="N50" i="27"/>
  <c r="N51" i="27"/>
  <c r="N52" i="27"/>
  <c r="N53" i="27"/>
  <c r="N54" i="27"/>
  <c r="N55" i="27"/>
  <c r="N56" i="27"/>
  <c r="N57" i="27"/>
  <c r="N58" i="27"/>
  <c r="N59" i="27"/>
  <c r="N60" i="27"/>
  <c r="N61" i="27"/>
  <c r="N62" i="27"/>
  <c r="N63" i="27"/>
  <c r="N64" i="27"/>
  <c r="N65" i="27"/>
  <c r="N39" i="27"/>
  <c r="J9" i="27"/>
  <c r="K9" i="27"/>
  <c r="L9" i="27"/>
  <c r="M9" i="27"/>
  <c r="J8" i="27"/>
  <c r="K8" i="27"/>
  <c r="L8" i="27"/>
  <c r="M8" i="27"/>
  <c r="J10" i="27"/>
  <c r="K10" i="27"/>
  <c r="L10" i="27"/>
  <c r="M10" i="27"/>
  <c r="J11" i="27"/>
  <c r="K11" i="27"/>
  <c r="L11" i="27"/>
  <c r="M11" i="27"/>
  <c r="J12" i="27"/>
  <c r="K12" i="27"/>
  <c r="L12" i="27"/>
  <c r="M12" i="27"/>
  <c r="J13" i="27"/>
  <c r="K13" i="27"/>
  <c r="L13" i="27"/>
  <c r="M13" i="27"/>
  <c r="J14" i="27"/>
  <c r="K14" i="27"/>
  <c r="L14" i="27"/>
  <c r="M14" i="27"/>
  <c r="J15" i="27"/>
  <c r="K15" i="27"/>
  <c r="L15" i="27"/>
  <c r="M15" i="27"/>
  <c r="J16" i="27"/>
  <c r="K16" i="27"/>
  <c r="L16" i="27"/>
  <c r="M16" i="27"/>
  <c r="J17" i="27"/>
  <c r="K17" i="27"/>
  <c r="L17" i="27"/>
  <c r="M17" i="27"/>
  <c r="J18" i="27"/>
  <c r="K18" i="27"/>
  <c r="L18" i="27"/>
  <c r="M18" i="27"/>
  <c r="J19" i="27"/>
  <c r="K19" i="27"/>
  <c r="L19" i="27"/>
  <c r="M19" i="27"/>
  <c r="J20" i="27"/>
  <c r="K20" i="27"/>
  <c r="L20" i="27"/>
  <c r="M20" i="27"/>
  <c r="J21" i="27"/>
  <c r="K21" i="27"/>
  <c r="L21" i="27"/>
  <c r="M21" i="27"/>
  <c r="J22" i="27"/>
  <c r="K22" i="27"/>
  <c r="L22" i="27"/>
  <c r="M22" i="27"/>
  <c r="J23" i="27"/>
  <c r="K23" i="27"/>
  <c r="L23" i="27"/>
  <c r="M23" i="27"/>
  <c r="J24" i="27"/>
  <c r="K24" i="27"/>
  <c r="L24" i="27"/>
  <c r="M24" i="27"/>
  <c r="J25" i="27"/>
  <c r="K25" i="27"/>
  <c r="L25" i="27"/>
  <c r="M25" i="27"/>
  <c r="J26" i="27"/>
  <c r="K26" i="27"/>
  <c r="L26" i="27"/>
  <c r="M26" i="27"/>
  <c r="J27" i="27"/>
  <c r="K27" i="27"/>
  <c r="L27" i="27"/>
  <c r="M27" i="27"/>
  <c r="J28" i="27"/>
  <c r="K28" i="27"/>
  <c r="L28" i="27"/>
  <c r="M28" i="27"/>
  <c r="J29" i="27"/>
  <c r="K29" i="27"/>
  <c r="L29" i="27"/>
  <c r="M29" i="27"/>
  <c r="J30" i="27"/>
  <c r="K30" i="27"/>
  <c r="L30" i="27"/>
  <c r="M30" i="27"/>
  <c r="J31" i="27"/>
  <c r="K31" i="27"/>
  <c r="L31" i="27"/>
  <c r="M31" i="27"/>
  <c r="J32" i="27"/>
  <c r="K32" i="27"/>
  <c r="L32" i="27"/>
  <c r="M32" i="27"/>
  <c r="J33" i="27"/>
  <c r="K33" i="27"/>
  <c r="L33" i="27"/>
  <c r="M33" i="27"/>
  <c r="J34" i="27"/>
  <c r="K34" i="27"/>
  <c r="L34" i="27"/>
  <c r="M34" i="27"/>
  <c r="N9" i="27"/>
  <c r="N10" i="27"/>
  <c r="N11" i="27"/>
  <c r="N12" i="27"/>
  <c r="N13" i="27"/>
  <c r="N14" i="27"/>
  <c r="N15" i="27"/>
  <c r="N16" i="27"/>
  <c r="N17" i="27"/>
  <c r="N18" i="27"/>
  <c r="N19" i="27"/>
  <c r="N20" i="27"/>
  <c r="N21" i="27"/>
  <c r="N22" i="27"/>
  <c r="N23" i="27"/>
  <c r="N24" i="27"/>
  <c r="N25" i="27"/>
  <c r="N26" i="27"/>
  <c r="N27" i="27"/>
  <c r="N28" i="27"/>
  <c r="N29" i="27"/>
  <c r="N30" i="27"/>
  <c r="N31" i="27"/>
  <c r="N32" i="27"/>
  <c r="N33" i="27"/>
  <c r="N34" i="27"/>
  <c r="N8" i="27"/>
  <c r="K21" i="12"/>
  <c r="K22" i="12"/>
  <c r="K20" i="12"/>
  <c r="K15" i="12"/>
  <c r="K16" i="12"/>
  <c r="K14" i="12"/>
  <c r="K9" i="12"/>
  <c r="K10" i="12"/>
  <c r="K8" i="12"/>
  <c r="K39" i="26"/>
  <c r="K40" i="26"/>
  <c r="K41" i="26"/>
  <c r="K42" i="26"/>
  <c r="K43" i="26"/>
  <c r="K44" i="26"/>
  <c r="K45" i="26"/>
  <c r="K46" i="26"/>
  <c r="K47" i="26"/>
  <c r="K48" i="26"/>
  <c r="K38" i="26"/>
  <c r="K24" i="26"/>
  <c r="K25" i="26"/>
  <c r="K26" i="26"/>
  <c r="K27" i="26"/>
  <c r="K28" i="26"/>
  <c r="K29" i="26"/>
  <c r="K30" i="26"/>
  <c r="K31" i="26"/>
  <c r="K32" i="26"/>
  <c r="K33" i="26"/>
  <c r="K23" i="26"/>
  <c r="K9" i="26"/>
  <c r="K10" i="26"/>
  <c r="K11" i="26"/>
  <c r="K12" i="26"/>
  <c r="K13" i="26"/>
  <c r="K14" i="26"/>
  <c r="K15" i="26"/>
  <c r="K16" i="26"/>
  <c r="K17" i="26"/>
  <c r="K18" i="26"/>
  <c r="K8" i="26"/>
  <c r="K19" i="1"/>
  <c r="K20" i="1"/>
  <c r="K21" i="1"/>
  <c r="K22" i="1"/>
  <c r="K23" i="1"/>
  <c r="K18" i="1"/>
  <c r="K9" i="1"/>
  <c r="K10" i="1"/>
  <c r="K11" i="1"/>
  <c r="K12" i="1"/>
  <c r="K13" i="1"/>
  <c r="K8" i="1"/>
  <c r="L21" i="22"/>
  <c r="M21" i="22"/>
  <c r="N21" i="22"/>
  <c r="O21" i="22"/>
  <c r="P21" i="22"/>
  <c r="Q21" i="22"/>
  <c r="R21" i="22"/>
  <c r="L22" i="22"/>
  <c r="M22" i="22"/>
  <c r="N22" i="22"/>
  <c r="O22" i="22"/>
  <c r="P22" i="22"/>
  <c r="Q22" i="22"/>
  <c r="R22" i="22"/>
  <c r="L23" i="22"/>
  <c r="M23" i="22"/>
  <c r="N23" i="22"/>
  <c r="O23" i="22"/>
  <c r="P23" i="22"/>
  <c r="Q23" i="22"/>
  <c r="R23" i="22"/>
  <c r="L24" i="22"/>
  <c r="M24" i="22"/>
  <c r="N24" i="22"/>
  <c r="O24" i="22"/>
  <c r="P24" i="22"/>
  <c r="Q24" i="22"/>
  <c r="R24" i="22"/>
  <c r="L25" i="22"/>
  <c r="M25" i="22"/>
  <c r="N25" i="22"/>
  <c r="O25" i="22"/>
  <c r="P25" i="22"/>
  <c r="Q25" i="22"/>
  <c r="R25" i="22"/>
  <c r="L26" i="22"/>
  <c r="M26" i="22"/>
  <c r="N26" i="22"/>
  <c r="O26" i="22"/>
  <c r="P26" i="22"/>
  <c r="Q26" i="22"/>
  <c r="R26" i="22"/>
  <c r="L27" i="22"/>
  <c r="M27" i="22"/>
  <c r="N27" i="22"/>
  <c r="O27" i="22"/>
  <c r="P27" i="22"/>
  <c r="Q27" i="22"/>
  <c r="R27" i="22"/>
  <c r="L28" i="22"/>
  <c r="M28" i="22"/>
  <c r="N28" i="22"/>
  <c r="O28" i="22"/>
  <c r="P28" i="22"/>
  <c r="Q28" i="22"/>
  <c r="R28" i="22"/>
  <c r="L29" i="22"/>
  <c r="M29" i="22"/>
  <c r="N29" i="22"/>
  <c r="O29" i="22"/>
  <c r="P29" i="22"/>
  <c r="Q29" i="22"/>
  <c r="R29" i="22"/>
  <c r="L8" i="22"/>
  <c r="M8" i="22"/>
  <c r="N8" i="22"/>
  <c r="O8" i="22"/>
  <c r="P8" i="22"/>
  <c r="Q8" i="22"/>
  <c r="R8" i="22"/>
  <c r="L9" i="22"/>
  <c r="M9" i="22"/>
  <c r="N9" i="22"/>
  <c r="O9" i="22"/>
  <c r="P9" i="22"/>
  <c r="Q9" i="22"/>
  <c r="R9" i="22"/>
  <c r="L10" i="22"/>
  <c r="M10" i="22"/>
  <c r="N10" i="22"/>
  <c r="O10" i="22"/>
  <c r="P10" i="22"/>
  <c r="Q10" i="22"/>
  <c r="R10" i="22"/>
  <c r="L11" i="22"/>
  <c r="M11" i="22"/>
  <c r="N11" i="22"/>
  <c r="O11" i="22"/>
  <c r="P11" i="22"/>
  <c r="Q11" i="22"/>
  <c r="R11" i="22"/>
  <c r="L12" i="22"/>
  <c r="M12" i="22"/>
  <c r="N12" i="22"/>
  <c r="O12" i="22"/>
  <c r="P12" i="22"/>
  <c r="Q12" i="22"/>
  <c r="R12" i="22"/>
  <c r="L13" i="22"/>
  <c r="M13" i="22"/>
  <c r="N13" i="22"/>
  <c r="O13" i="22"/>
  <c r="P13" i="22"/>
  <c r="Q13" i="22"/>
  <c r="R13" i="22"/>
  <c r="L14" i="22"/>
  <c r="M14" i="22"/>
  <c r="N14" i="22"/>
  <c r="O14" i="22"/>
  <c r="P14" i="22"/>
  <c r="Q14" i="22"/>
  <c r="R14" i="22"/>
  <c r="L15" i="22"/>
  <c r="M15" i="22"/>
  <c r="N15" i="22"/>
  <c r="O15" i="22"/>
  <c r="P15" i="22"/>
  <c r="Q15" i="22"/>
  <c r="R15" i="22"/>
  <c r="L16" i="22"/>
  <c r="M16" i="22"/>
  <c r="N16" i="22"/>
  <c r="O16" i="22"/>
  <c r="P16" i="22"/>
  <c r="Q16" i="22"/>
  <c r="R16" i="22"/>
  <c r="L17" i="22"/>
  <c r="M17" i="22"/>
  <c r="N17" i="22"/>
  <c r="O17" i="22"/>
  <c r="P17" i="22"/>
  <c r="Q17" i="22"/>
  <c r="R17" i="22"/>
  <c r="L18" i="22"/>
  <c r="M18" i="22"/>
  <c r="N18" i="22"/>
  <c r="O18" i="22"/>
  <c r="P18" i="22"/>
  <c r="Q18" i="22"/>
  <c r="R18" i="22"/>
  <c r="L19" i="22"/>
  <c r="M19" i="22"/>
  <c r="N19" i="22"/>
  <c r="O19" i="22"/>
  <c r="P19" i="22"/>
  <c r="Q19" i="22"/>
  <c r="R19" i="22"/>
  <c r="L20" i="22"/>
  <c r="M20" i="22"/>
  <c r="N20" i="22"/>
  <c r="O20" i="22"/>
  <c r="P20" i="22"/>
  <c r="Q20" i="22"/>
  <c r="R20" i="22"/>
  <c r="S21" i="22"/>
  <c r="S22" i="22"/>
  <c r="S23" i="22"/>
  <c r="S24" i="22"/>
  <c r="S25" i="22"/>
  <c r="S26" i="22"/>
  <c r="S27" i="22"/>
  <c r="S28" i="22"/>
  <c r="S29" i="22"/>
  <c r="A46" i="22"/>
  <c r="B46" i="22"/>
  <c r="L46" i="22"/>
  <c r="M46" i="22"/>
  <c r="N46" i="22"/>
  <c r="O46" i="22"/>
  <c r="P46" i="22"/>
  <c r="Q46" i="22"/>
  <c r="R46" i="22"/>
  <c r="L47" i="22"/>
  <c r="M47" i="22"/>
  <c r="N47" i="22"/>
  <c r="O47" i="22"/>
  <c r="P47" i="22"/>
  <c r="Q47" i="22"/>
  <c r="R47" i="22"/>
  <c r="L48" i="22"/>
  <c r="M48" i="22"/>
  <c r="N48" i="22"/>
  <c r="O48" i="22"/>
  <c r="P48" i="22"/>
  <c r="Q48" i="22"/>
  <c r="R48" i="22"/>
  <c r="L49" i="22"/>
  <c r="M49" i="22"/>
  <c r="N49" i="22"/>
  <c r="O49" i="22"/>
  <c r="P49" i="22"/>
  <c r="Q49" i="22"/>
  <c r="R49" i="22"/>
  <c r="L50" i="22"/>
  <c r="M50" i="22"/>
  <c r="N50" i="22"/>
  <c r="O50" i="22"/>
  <c r="P50" i="22"/>
  <c r="Q50" i="22"/>
  <c r="R50" i="22"/>
  <c r="L33" i="22"/>
  <c r="M33" i="22"/>
  <c r="N33" i="22"/>
  <c r="O33" i="22"/>
  <c r="P33" i="22"/>
  <c r="Q33" i="22"/>
  <c r="R33" i="22"/>
  <c r="L34" i="22"/>
  <c r="M34" i="22"/>
  <c r="N34" i="22"/>
  <c r="O34" i="22"/>
  <c r="P34" i="22"/>
  <c r="Q34" i="22"/>
  <c r="R34" i="22"/>
  <c r="L35" i="22"/>
  <c r="M35" i="22"/>
  <c r="N35" i="22"/>
  <c r="O35" i="22"/>
  <c r="P35" i="22"/>
  <c r="Q35" i="22"/>
  <c r="R35" i="22"/>
  <c r="L36" i="22"/>
  <c r="M36" i="22"/>
  <c r="N36" i="22"/>
  <c r="O36" i="22"/>
  <c r="P36" i="22"/>
  <c r="Q36" i="22"/>
  <c r="R36" i="22"/>
  <c r="L37" i="22"/>
  <c r="M37" i="22"/>
  <c r="N37" i="22"/>
  <c r="O37" i="22"/>
  <c r="P37" i="22"/>
  <c r="Q37" i="22"/>
  <c r="R37" i="22"/>
  <c r="L38" i="22"/>
  <c r="M38" i="22"/>
  <c r="N38" i="22"/>
  <c r="O38" i="22"/>
  <c r="P38" i="22"/>
  <c r="Q38" i="22"/>
  <c r="R38" i="22"/>
  <c r="L39" i="22"/>
  <c r="M39" i="22"/>
  <c r="N39" i="22"/>
  <c r="O39" i="22"/>
  <c r="P39" i="22"/>
  <c r="Q39" i="22"/>
  <c r="R39" i="22"/>
  <c r="L40" i="22"/>
  <c r="M40" i="22"/>
  <c r="N40" i="22"/>
  <c r="O40" i="22"/>
  <c r="P40" i="22"/>
  <c r="Q40" i="22"/>
  <c r="R40" i="22"/>
  <c r="L41" i="22"/>
  <c r="M41" i="22"/>
  <c r="N41" i="22"/>
  <c r="O41" i="22"/>
  <c r="P41" i="22"/>
  <c r="Q41" i="22"/>
  <c r="R41" i="22"/>
  <c r="L42" i="22"/>
  <c r="M42" i="22"/>
  <c r="N42" i="22"/>
  <c r="O42" i="22"/>
  <c r="P42" i="22"/>
  <c r="Q42" i="22"/>
  <c r="R42" i="22"/>
  <c r="L43" i="22"/>
  <c r="M43" i="22"/>
  <c r="N43" i="22"/>
  <c r="O43" i="22"/>
  <c r="P43" i="22"/>
  <c r="Q43" i="22"/>
  <c r="R43" i="22"/>
  <c r="L44" i="22"/>
  <c r="M44" i="22"/>
  <c r="N44" i="22"/>
  <c r="O44" i="22"/>
  <c r="P44" i="22"/>
  <c r="Q44" i="22"/>
  <c r="R44" i="22"/>
  <c r="L45" i="22"/>
  <c r="M45" i="22"/>
  <c r="N45" i="22"/>
  <c r="O45" i="22"/>
  <c r="P45" i="22"/>
  <c r="Q45" i="22"/>
  <c r="R45" i="22"/>
  <c r="L51" i="22"/>
  <c r="M51" i="22"/>
  <c r="N51" i="22"/>
  <c r="O51" i="22"/>
  <c r="P51" i="22"/>
  <c r="Q51" i="22"/>
  <c r="R51" i="22"/>
  <c r="L52" i="22"/>
  <c r="M52" i="22"/>
  <c r="N52" i="22"/>
  <c r="O52" i="22"/>
  <c r="P52" i="22"/>
  <c r="Q52" i="22"/>
  <c r="R52" i="22"/>
  <c r="L53" i="22"/>
  <c r="M53" i="22"/>
  <c r="N53" i="22"/>
  <c r="O53" i="22"/>
  <c r="P53" i="22"/>
  <c r="Q53" i="22"/>
  <c r="R53" i="22"/>
  <c r="L54" i="22"/>
  <c r="M54" i="22"/>
  <c r="N54" i="22"/>
  <c r="O54" i="22"/>
  <c r="P54" i="22"/>
  <c r="Q54" i="22"/>
  <c r="R54" i="22"/>
  <c r="S46" i="22"/>
  <c r="A47" i="22"/>
  <c r="B47" i="22"/>
  <c r="S47" i="22"/>
  <c r="A48" i="22"/>
  <c r="B48" i="22"/>
  <c r="S48" i="22"/>
  <c r="A49" i="22"/>
  <c r="B49" i="22"/>
  <c r="S49" i="22"/>
  <c r="A50" i="22"/>
  <c r="B50" i="22"/>
  <c r="S50" i="22"/>
  <c r="A51" i="22"/>
  <c r="B51" i="22"/>
  <c r="S51" i="22"/>
  <c r="A52" i="22"/>
  <c r="B52" i="22"/>
  <c r="S52" i="22"/>
  <c r="A53" i="22"/>
  <c r="B53" i="22"/>
  <c r="S53" i="22"/>
  <c r="A54" i="22"/>
  <c r="B54" i="22"/>
  <c r="S54" i="22"/>
  <c r="A71" i="22"/>
  <c r="B71" i="22"/>
  <c r="L71" i="22"/>
  <c r="M71" i="22"/>
  <c r="N71" i="22"/>
  <c r="O71" i="22"/>
  <c r="P71" i="22"/>
  <c r="Q71" i="22"/>
  <c r="R71" i="22"/>
  <c r="L58" i="22"/>
  <c r="M58" i="22"/>
  <c r="N58" i="22"/>
  <c r="O58" i="22"/>
  <c r="P58" i="22"/>
  <c r="Q58" i="22"/>
  <c r="R58" i="22"/>
  <c r="L59" i="22"/>
  <c r="M59" i="22"/>
  <c r="N59" i="22"/>
  <c r="O59" i="22"/>
  <c r="P59" i="22"/>
  <c r="Q59" i="22"/>
  <c r="R59" i="22"/>
  <c r="L60" i="22"/>
  <c r="M60" i="22"/>
  <c r="N60" i="22"/>
  <c r="O60" i="22"/>
  <c r="P60" i="22"/>
  <c r="Q60" i="22"/>
  <c r="R60" i="22"/>
  <c r="L61" i="22"/>
  <c r="M61" i="22"/>
  <c r="N61" i="22"/>
  <c r="O61" i="22"/>
  <c r="P61" i="22"/>
  <c r="Q61" i="22"/>
  <c r="R61" i="22"/>
  <c r="L62" i="22"/>
  <c r="M62" i="22"/>
  <c r="N62" i="22"/>
  <c r="O62" i="22"/>
  <c r="P62" i="22"/>
  <c r="Q62" i="22"/>
  <c r="R62" i="22"/>
  <c r="L63" i="22"/>
  <c r="M63" i="22"/>
  <c r="N63" i="22"/>
  <c r="O63" i="22"/>
  <c r="P63" i="22"/>
  <c r="Q63" i="22"/>
  <c r="R63" i="22"/>
  <c r="L64" i="22"/>
  <c r="M64" i="22"/>
  <c r="N64" i="22"/>
  <c r="O64" i="22"/>
  <c r="P64" i="22"/>
  <c r="Q64" i="22"/>
  <c r="R64" i="22"/>
  <c r="L65" i="22"/>
  <c r="M65" i="22"/>
  <c r="N65" i="22"/>
  <c r="O65" i="22"/>
  <c r="P65" i="22"/>
  <c r="Q65" i="22"/>
  <c r="R65" i="22"/>
  <c r="L66" i="22"/>
  <c r="M66" i="22"/>
  <c r="N66" i="22"/>
  <c r="O66" i="22"/>
  <c r="P66" i="22"/>
  <c r="Q66" i="22"/>
  <c r="R66" i="22"/>
  <c r="L67" i="22"/>
  <c r="M67" i="22"/>
  <c r="N67" i="22"/>
  <c r="O67" i="22"/>
  <c r="P67" i="22"/>
  <c r="Q67" i="22"/>
  <c r="R67" i="22"/>
  <c r="L68" i="22"/>
  <c r="M68" i="22"/>
  <c r="N68" i="22"/>
  <c r="O68" i="22"/>
  <c r="P68" i="22"/>
  <c r="Q68" i="22"/>
  <c r="R68" i="22"/>
  <c r="L69" i="22"/>
  <c r="M69" i="22"/>
  <c r="N69" i="22"/>
  <c r="O69" i="22"/>
  <c r="P69" i="22"/>
  <c r="Q69" i="22"/>
  <c r="R69" i="22"/>
  <c r="L70" i="22"/>
  <c r="M70" i="22"/>
  <c r="N70" i="22"/>
  <c r="O70" i="22"/>
  <c r="P70" i="22"/>
  <c r="Q70" i="22"/>
  <c r="R70" i="22"/>
  <c r="L72" i="22"/>
  <c r="M72" i="22"/>
  <c r="N72" i="22"/>
  <c r="O72" i="22"/>
  <c r="P72" i="22"/>
  <c r="Q72" i="22"/>
  <c r="R72" i="22"/>
  <c r="L73" i="22"/>
  <c r="M73" i="22"/>
  <c r="N73" i="22"/>
  <c r="O73" i="22"/>
  <c r="P73" i="22"/>
  <c r="Q73" i="22"/>
  <c r="R73" i="22"/>
  <c r="L74" i="22"/>
  <c r="M74" i="22"/>
  <c r="N74" i="22"/>
  <c r="O74" i="22"/>
  <c r="P74" i="22"/>
  <c r="Q74" i="22"/>
  <c r="R74" i="22"/>
  <c r="L75" i="22"/>
  <c r="M75" i="22"/>
  <c r="N75" i="22"/>
  <c r="O75" i="22"/>
  <c r="P75" i="22"/>
  <c r="Q75" i="22"/>
  <c r="R75" i="22"/>
  <c r="L76" i="22"/>
  <c r="M76" i="22"/>
  <c r="N76" i="22"/>
  <c r="O76" i="22"/>
  <c r="P76" i="22"/>
  <c r="Q76" i="22"/>
  <c r="R76" i="22"/>
  <c r="L77" i="22"/>
  <c r="M77" i="22"/>
  <c r="N77" i="22"/>
  <c r="O77" i="22"/>
  <c r="P77" i="22"/>
  <c r="Q77" i="22"/>
  <c r="R77" i="22"/>
  <c r="L78" i="22"/>
  <c r="M78" i="22"/>
  <c r="N78" i="22"/>
  <c r="O78" i="22"/>
  <c r="P78" i="22"/>
  <c r="Q78" i="22"/>
  <c r="R78" i="22"/>
  <c r="L79" i="22"/>
  <c r="M79" i="22"/>
  <c r="N79" i="22"/>
  <c r="O79" i="22"/>
  <c r="P79" i="22"/>
  <c r="Q79" i="22"/>
  <c r="R79" i="22"/>
  <c r="S71" i="22"/>
  <c r="A72" i="22"/>
  <c r="B72" i="22"/>
  <c r="S72" i="22"/>
  <c r="A73" i="22"/>
  <c r="B73" i="22"/>
  <c r="S73" i="22"/>
  <c r="A74" i="22"/>
  <c r="B74" i="22"/>
  <c r="S74" i="22"/>
  <c r="A75" i="22"/>
  <c r="B75" i="22"/>
  <c r="S75" i="22"/>
  <c r="A76" i="22"/>
  <c r="B76" i="22"/>
  <c r="S76" i="22"/>
  <c r="A77" i="22"/>
  <c r="B77" i="22"/>
  <c r="S77" i="22"/>
  <c r="A78" i="22"/>
  <c r="B78" i="22"/>
  <c r="S78" i="22"/>
  <c r="A79" i="22"/>
  <c r="B79" i="22"/>
  <c r="S79" i="22"/>
  <c r="A95" i="18"/>
  <c r="B95" i="18"/>
  <c r="C95" i="18"/>
  <c r="D95" i="18"/>
  <c r="E95" i="18"/>
  <c r="F95" i="18"/>
  <c r="G95" i="18"/>
  <c r="H95" i="18"/>
  <c r="I95" i="18"/>
  <c r="J95" i="18"/>
  <c r="K95" i="18"/>
  <c r="L95" i="18"/>
  <c r="M95" i="18"/>
  <c r="N95" i="18"/>
  <c r="O95" i="18"/>
  <c r="Q95" i="18"/>
  <c r="R95" i="18"/>
  <c r="S95" i="18"/>
  <c r="T95" i="18"/>
  <c r="U95" i="18"/>
  <c r="V95" i="18"/>
  <c r="W95" i="18"/>
  <c r="X95" i="18"/>
  <c r="H90" i="18"/>
  <c r="O90" i="18"/>
  <c r="V90" i="18"/>
  <c r="X90" i="18"/>
  <c r="H91" i="18"/>
  <c r="O91" i="18"/>
  <c r="V91" i="18"/>
  <c r="X91" i="18"/>
  <c r="H92" i="18"/>
  <c r="O92" i="18"/>
  <c r="V92" i="18"/>
  <c r="X92" i="18"/>
  <c r="H93" i="18"/>
  <c r="O93" i="18"/>
  <c r="V93" i="18"/>
  <c r="X93" i="18"/>
  <c r="H94" i="18"/>
  <c r="O94" i="18"/>
  <c r="V94" i="18"/>
  <c r="X94" i="18"/>
  <c r="H96" i="18"/>
  <c r="O96" i="18"/>
  <c r="V96" i="18"/>
  <c r="X96" i="18"/>
  <c r="H97" i="18"/>
  <c r="O97" i="18"/>
  <c r="V97" i="18"/>
  <c r="X97" i="18"/>
  <c r="H98" i="18"/>
  <c r="O98" i="18"/>
  <c r="V98" i="18"/>
  <c r="X98" i="18" s="1"/>
  <c r="H99" i="18"/>
  <c r="O99" i="18"/>
  <c r="V99" i="18"/>
  <c r="X99" i="18"/>
  <c r="H100" i="18"/>
  <c r="O100" i="18"/>
  <c r="V100" i="18"/>
  <c r="X100" i="18"/>
  <c r="H101" i="18"/>
  <c r="O101" i="18"/>
  <c r="V101" i="18"/>
  <c r="X101" i="18"/>
  <c r="H102" i="18"/>
  <c r="O102" i="18"/>
  <c r="V102" i="18"/>
  <c r="X102" i="18"/>
  <c r="H103" i="18"/>
  <c r="O103" i="18"/>
  <c r="V103" i="18"/>
  <c r="X103" i="18"/>
  <c r="H104" i="18"/>
  <c r="O104" i="18"/>
  <c r="V104" i="18"/>
  <c r="X104" i="18"/>
  <c r="H105" i="18"/>
  <c r="O105" i="18"/>
  <c r="V105" i="18"/>
  <c r="X105" i="18" s="1"/>
  <c r="H106" i="18"/>
  <c r="O106" i="18"/>
  <c r="V106" i="18"/>
  <c r="X106" i="18" s="1"/>
  <c r="H107" i="18"/>
  <c r="O107" i="18"/>
  <c r="V107" i="18"/>
  <c r="X107" i="18" s="1"/>
  <c r="H108" i="18"/>
  <c r="O108" i="18"/>
  <c r="V108" i="18"/>
  <c r="X108" i="18" s="1"/>
  <c r="H109" i="18"/>
  <c r="O109" i="18"/>
  <c r="V109" i="18"/>
  <c r="X109" i="18" s="1"/>
  <c r="Y109" i="18" s="1"/>
  <c r="H110" i="18"/>
  <c r="O110" i="18"/>
  <c r="V110" i="18"/>
  <c r="X110" i="18"/>
  <c r="H111" i="18"/>
  <c r="O111" i="18"/>
  <c r="V111" i="18"/>
  <c r="X111" i="18" s="1"/>
  <c r="Y111" i="18" s="1"/>
  <c r="A105" i="18"/>
  <c r="B105" i="18"/>
  <c r="C105" i="18"/>
  <c r="D105" i="18"/>
  <c r="E105" i="18"/>
  <c r="F105" i="18"/>
  <c r="G105" i="18"/>
  <c r="I105" i="18"/>
  <c r="J105" i="18"/>
  <c r="K105" i="18"/>
  <c r="L105" i="18"/>
  <c r="M105" i="18"/>
  <c r="N105" i="18"/>
  <c r="P105" i="18"/>
  <c r="Q105" i="18"/>
  <c r="R105" i="18"/>
  <c r="S105" i="18"/>
  <c r="T105" i="18"/>
  <c r="U105" i="18"/>
  <c r="W105" i="18"/>
  <c r="A110" i="18"/>
  <c r="B110" i="18"/>
  <c r="C110" i="18"/>
  <c r="D110" i="18"/>
  <c r="E110" i="18"/>
  <c r="F110" i="18"/>
  <c r="G110" i="18"/>
  <c r="I110" i="18"/>
  <c r="J110" i="18"/>
  <c r="K110" i="18"/>
  <c r="L110" i="18"/>
  <c r="M110" i="18"/>
  <c r="N110" i="18"/>
  <c r="P110" i="18"/>
  <c r="Q110" i="18"/>
  <c r="R110" i="18"/>
  <c r="S110" i="18"/>
  <c r="T110" i="18"/>
  <c r="U110" i="18"/>
  <c r="W110" i="18"/>
  <c r="A104" i="18"/>
  <c r="B104" i="18"/>
  <c r="C104" i="18"/>
  <c r="D104" i="18"/>
  <c r="E104" i="18"/>
  <c r="F104" i="18"/>
  <c r="G104" i="18"/>
  <c r="I104" i="18"/>
  <c r="J104" i="18"/>
  <c r="K104" i="18"/>
  <c r="L104" i="18"/>
  <c r="M104" i="18"/>
  <c r="N104" i="18"/>
  <c r="P104" i="18"/>
  <c r="Q104" i="18"/>
  <c r="R104" i="18"/>
  <c r="S104" i="18"/>
  <c r="T104" i="18"/>
  <c r="U104" i="18"/>
  <c r="W104" i="18"/>
  <c r="A98" i="18"/>
  <c r="B98" i="18"/>
  <c r="C98" i="18"/>
  <c r="D98" i="18"/>
  <c r="E98" i="18"/>
  <c r="F98" i="18"/>
  <c r="G98" i="18"/>
  <c r="I98" i="18"/>
  <c r="J98" i="18"/>
  <c r="K98" i="18"/>
  <c r="L98" i="18"/>
  <c r="M98" i="18"/>
  <c r="N98" i="18"/>
  <c r="P98" i="18"/>
  <c r="Q98" i="18"/>
  <c r="R98" i="18"/>
  <c r="S98" i="18"/>
  <c r="T98" i="18"/>
  <c r="U98" i="18"/>
  <c r="W98" i="18"/>
  <c r="A109" i="18"/>
  <c r="B109" i="18"/>
  <c r="C109" i="18"/>
  <c r="D109" i="18"/>
  <c r="E109" i="18"/>
  <c r="F109" i="18"/>
  <c r="G109" i="18"/>
  <c r="I109" i="18"/>
  <c r="J109" i="18"/>
  <c r="K109" i="18"/>
  <c r="L109" i="18"/>
  <c r="M109" i="18"/>
  <c r="N109" i="18"/>
  <c r="P109" i="18"/>
  <c r="Q109" i="18"/>
  <c r="R109" i="18"/>
  <c r="S109" i="18"/>
  <c r="T109" i="18"/>
  <c r="U109" i="18"/>
  <c r="W109" i="18"/>
  <c r="A108" i="18"/>
  <c r="B108" i="18"/>
  <c r="C108" i="18"/>
  <c r="D108" i="18"/>
  <c r="E108" i="18"/>
  <c r="F108" i="18"/>
  <c r="G108" i="18"/>
  <c r="I108" i="18"/>
  <c r="J108" i="18"/>
  <c r="K108" i="18"/>
  <c r="L108" i="18"/>
  <c r="M108" i="18"/>
  <c r="N108" i="18"/>
  <c r="P108" i="18"/>
  <c r="Q108" i="18"/>
  <c r="R108" i="18"/>
  <c r="S108" i="18"/>
  <c r="T108" i="18"/>
  <c r="U108" i="18"/>
  <c r="W108" i="18"/>
  <c r="A94" i="18"/>
  <c r="B94" i="18"/>
  <c r="C94" i="18"/>
  <c r="D94" i="18"/>
  <c r="E94" i="18"/>
  <c r="F94" i="18"/>
  <c r="G94" i="18"/>
  <c r="I94" i="18"/>
  <c r="J94" i="18"/>
  <c r="K94" i="18"/>
  <c r="L94" i="18"/>
  <c r="M94" i="18"/>
  <c r="N94" i="18"/>
  <c r="P94" i="18"/>
  <c r="Q94" i="18"/>
  <c r="R94" i="18"/>
  <c r="S94" i="18"/>
  <c r="T94" i="18"/>
  <c r="U94" i="18"/>
  <c r="W94" i="18"/>
  <c r="A99" i="18"/>
  <c r="B99" i="18"/>
  <c r="C99" i="18"/>
  <c r="D99" i="18"/>
  <c r="E99" i="18"/>
  <c r="F99" i="18"/>
  <c r="G99" i="18"/>
  <c r="I99" i="18"/>
  <c r="J99" i="18"/>
  <c r="K99" i="18"/>
  <c r="L99" i="18"/>
  <c r="M99" i="18"/>
  <c r="N99" i="18"/>
  <c r="Q99" i="18"/>
  <c r="R99" i="18"/>
  <c r="S99" i="18"/>
  <c r="T99" i="18"/>
  <c r="U99" i="18"/>
  <c r="W99" i="18"/>
  <c r="L21" i="12"/>
  <c r="J21" i="12"/>
  <c r="M21" i="12"/>
  <c r="L22" i="12"/>
  <c r="J22" i="12"/>
  <c r="M22" i="12"/>
  <c r="L20" i="12"/>
  <c r="J20" i="12"/>
  <c r="M20" i="12"/>
  <c r="L15" i="12"/>
  <c r="J15" i="12"/>
  <c r="M15" i="12"/>
  <c r="L16" i="12"/>
  <c r="J16" i="12"/>
  <c r="M16" i="12"/>
  <c r="L14" i="12"/>
  <c r="J14" i="12"/>
  <c r="M14" i="12"/>
  <c r="L9" i="12"/>
  <c r="J9" i="12"/>
  <c r="M9" i="12"/>
  <c r="L10" i="12"/>
  <c r="J10" i="12"/>
  <c r="M10" i="12"/>
  <c r="L8" i="12"/>
  <c r="J8" i="12"/>
  <c r="M8" i="12"/>
  <c r="L39" i="26"/>
  <c r="J39" i="26"/>
  <c r="M39" i="26"/>
  <c r="L40" i="26"/>
  <c r="J40" i="26"/>
  <c r="M40" i="26"/>
  <c r="L41" i="26"/>
  <c r="J41" i="26"/>
  <c r="M41" i="26"/>
  <c r="L42" i="26"/>
  <c r="J42" i="26"/>
  <c r="M42" i="26"/>
  <c r="L43" i="26"/>
  <c r="J43" i="26"/>
  <c r="M43" i="26"/>
  <c r="L44" i="26"/>
  <c r="J44" i="26"/>
  <c r="M44" i="26"/>
  <c r="L45" i="26"/>
  <c r="J45" i="26"/>
  <c r="M45" i="26"/>
  <c r="L46" i="26"/>
  <c r="J46" i="26"/>
  <c r="M46" i="26"/>
  <c r="L47" i="26"/>
  <c r="J47" i="26"/>
  <c r="M47" i="26"/>
  <c r="L48" i="26"/>
  <c r="J48" i="26"/>
  <c r="M48" i="26"/>
  <c r="L38" i="26"/>
  <c r="J38" i="26"/>
  <c r="M38" i="26"/>
  <c r="L24" i="26"/>
  <c r="J24" i="26"/>
  <c r="M24" i="26"/>
  <c r="L25" i="26"/>
  <c r="J25" i="26"/>
  <c r="M25" i="26"/>
  <c r="L26" i="26"/>
  <c r="J26" i="26"/>
  <c r="M26" i="26"/>
  <c r="L27" i="26"/>
  <c r="J27" i="26"/>
  <c r="M27" i="26"/>
  <c r="L28" i="26"/>
  <c r="J28" i="26"/>
  <c r="M28" i="26"/>
  <c r="L29" i="26"/>
  <c r="J29" i="26"/>
  <c r="M29" i="26"/>
  <c r="L30" i="26"/>
  <c r="J30" i="26"/>
  <c r="M30" i="26"/>
  <c r="L31" i="26"/>
  <c r="J31" i="26"/>
  <c r="M31" i="26"/>
  <c r="L32" i="26"/>
  <c r="J32" i="26"/>
  <c r="M32" i="26"/>
  <c r="L33" i="26"/>
  <c r="J33" i="26"/>
  <c r="M33" i="26"/>
  <c r="L23" i="26"/>
  <c r="J23" i="26"/>
  <c r="M23" i="26"/>
  <c r="L9" i="26"/>
  <c r="J9" i="26"/>
  <c r="M9" i="26"/>
  <c r="L10" i="26"/>
  <c r="J10" i="26"/>
  <c r="M10" i="26"/>
  <c r="L11" i="26"/>
  <c r="J11" i="26"/>
  <c r="M11" i="26"/>
  <c r="L12" i="26"/>
  <c r="J12" i="26"/>
  <c r="M12" i="26"/>
  <c r="L13" i="26"/>
  <c r="J13" i="26"/>
  <c r="M13" i="26"/>
  <c r="L14" i="26"/>
  <c r="J14" i="26"/>
  <c r="M14" i="26"/>
  <c r="L15" i="26"/>
  <c r="J15" i="26"/>
  <c r="M15" i="26"/>
  <c r="L16" i="26"/>
  <c r="J16" i="26"/>
  <c r="M16" i="26"/>
  <c r="L17" i="26"/>
  <c r="J17" i="26"/>
  <c r="M17" i="26"/>
  <c r="L18" i="26"/>
  <c r="J18" i="26"/>
  <c r="M18" i="26"/>
  <c r="L8" i="26"/>
  <c r="J8" i="26"/>
  <c r="M8" i="26"/>
  <c r="L9" i="1"/>
  <c r="J9" i="1"/>
  <c r="M9" i="1"/>
  <c r="L10" i="1"/>
  <c r="J10" i="1"/>
  <c r="M10" i="1"/>
  <c r="L11" i="1"/>
  <c r="J11" i="1"/>
  <c r="M11" i="1"/>
  <c r="L12" i="1"/>
  <c r="J12" i="1"/>
  <c r="M12" i="1"/>
  <c r="L13" i="1"/>
  <c r="J13" i="1"/>
  <c r="M13" i="1"/>
  <c r="L8" i="1"/>
  <c r="J8" i="1"/>
  <c r="M8" i="1"/>
  <c r="L19" i="1"/>
  <c r="J19" i="1"/>
  <c r="M19" i="1"/>
  <c r="L20" i="1"/>
  <c r="J20" i="1"/>
  <c r="M20" i="1"/>
  <c r="L21" i="1"/>
  <c r="J21" i="1"/>
  <c r="M21" i="1"/>
  <c r="L22" i="1"/>
  <c r="J22" i="1"/>
  <c r="M22" i="1"/>
  <c r="L23" i="1"/>
  <c r="J23" i="1"/>
  <c r="M23" i="1"/>
  <c r="J18" i="1"/>
  <c r="L18" i="1"/>
  <c r="M18" i="1"/>
  <c r="L41" i="17"/>
  <c r="M41" i="17"/>
  <c r="N41" i="17"/>
  <c r="O41" i="17"/>
  <c r="P41" i="17"/>
  <c r="Q41" i="17"/>
  <c r="S41" i="17"/>
  <c r="L40" i="17"/>
  <c r="M40" i="17"/>
  <c r="N40" i="17"/>
  <c r="O40" i="17"/>
  <c r="P40" i="17"/>
  <c r="Q40" i="17"/>
  <c r="S40" i="17"/>
  <c r="L36" i="17"/>
  <c r="M36" i="17"/>
  <c r="N36" i="17"/>
  <c r="O36" i="17"/>
  <c r="P36" i="17"/>
  <c r="Q36" i="17"/>
  <c r="S36" i="17"/>
  <c r="L35" i="17"/>
  <c r="M35" i="17"/>
  <c r="N35" i="17"/>
  <c r="O35" i="17"/>
  <c r="P35" i="17"/>
  <c r="Q35" i="17"/>
  <c r="S35" i="17"/>
  <c r="L25" i="17"/>
  <c r="M25" i="17"/>
  <c r="N25" i="17"/>
  <c r="O25" i="17"/>
  <c r="P25" i="17"/>
  <c r="Q25" i="17"/>
  <c r="S25" i="17"/>
  <c r="L26" i="17"/>
  <c r="M26" i="17"/>
  <c r="N26" i="17"/>
  <c r="O26" i="17"/>
  <c r="P26" i="17"/>
  <c r="Q26" i="17"/>
  <c r="S26" i="17"/>
  <c r="L27" i="17"/>
  <c r="M27" i="17"/>
  <c r="N27" i="17"/>
  <c r="O27" i="17"/>
  <c r="P27" i="17"/>
  <c r="Q27" i="17"/>
  <c r="S27" i="17"/>
  <c r="L28" i="17"/>
  <c r="M28" i="17"/>
  <c r="N28" i="17"/>
  <c r="O28" i="17"/>
  <c r="P28" i="17"/>
  <c r="Q28" i="17"/>
  <c r="S28" i="17"/>
  <c r="L29" i="17"/>
  <c r="M29" i="17"/>
  <c r="N29" i="17"/>
  <c r="O29" i="17"/>
  <c r="P29" i="17"/>
  <c r="Q29" i="17"/>
  <c r="S29" i="17"/>
  <c r="L30" i="17"/>
  <c r="M30" i="17"/>
  <c r="N30" i="17"/>
  <c r="O30" i="17"/>
  <c r="P30" i="17"/>
  <c r="Q30" i="17"/>
  <c r="S30" i="17"/>
  <c r="L31" i="17"/>
  <c r="M31" i="17"/>
  <c r="N31" i="17"/>
  <c r="O31" i="17"/>
  <c r="P31" i="17"/>
  <c r="Q31" i="17"/>
  <c r="S31" i="17"/>
  <c r="L24" i="17"/>
  <c r="M24" i="17"/>
  <c r="N24" i="17"/>
  <c r="O24" i="17"/>
  <c r="P24" i="17"/>
  <c r="Q24" i="17"/>
  <c r="S24" i="17"/>
  <c r="L14" i="17"/>
  <c r="M14" i="17"/>
  <c r="N14" i="17"/>
  <c r="O14" i="17"/>
  <c r="P14" i="17"/>
  <c r="Q14" i="17"/>
  <c r="S14" i="17"/>
  <c r="L15" i="17"/>
  <c r="M15" i="17"/>
  <c r="N15" i="17"/>
  <c r="O15" i="17"/>
  <c r="P15" i="17"/>
  <c r="Q15" i="17"/>
  <c r="S15" i="17"/>
  <c r="L16" i="17"/>
  <c r="M16" i="17"/>
  <c r="N16" i="17"/>
  <c r="O16" i="17"/>
  <c r="P16" i="17"/>
  <c r="Q16" i="17"/>
  <c r="S16" i="17"/>
  <c r="L17" i="17"/>
  <c r="M17" i="17"/>
  <c r="N17" i="17"/>
  <c r="O17" i="17"/>
  <c r="P17" i="17"/>
  <c r="Q17" i="17"/>
  <c r="S17" i="17"/>
  <c r="L18" i="17"/>
  <c r="M18" i="17"/>
  <c r="N18" i="17"/>
  <c r="O18" i="17"/>
  <c r="P18" i="17"/>
  <c r="Q18" i="17"/>
  <c r="S18" i="17"/>
  <c r="L19" i="17"/>
  <c r="M19" i="17"/>
  <c r="N19" i="17"/>
  <c r="O19" i="17"/>
  <c r="P19" i="17"/>
  <c r="Q19" i="17"/>
  <c r="S19" i="17"/>
  <c r="L20" i="17"/>
  <c r="M20" i="17"/>
  <c r="N20" i="17"/>
  <c r="O20" i="17"/>
  <c r="P20" i="17"/>
  <c r="Q20" i="17"/>
  <c r="S20" i="17"/>
  <c r="L13" i="17"/>
  <c r="M13" i="17"/>
  <c r="N13" i="17"/>
  <c r="O13" i="17"/>
  <c r="P13" i="17"/>
  <c r="Q13" i="17"/>
  <c r="S13" i="17"/>
  <c r="L7" i="17"/>
  <c r="M7" i="17"/>
  <c r="N7" i="17"/>
  <c r="O7" i="17"/>
  <c r="P7" i="17"/>
  <c r="Q7" i="17"/>
  <c r="S7" i="17"/>
  <c r="L8" i="17"/>
  <c r="M8" i="17"/>
  <c r="N8" i="17"/>
  <c r="O8" i="17"/>
  <c r="P8" i="17"/>
  <c r="Q8" i="17"/>
  <c r="S8" i="17"/>
  <c r="L9" i="17"/>
  <c r="M9" i="17"/>
  <c r="N9" i="17"/>
  <c r="O9" i="17"/>
  <c r="P9" i="17"/>
  <c r="Q9" i="17"/>
  <c r="S9" i="17"/>
  <c r="L6" i="17"/>
  <c r="M6" i="17"/>
  <c r="N6" i="17"/>
  <c r="O6" i="17"/>
  <c r="P6" i="17"/>
  <c r="Q6" i="17"/>
  <c r="S6" i="17"/>
  <c r="L27" i="16"/>
  <c r="M27" i="16"/>
  <c r="N27" i="16"/>
  <c r="O27" i="16"/>
  <c r="P27" i="16"/>
  <c r="Q27" i="16"/>
  <c r="R27" i="16"/>
  <c r="L28" i="16"/>
  <c r="M28" i="16"/>
  <c r="N28" i="16"/>
  <c r="O28" i="16"/>
  <c r="P28" i="16"/>
  <c r="Q28" i="16"/>
  <c r="R28" i="16"/>
  <c r="L26" i="16"/>
  <c r="M26" i="16"/>
  <c r="N26" i="16"/>
  <c r="O26" i="16"/>
  <c r="P26" i="16"/>
  <c r="Q26" i="16"/>
  <c r="R26" i="16"/>
  <c r="L21" i="16"/>
  <c r="M21" i="16"/>
  <c r="N21" i="16"/>
  <c r="O21" i="16"/>
  <c r="P21" i="16"/>
  <c r="Q21" i="16"/>
  <c r="R21" i="16"/>
  <c r="L22" i="16"/>
  <c r="M22" i="16"/>
  <c r="N22" i="16"/>
  <c r="O22" i="16"/>
  <c r="P22" i="16"/>
  <c r="Q22" i="16"/>
  <c r="R22" i="16"/>
  <c r="L20" i="16"/>
  <c r="M20" i="16"/>
  <c r="N20" i="16"/>
  <c r="O20" i="16"/>
  <c r="P20" i="16"/>
  <c r="Q20" i="16"/>
  <c r="R20" i="16"/>
  <c r="L15" i="16"/>
  <c r="M15" i="16"/>
  <c r="N15" i="16"/>
  <c r="O15" i="16"/>
  <c r="P15" i="16"/>
  <c r="Q15" i="16"/>
  <c r="R15" i="16"/>
  <c r="L16" i="16"/>
  <c r="M16" i="16"/>
  <c r="N16" i="16"/>
  <c r="O16" i="16"/>
  <c r="P16" i="16"/>
  <c r="Q16" i="16"/>
  <c r="R16" i="16"/>
  <c r="L14" i="16"/>
  <c r="M14" i="16"/>
  <c r="N14" i="16"/>
  <c r="O14" i="16"/>
  <c r="P14" i="16"/>
  <c r="Q14" i="16"/>
  <c r="R14" i="16"/>
  <c r="L9" i="16"/>
  <c r="M9" i="16"/>
  <c r="N9" i="16"/>
  <c r="O9" i="16"/>
  <c r="P9" i="16"/>
  <c r="Q9" i="16"/>
  <c r="R9" i="16"/>
  <c r="L10" i="16"/>
  <c r="M10" i="16"/>
  <c r="N10" i="16"/>
  <c r="O10" i="16"/>
  <c r="P10" i="16"/>
  <c r="Q10" i="16"/>
  <c r="R10" i="16"/>
  <c r="L8" i="16"/>
  <c r="M8" i="16"/>
  <c r="N8" i="16"/>
  <c r="O8" i="16"/>
  <c r="P8" i="16"/>
  <c r="Q8" i="16"/>
  <c r="R8" i="16"/>
  <c r="L27" i="14"/>
  <c r="M27" i="14"/>
  <c r="N27" i="14"/>
  <c r="O27" i="14"/>
  <c r="P27" i="14"/>
  <c r="Q27" i="14"/>
  <c r="R27" i="14"/>
  <c r="L28" i="14"/>
  <c r="M28" i="14"/>
  <c r="N28" i="14"/>
  <c r="O28" i="14"/>
  <c r="P28" i="14"/>
  <c r="Q28" i="14"/>
  <c r="R28" i="14"/>
  <c r="L26" i="14"/>
  <c r="M26" i="14"/>
  <c r="N26" i="14"/>
  <c r="O26" i="14"/>
  <c r="P26" i="14"/>
  <c r="Q26" i="14"/>
  <c r="R26" i="14"/>
  <c r="L21" i="14"/>
  <c r="M21" i="14"/>
  <c r="N21" i="14"/>
  <c r="O21" i="14"/>
  <c r="P21" i="14"/>
  <c r="Q21" i="14"/>
  <c r="R21" i="14"/>
  <c r="L22" i="14"/>
  <c r="M22" i="14"/>
  <c r="N22" i="14"/>
  <c r="O22" i="14"/>
  <c r="P22" i="14"/>
  <c r="Q22" i="14"/>
  <c r="R22" i="14"/>
  <c r="L20" i="14"/>
  <c r="M20" i="14"/>
  <c r="N20" i="14"/>
  <c r="O20" i="14"/>
  <c r="P20" i="14"/>
  <c r="Q20" i="14"/>
  <c r="R20" i="14"/>
  <c r="L15" i="14"/>
  <c r="M15" i="14"/>
  <c r="N15" i="14"/>
  <c r="O15" i="14"/>
  <c r="P15" i="14"/>
  <c r="Q15" i="14"/>
  <c r="R15" i="14"/>
  <c r="L16" i="14"/>
  <c r="M16" i="14"/>
  <c r="N16" i="14"/>
  <c r="O16" i="14"/>
  <c r="P16" i="14"/>
  <c r="Q16" i="14"/>
  <c r="R16" i="14"/>
  <c r="L9" i="14"/>
  <c r="M9" i="14"/>
  <c r="N9" i="14"/>
  <c r="O9" i="14"/>
  <c r="P9" i="14"/>
  <c r="Q9" i="14"/>
  <c r="R9" i="14"/>
  <c r="L10" i="14"/>
  <c r="M10" i="14"/>
  <c r="N10" i="14"/>
  <c r="O10" i="14"/>
  <c r="P10" i="14"/>
  <c r="Q10" i="14"/>
  <c r="R10" i="14"/>
  <c r="L8" i="14"/>
  <c r="M8" i="14"/>
  <c r="N8" i="14"/>
  <c r="O8" i="14"/>
  <c r="P8" i="14"/>
  <c r="Q8" i="14"/>
  <c r="R8" i="14"/>
  <c r="L30" i="13"/>
  <c r="M30" i="13"/>
  <c r="N30" i="13"/>
  <c r="O30" i="13"/>
  <c r="P30" i="13"/>
  <c r="Q30" i="13"/>
  <c r="R30" i="13"/>
  <c r="L31" i="13"/>
  <c r="M31" i="13"/>
  <c r="N31" i="13"/>
  <c r="O31" i="13"/>
  <c r="P31" i="13"/>
  <c r="Q31" i="13"/>
  <c r="R31" i="13"/>
  <c r="L32" i="13"/>
  <c r="M32" i="13"/>
  <c r="N32" i="13"/>
  <c r="O32" i="13"/>
  <c r="P32" i="13"/>
  <c r="Q32" i="13"/>
  <c r="R32" i="13"/>
  <c r="L29" i="13"/>
  <c r="M29" i="13"/>
  <c r="N29" i="13"/>
  <c r="O29" i="13"/>
  <c r="P29" i="13"/>
  <c r="Q29" i="13"/>
  <c r="R29" i="13"/>
  <c r="L23" i="13"/>
  <c r="M23" i="13"/>
  <c r="N23" i="13"/>
  <c r="O23" i="13"/>
  <c r="P23" i="13"/>
  <c r="Q23" i="13"/>
  <c r="R23" i="13"/>
  <c r="L24" i="13"/>
  <c r="M24" i="13"/>
  <c r="N24" i="13"/>
  <c r="O24" i="13"/>
  <c r="P24" i="13"/>
  <c r="Q24" i="13"/>
  <c r="R24" i="13"/>
  <c r="L25" i="13"/>
  <c r="M25" i="13"/>
  <c r="N25" i="13"/>
  <c r="O25" i="13"/>
  <c r="P25" i="13"/>
  <c r="Q25" i="13"/>
  <c r="R25" i="13"/>
  <c r="L22" i="13"/>
  <c r="M22" i="13"/>
  <c r="N22" i="13"/>
  <c r="O22" i="13"/>
  <c r="P22" i="13"/>
  <c r="Q22" i="13"/>
  <c r="R22" i="13"/>
  <c r="L16" i="13"/>
  <c r="M16" i="13"/>
  <c r="N16" i="13"/>
  <c r="O16" i="13"/>
  <c r="P16" i="13"/>
  <c r="Q16" i="13"/>
  <c r="R16" i="13"/>
  <c r="L17" i="13"/>
  <c r="M17" i="13"/>
  <c r="N17" i="13"/>
  <c r="O17" i="13"/>
  <c r="P17" i="13"/>
  <c r="Q17" i="13"/>
  <c r="R17" i="13"/>
  <c r="L18" i="13"/>
  <c r="M18" i="13"/>
  <c r="N18" i="13"/>
  <c r="O18" i="13"/>
  <c r="P18" i="13"/>
  <c r="Q18" i="13"/>
  <c r="R18" i="13"/>
  <c r="L15" i="13"/>
  <c r="M15" i="13"/>
  <c r="N15" i="13"/>
  <c r="O15" i="13"/>
  <c r="P15" i="13"/>
  <c r="Q15" i="13"/>
  <c r="R15" i="13"/>
  <c r="L9" i="13"/>
  <c r="M9" i="13"/>
  <c r="N9" i="13"/>
  <c r="O9" i="13"/>
  <c r="P9" i="13"/>
  <c r="Q9" i="13"/>
  <c r="R9" i="13"/>
  <c r="L10" i="13"/>
  <c r="M10" i="13"/>
  <c r="N10" i="13"/>
  <c r="O10" i="13"/>
  <c r="P10" i="13"/>
  <c r="Q10" i="13"/>
  <c r="R10" i="13"/>
  <c r="L11" i="13"/>
  <c r="M11" i="13"/>
  <c r="N11" i="13"/>
  <c r="O11" i="13"/>
  <c r="P11" i="13"/>
  <c r="Q11" i="13"/>
  <c r="R11" i="13"/>
  <c r="L8" i="13"/>
  <c r="M8" i="13"/>
  <c r="N8" i="13"/>
  <c r="O8" i="13"/>
  <c r="P8" i="13"/>
  <c r="Q8" i="13"/>
  <c r="R8" i="13"/>
  <c r="L45" i="10"/>
  <c r="M45" i="10"/>
  <c r="N45" i="10"/>
  <c r="O45" i="10"/>
  <c r="P45" i="10"/>
  <c r="Q45" i="10"/>
  <c r="R45" i="10"/>
  <c r="L46" i="10"/>
  <c r="M46" i="10"/>
  <c r="N46" i="10"/>
  <c r="O46" i="10"/>
  <c r="P46" i="10"/>
  <c r="Q46" i="10"/>
  <c r="R46" i="10"/>
  <c r="L47" i="10"/>
  <c r="M47" i="10"/>
  <c r="N47" i="10"/>
  <c r="O47" i="10"/>
  <c r="P47" i="10"/>
  <c r="Q47" i="10"/>
  <c r="R47" i="10"/>
  <c r="L48" i="10"/>
  <c r="M48" i="10"/>
  <c r="N48" i="10"/>
  <c r="O48" i="10"/>
  <c r="P48" i="10"/>
  <c r="Q48" i="10"/>
  <c r="R48" i="10"/>
  <c r="L49" i="10"/>
  <c r="M49" i="10"/>
  <c r="N49" i="10"/>
  <c r="O49" i="10"/>
  <c r="P49" i="10"/>
  <c r="Q49" i="10"/>
  <c r="R49" i="10"/>
  <c r="L50" i="10"/>
  <c r="M50" i="10"/>
  <c r="N50" i="10"/>
  <c r="O50" i="10"/>
  <c r="P50" i="10"/>
  <c r="Q50" i="10"/>
  <c r="R50" i="10"/>
  <c r="L51" i="10"/>
  <c r="M51" i="10"/>
  <c r="N51" i="10"/>
  <c r="O51" i="10"/>
  <c r="P51" i="10"/>
  <c r="Q51" i="10"/>
  <c r="R51" i="10"/>
  <c r="L52" i="10"/>
  <c r="M52" i="10"/>
  <c r="N52" i="10"/>
  <c r="O52" i="10"/>
  <c r="P52" i="10"/>
  <c r="Q52" i="10"/>
  <c r="R52" i="10"/>
  <c r="L44" i="10"/>
  <c r="M44" i="10"/>
  <c r="N44" i="10"/>
  <c r="O44" i="10"/>
  <c r="P44" i="10"/>
  <c r="Q44" i="10"/>
  <c r="R44" i="10"/>
  <c r="L33" i="10"/>
  <c r="M33" i="10"/>
  <c r="N33" i="10"/>
  <c r="O33" i="10"/>
  <c r="P33" i="10"/>
  <c r="Q33" i="10"/>
  <c r="R33" i="10"/>
  <c r="L34" i="10"/>
  <c r="M34" i="10"/>
  <c r="N34" i="10"/>
  <c r="O34" i="10"/>
  <c r="P34" i="10"/>
  <c r="Q34" i="10"/>
  <c r="R34" i="10"/>
  <c r="L35" i="10"/>
  <c r="M35" i="10"/>
  <c r="N35" i="10"/>
  <c r="O35" i="10"/>
  <c r="P35" i="10"/>
  <c r="Q35" i="10"/>
  <c r="R35" i="10"/>
  <c r="L36" i="10"/>
  <c r="M36" i="10"/>
  <c r="N36" i="10"/>
  <c r="O36" i="10"/>
  <c r="P36" i="10"/>
  <c r="Q36" i="10"/>
  <c r="R36" i="10"/>
  <c r="L37" i="10"/>
  <c r="M37" i="10"/>
  <c r="N37" i="10"/>
  <c r="O37" i="10"/>
  <c r="P37" i="10"/>
  <c r="Q37" i="10"/>
  <c r="R37" i="10"/>
  <c r="L38" i="10"/>
  <c r="M38" i="10"/>
  <c r="N38" i="10"/>
  <c r="O38" i="10"/>
  <c r="P38" i="10"/>
  <c r="Q38" i="10"/>
  <c r="R38" i="10"/>
  <c r="L39" i="10"/>
  <c r="M39" i="10"/>
  <c r="N39" i="10"/>
  <c r="O39" i="10"/>
  <c r="P39" i="10"/>
  <c r="Q39" i="10"/>
  <c r="R39" i="10"/>
  <c r="L40" i="10"/>
  <c r="M40" i="10"/>
  <c r="N40" i="10"/>
  <c r="O40" i="10"/>
  <c r="P40" i="10"/>
  <c r="Q40" i="10"/>
  <c r="R40" i="10"/>
  <c r="L32" i="10"/>
  <c r="M32" i="10"/>
  <c r="N32" i="10"/>
  <c r="O32" i="10"/>
  <c r="P32" i="10"/>
  <c r="Q32" i="10"/>
  <c r="R32" i="10"/>
  <c r="L21" i="10"/>
  <c r="M21" i="10"/>
  <c r="N21" i="10"/>
  <c r="O21" i="10"/>
  <c r="P21" i="10"/>
  <c r="Q21" i="10"/>
  <c r="R21" i="10"/>
  <c r="L22" i="10"/>
  <c r="M22" i="10"/>
  <c r="N22" i="10"/>
  <c r="O22" i="10"/>
  <c r="P22" i="10"/>
  <c r="Q22" i="10"/>
  <c r="R22" i="10"/>
  <c r="L23" i="10"/>
  <c r="M23" i="10"/>
  <c r="N23" i="10"/>
  <c r="O23" i="10"/>
  <c r="P23" i="10"/>
  <c r="Q23" i="10"/>
  <c r="R23" i="10"/>
  <c r="L24" i="10"/>
  <c r="M24" i="10"/>
  <c r="N24" i="10"/>
  <c r="O24" i="10"/>
  <c r="P24" i="10"/>
  <c r="Q24" i="10"/>
  <c r="R24" i="10"/>
  <c r="L25" i="10"/>
  <c r="M25" i="10"/>
  <c r="N25" i="10"/>
  <c r="O25" i="10"/>
  <c r="P25" i="10"/>
  <c r="Q25" i="10"/>
  <c r="R25" i="10"/>
  <c r="L26" i="10"/>
  <c r="M26" i="10"/>
  <c r="N26" i="10"/>
  <c r="O26" i="10"/>
  <c r="P26" i="10"/>
  <c r="Q26" i="10"/>
  <c r="R26" i="10"/>
  <c r="L27" i="10"/>
  <c r="M27" i="10"/>
  <c r="N27" i="10"/>
  <c r="O27" i="10"/>
  <c r="P27" i="10"/>
  <c r="Q27" i="10"/>
  <c r="R27" i="10"/>
  <c r="L28" i="10"/>
  <c r="M28" i="10"/>
  <c r="N28" i="10"/>
  <c r="O28" i="10"/>
  <c r="P28" i="10"/>
  <c r="Q28" i="10"/>
  <c r="R28" i="10"/>
  <c r="L20" i="10"/>
  <c r="M20" i="10"/>
  <c r="N20" i="10"/>
  <c r="O20" i="10"/>
  <c r="P20" i="10"/>
  <c r="Q20" i="10"/>
  <c r="R20" i="10"/>
  <c r="L9" i="10"/>
  <c r="M9" i="10"/>
  <c r="N9" i="10"/>
  <c r="O9" i="10"/>
  <c r="P9" i="10"/>
  <c r="Q9" i="10"/>
  <c r="R9" i="10"/>
  <c r="L10" i="10"/>
  <c r="M10" i="10"/>
  <c r="N10" i="10"/>
  <c r="O10" i="10"/>
  <c r="P10" i="10"/>
  <c r="Q10" i="10"/>
  <c r="R10" i="10"/>
  <c r="L11" i="10"/>
  <c r="M11" i="10"/>
  <c r="N11" i="10"/>
  <c r="O11" i="10"/>
  <c r="P11" i="10"/>
  <c r="Q11" i="10"/>
  <c r="R11" i="10"/>
  <c r="L12" i="10"/>
  <c r="M12" i="10"/>
  <c r="N12" i="10"/>
  <c r="O12" i="10"/>
  <c r="P12" i="10"/>
  <c r="Q12" i="10"/>
  <c r="R12" i="10"/>
  <c r="L13" i="10"/>
  <c r="M13" i="10"/>
  <c r="N13" i="10"/>
  <c r="O13" i="10"/>
  <c r="P13" i="10"/>
  <c r="Q13" i="10"/>
  <c r="R13" i="10"/>
  <c r="L14" i="10"/>
  <c r="M14" i="10"/>
  <c r="N14" i="10"/>
  <c r="O14" i="10"/>
  <c r="P14" i="10"/>
  <c r="Q14" i="10"/>
  <c r="R14" i="10"/>
  <c r="L15" i="10"/>
  <c r="M15" i="10"/>
  <c r="N15" i="10"/>
  <c r="O15" i="10"/>
  <c r="P15" i="10"/>
  <c r="Q15" i="10"/>
  <c r="R15" i="10"/>
  <c r="L16" i="10"/>
  <c r="M16" i="10"/>
  <c r="N16" i="10"/>
  <c r="O16" i="10"/>
  <c r="P16" i="10"/>
  <c r="Q16" i="10"/>
  <c r="R16" i="10"/>
  <c r="L8" i="10"/>
  <c r="M8" i="10"/>
  <c r="N8" i="10"/>
  <c r="O8" i="10"/>
  <c r="P8" i="10"/>
  <c r="Q8" i="10"/>
  <c r="R8" i="10"/>
  <c r="L30" i="9"/>
  <c r="M30" i="9"/>
  <c r="N30" i="9"/>
  <c r="O30" i="9"/>
  <c r="P30" i="9"/>
  <c r="Q30" i="9"/>
  <c r="R30" i="9"/>
  <c r="L31" i="9"/>
  <c r="M31" i="9"/>
  <c r="N31" i="9"/>
  <c r="O31" i="9"/>
  <c r="P31" i="9"/>
  <c r="Q31" i="9"/>
  <c r="R31" i="9"/>
  <c r="L32" i="9"/>
  <c r="M32" i="9"/>
  <c r="N32" i="9"/>
  <c r="O32" i="9"/>
  <c r="P32" i="9"/>
  <c r="Q32" i="9"/>
  <c r="R32" i="9"/>
  <c r="L29" i="9"/>
  <c r="M29" i="9"/>
  <c r="N29" i="9"/>
  <c r="O29" i="9"/>
  <c r="P29" i="9"/>
  <c r="Q29" i="9"/>
  <c r="R29" i="9"/>
  <c r="L23" i="9"/>
  <c r="M23" i="9"/>
  <c r="N23" i="9"/>
  <c r="O23" i="9"/>
  <c r="P23" i="9"/>
  <c r="Q23" i="9"/>
  <c r="R23" i="9"/>
  <c r="L24" i="9"/>
  <c r="M24" i="9"/>
  <c r="N24" i="9"/>
  <c r="O24" i="9"/>
  <c r="P24" i="9"/>
  <c r="Q24" i="9"/>
  <c r="R24" i="9"/>
  <c r="L25" i="9"/>
  <c r="M25" i="9"/>
  <c r="N25" i="9"/>
  <c r="O25" i="9"/>
  <c r="P25" i="9"/>
  <c r="Q25" i="9"/>
  <c r="R25" i="9"/>
  <c r="L22" i="9"/>
  <c r="M22" i="9"/>
  <c r="N22" i="9"/>
  <c r="O22" i="9"/>
  <c r="P22" i="9"/>
  <c r="Q22" i="9"/>
  <c r="R22" i="9"/>
  <c r="L16" i="9"/>
  <c r="M16" i="9"/>
  <c r="N16" i="9"/>
  <c r="O16" i="9"/>
  <c r="P16" i="9"/>
  <c r="Q16" i="9"/>
  <c r="R16" i="9"/>
  <c r="L17" i="9"/>
  <c r="M17" i="9"/>
  <c r="N17" i="9"/>
  <c r="O17" i="9"/>
  <c r="P17" i="9"/>
  <c r="Q17" i="9"/>
  <c r="R17" i="9"/>
  <c r="L18" i="9"/>
  <c r="M18" i="9"/>
  <c r="N18" i="9"/>
  <c r="O18" i="9"/>
  <c r="P18" i="9"/>
  <c r="Q18" i="9"/>
  <c r="R18" i="9"/>
  <c r="L15" i="9"/>
  <c r="M15" i="9"/>
  <c r="N15" i="9"/>
  <c r="O15" i="9"/>
  <c r="P15" i="9"/>
  <c r="Q15" i="9"/>
  <c r="R15" i="9"/>
  <c r="L9" i="9"/>
  <c r="M9" i="9"/>
  <c r="N9" i="9"/>
  <c r="O9" i="9"/>
  <c r="P9" i="9"/>
  <c r="Q9" i="9"/>
  <c r="R9" i="9"/>
  <c r="L10" i="9"/>
  <c r="M10" i="9"/>
  <c r="N10" i="9"/>
  <c r="O10" i="9"/>
  <c r="P10" i="9"/>
  <c r="Q10" i="9"/>
  <c r="R10" i="9"/>
  <c r="L11" i="9"/>
  <c r="M11" i="9"/>
  <c r="N11" i="9"/>
  <c r="O11" i="9"/>
  <c r="P11" i="9"/>
  <c r="Q11" i="9"/>
  <c r="R11" i="9"/>
  <c r="L8" i="9"/>
  <c r="M8" i="9"/>
  <c r="N8" i="9"/>
  <c r="O8" i="9"/>
  <c r="P8" i="9"/>
  <c r="Q8" i="9"/>
  <c r="R8" i="9"/>
  <c r="L36" i="8"/>
  <c r="M36" i="8"/>
  <c r="N36" i="8"/>
  <c r="O36" i="8"/>
  <c r="P36" i="8"/>
  <c r="Q36" i="8"/>
  <c r="R36" i="8"/>
  <c r="L37" i="8"/>
  <c r="M37" i="8"/>
  <c r="N37" i="8"/>
  <c r="O37" i="8"/>
  <c r="P37" i="8"/>
  <c r="Q37" i="8"/>
  <c r="R37" i="8"/>
  <c r="L38" i="8"/>
  <c r="M38" i="8"/>
  <c r="N38" i="8"/>
  <c r="O38" i="8"/>
  <c r="P38" i="8"/>
  <c r="Q38" i="8"/>
  <c r="R38" i="8"/>
  <c r="L39" i="8"/>
  <c r="M39" i="8"/>
  <c r="N39" i="8"/>
  <c r="O39" i="8"/>
  <c r="P39" i="8"/>
  <c r="Q39" i="8"/>
  <c r="R39" i="8"/>
  <c r="L40" i="8"/>
  <c r="M40" i="8"/>
  <c r="N40" i="8"/>
  <c r="O40" i="8"/>
  <c r="P40" i="8"/>
  <c r="Q40" i="8"/>
  <c r="R40" i="8"/>
  <c r="L35" i="8"/>
  <c r="M35" i="8"/>
  <c r="N35" i="8"/>
  <c r="O35" i="8"/>
  <c r="P35" i="8"/>
  <c r="Q35" i="8"/>
  <c r="R35" i="8"/>
  <c r="L27" i="8"/>
  <c r="M27" i="8"/>
  <c r="N27" i="8"/>
  <c r="O27" i="8"/>
  <c r="P27" i="8"/>
  <c r="Q27" i="8"/>
  <c r="R27" i="8"/>
  <c r="L28" i="8"/>
  <c r="M28" i="8"/>
  <c r="N28" i="8"/>
  <c r="O28" i="8"/>
  <c r="P28" i="8"/>
  <c r="Q28" i="8"/>
  <c r="R28" i="8"/>
  <c r="L29" i="8"/>
  <c r="M29" i="8"/>
  <c r="N29" i="8"/>
  <c r="O29" i="8"/>
  <c r="P29" i="8"/>
  <c r="Q29" i="8"/>
  <c r="R29" i="8"/>
  <c r="L30" i="8"/>
  <c r="M30" i="8"/>
  <c r="N30" i="8"/>
  <c r="O30" i="8"/>
  <c r="P30" i="8"/>
  <c r="Q30" i="8"/>
  <c r="R30" i="8"/>
  <c r="L31" i="8"/>
  <c r="M31" i="8"/>
  <c r="N31" i="8"/>
  <c r="O31" i="8"/>
  <c r="P31" i="8"/>
  <c r="Q31" i="8"/>
  <c r="R31" i="8"/>
  <c r="L26" i="8"/>
  <c r="M26" i="8"/>
  <c r="N26" i="8"/>
  <c r="O26" i="8"/>
  <c r="P26" i="8"/>
  <c r="Q26" i="8"/>
  <c r="R26" i="8"/>
  <c r="L18" i="8"/>
  <c r="M18" i="8"/>
  <c r="N18" i="8"/>
  <c r="O18" i="8"/>
  <c r="P18" i="8"/>
  <c r="Q18" i="8"/>
  <c r="R18" i="8"/>
  <c r="L19" i="8"/>
  <c r="M19" i="8"/>
  <c r="N19" i="8"/>
  <c r="O19" i="8"/>
  <c r="P19" i="8"/>
  <c r="Q19" i="8"/>
  <c r="R19" i="8"/>
  <c r="L20" i="8"/>
  <c r="M20" i="8"/>
  <c r="N20" i="8"/>
  <c r="O20" i="8"/>
  <c r="P20" i="8"/>
  <c r="Q20" i="8"/>
  <c r="R20" i="8"/>
  <c r="L21" i="8"/>
  <c r="M21" i="8"/>
  <c r="N21" i="8"/>
  <c r="O21" i="8"/>
  <c r="P21" i="8"/>
  <c r="Q21" i="8"/>
  <c r="R21" i="8"/>
  <c r="L22" i="8"/>
  <c r="M22" i="8"/>
  <c r="N22" i="8"/>
  <c r="O22" i="8"/>
  <c r="P22" i="8"/>
  <c r="Q22" i="8"/>
  <c r="R22" i="8"/>
  <c r="L17" i="8"/>
  <c r="M17" i="8"/>
  <c r="N17" i="8"/>
  <c r="O17" i="8"/>
  <c r="P17" i="8"/>
  <c r="Q17" i="8"/>
  <c r="R17" i="8"/>
  <c r="L9" i="8"/>
  <c r="M9" i="8"/>
  <c r="N9" i="8"/>
  <c r="O9" i="8"/>
  <c r="P9" i="8"/>
  <c r="Q9" i="8"/>
  <c r="R9" i="8"/>
  <c r="L10" i="8"/>
  <c r="M10" i="8"/>
  <c r="N10" i="8"/>
  <c r="O10" i="8"/>
  <c r="P10" i="8"/>
  <c r="Q10" i="8"/>
  <c r="R10" i="8"/>
  <c r="L11" i="8"/>
  <c r="M11" i="8"/>
  <c r="N11" i="8"/>
  <c r="O11" i="8"/>
  <c r="P11" i="8"/>
  <c r="Q11" i="8"/>
  <c r="R11" i="8"/>
  <c r="L12" i="8"/>
  <c r="M12" i="8"/>
  <c r="N12" i="8"/>
  <c r="O12" i="8"/>
  <c r="P12" i="8"/>
  <c r="Q12" i="8"/>
  <c r="R12" i="8"/>
  <c r="L13" i="8"/>
  <c r="M13" i="8"/>
  <c r="N13" i="8"/>
  <c r="O13" i="8"/>
  <c r="P13" i="8"/>
  <c r="Q13" i="8"/>
  <c r="R13" i="8"/>
  <c r="L8" i="8"/>
  <c r="M8" i="8"/>
  <c r="N8" i="8"/>
  <c r="O8" i="8"/>
  <c r="P8" i="8"/>
  <c r="Q8" i="8"/>
  <c r="R8" i="8"/>
  <c r="L51" i="21"/>
  <c r="M51" i="21"/>
  <c r="N51" i="21"/>
  <c r="O51" i="21"/>
  <c r="P51" i="21"/>
  <c r="Q51" i="21"/>
  <c r="R51" i="21"/>
  <c r="L52" i="21"/>
  <c r="M52" i="21"/>
  <c r="N52" i="21"/>
  <c r="O52" i="21"/>
  <c r="P52" i="21"/>
  <c r="Q52" i="21"/>
  <c r="R52" i="21"/>
  <c r="L53" i="21"/>
  <c r="M53" i="21"/>
  <c r="N53" i="21"/>
  <c r="O53" i="21"/>
  <c r="P53" i="21"/>
  <c r="Q53" i="21"/>
  <c r="R53" i="21"/>
  <c r="L54" i="21"/>
  <c r="M54" i="21"/>
  <c r="N54" i="21"/>
  <c r="O54" i="21"/>
  <c r="P54" i="21"/>
  <c r="Q54" i="21"/>
  <c r="R54" i="21"/>
  <c r="L55" i="21"/>
  <c r="M55" i="21"/>
  <c r="N55" i="21"/>
  <c r="O55" i="21"/>
  <c r="P55" i="21"/>
  <c r="Q55" i="21"/>
  <c r="R55" i="21"/>
  <c r="L56" i="21"/>
  <c r="M56" i="21"/>
  <c r="N56" i="21"/>
  <c r="O56" i="21"/>
  <c r="P56" i="21"/>
  <c r="Q56" i="21"/>
  <c r="R56" i="21"/>
  <c r="L57" i="21"/>
  <c r="M57" i="21"/>
  <c r="N57" i="21"/>
  <c r="O57" i="21"/>
  <c r="P57" i="21"/>
  <c r="Q57" i="21"/>
  <c r="R57" i="21"/>
  <c r="L58" i="21"/>
  <c r="M58" i="21"/>
  <c r="N58" i="21"/>
  <c r="O58" i="21"/>
  <c r="P58" i="21"/>
  <c r="Q58" i="21"/>
  <c r="R58" i="21"/>
  <c r="L59" i="21"/>
  <c r="M59" i="21"/>
  <c r="N59" i="21"/>
  <c r="O59" i="21"/>
  <c r="P59" i="21"/>
  <c r="Q59" i="21"/>
  <c r="R59" i="21"/>
  <c r="L60" i="21"/>
  <c r="M60" i="21"/>
  <c r="N60" i="21"/>
  <c r="O60" i="21"/>
  <c r="P60" i="21"/>
  <c r="Q60" i="21"/>
  <c r="R60" i="21"/>
  <c r="L50" i="21"/>
  <c r="M50" i="21"/>
  <c r="N50" i="21"/>
  <c r="O50" i="21"/>
  <c r="P50" i="21"/>
  <c r="Q50" i="21"/>
  <c r="R50" i="21"/>
  <c r="L37" i="21"/>
  <c r="M37" i="21"/>
  <c r="N37" i="21"/>
  <c r="O37" i="21"/>
  <c r="P37" i="21"/>
  <c r="Q37" i="21"/>
  <c r="R37" i="21"/>
  <c r="L38" i="21"/>
  <c r="M38" i="21"/>
  <c r="N38" i="21"/>
  <c r="O38" i="21"/>
  <c r="P38" i="21"/>
  <c r="Q38" i="21"/>
  <c r="R38" i="21"/>
  <c r="L39" i="21"/>
  <c r="M39" i="21"/>
  <c r="N39" i="21"/>
  <c r="O39" i="21"/>
  <c r="P39" i="21"/>
  <c r="Q39" i="21"/>
  <c r="R39" i="21"/>
  <c r="L40" i="21"/>
  <c r="M40" i="21"/>
  <c r="N40" i="21"/>
  <c r="O40" i="21"/>
  <c r="P40" i="21"/>
  <c r="Q40" i="21"/>
  <c r="R40" i="21"/>
  <c r="L41" i="21"/>
  <c r="M41" i="21"/>
  <c r="N41" i="21"/>
  <c r="O41" i="21"/>
  <c r="P41" i="21"/>
  <c r="Q41" i="21"/>
  <c r="R41" i="21"/>
  <c r="L42" i="21"/>
  <c r="M42" i="21"/>
  <c r="N42" i="21"/>
  <c r="O42" i="21"/>
  <c r="P42" i="21"/>
  <c r="Q42" i="21"/>
  <c r="R42" i="21"/>
  <c r="L43" i="21"/>
  <c r="M43" i="21"/>
  <c r="N43" i="21"/>
  <c r="O43" i="21"/>
  <c r="P43" i="21"/>
  <c r="Q43" i="21"/>
  <c r="R43" i="21"/>
  <c r="L44" i="21"/>
  <c r="M44" i="21"/>
  <c r="N44" i="21"/>
  <c r="O44" i="21"/>
  <c r="P44" i="21"/>
  <c r="Q44" i="21"/>
  <c r="R44" i="21"/>
  <c r="L45" i="21"/>
  <c r="M45" i="21"/>
  <c r="N45" i="21"/>
  <c r="O45" i="21"/>
  <c r="P45" i="21"/>
  <c r="Q45" i="21"/>
  <c r="R45" i="21"/>
  <c r="L46" i="21"/>
  <c r="M46" i="21"/>
  <c r="N46" i="21"/>
  <c r="O46" i="21"/>
  <c r="P46" i="21"/>
  <c r="Q46" i="21"/>
  <c r="R46" i="21"/>
  <c r="L36" i="21"/>
  <c r="M36" i="21"/>
  <c r="N36" i="21"/>
  <c r="O36" i="21"/>
  <c r="P36" i="21"/>
  <c r="Q36" i="21"/>
  <c r="R36" i="21"/>
  <c r="L23" i="21"/>
  <c r="M23" i="21"/>
  <c r="N23" i="21"/>
  <c r="O23" i="21"/>
  <c r="P23" i="21"/>
  <c r="Q23" i="21"/>
  <c r="R23" i="21"/>
  <c r="L24" i="21"/>
  <c r="M24" i="21"/>
  <c r="N24" i="21"/>
  <c r="O24" i="21"/>
  <c r="P24" i="21"/>
  <c r="Q24" i="21"/>
  <c r="R24" i="21"/>
  <c r="L25" i="21"/>
  <c r="M25" i="21"/>
  <c r="N25" i="21"/>
  <c r="O25" i="21"/>
  <c r="P25" i="21"/>
  <c r="Q25" i="21"/>
  <c r="R25" i="21"/>
  <c r="L26" i="21"/>
  <c r="M26" i="21"/>
  <c r="N26" i="21"/>
  <c r="O26" i="21"/>
  <c r="P26" i="21"/>
  <c r="Q26" i="21"/>
  <c r="R26" i="21"/>
  <c r="L27" i="21"/>
  <c r="M27" i="21"/>
  <c r="N27" i="21"/>
  <c r="O27" i="21"/>
  <c r="P27" i="21"/>
  <c r="Q27" i="21"/>
  <c r="R27" i="21"/>
  <c r="L28" i="21"/>
  <c r="M28" i="21"/>
  <c r="N28" i="21"/>
  <c r="O28" i="21"/>
  <c r="P28" i="21"/>
  <c r="Q28" i="21"/>
  <c r="R28" i="21"/>
  <c r="L29" i="21"/>
  <c r="M29" i="21"/>
  <c r="N29" i="21"/>
  <c r="O29" i="21"/>
  <c r="P29" i="21"/>
  <c r="Q29" i="21"/>
  <c r="R29" i="21"/>
  <c r="L30" i="21"/>
  <c r="M30" i="21"/>
  <c r="N30" i="21"/>
  <c r="O30" i="21"/>
  <c r="P30" i="21"/>
  <c r="Q30" i="21"/>
  <c r="R30" i="21"/>
  <c r="L31" i="21"/>
  <c r="M31" i="21"/>
  <c r="N31" i="21"/>
  <c r="O31" i="21"/>
  <c r="P31" i="21"/>
  <c r="Q31" i="21"/>
  <c r="R31" i="21"/>
  <c r="L32" i="21"/>
  <c r="M32" i="21"/>
  <c r="N32" i="21"/>
  <c r="O32" i="21"/>
  <c r="P32" i="21"/>
  <c r="Q32" i="21"/>
  <c r="R32" i="21"/>
  <c r="L22" i="21"/>
  <c r="M22" i="21"/>
  <c r="N22" i="21"/>
  <c r="O22" i="21"/>
  <c r="P22" i="21"/>
  <c r="Q22" i="21"/>
  <c r="R22" i="21"/>
  <c r="L9" i="21"/>
  <c r="M9" i="21"/>
  <c r="N9" i="21"/>
  <c r="O9" i="21"/>
  <c r="P9" i="21"/>
  <c r="Q9" i="21"/>
  <c r="R9" i="21"/>
  <c r="L10" i="21"/>
  <c r="M10" i="21"/>
  <c r="N10" i="21"/>
  <c r="O10" i="21"/>
  <c r="P10" i="21"/>
  <c r="Q10" i="21"/>
  <c r="R10" i="21"/>
  <c r="L11" i="21"/>
  <c r="M11" i="21"/>
  <c r="N11" i="21"/>
  <c r="O11" i="21"/>
  <c r="P11" i="21"/>
  <c r="Q11" i="21"/>
  <c r="R11" i="21"/>
  <c r="L12" i="21"/>
  <c r="M12" i="21"/>
  <c r="N12" i="21"/>
  <c r="O12" i="21"/>
  <c r="P12" i="21"/>
  <c r="Q12" i="21"/>
  <c r="R12" i="21"/>
  <c r="L13" i="21"/>
  <c r="M13" i="21"/>
  <c r="N13" i="21"/>
  <c r="O13" i="21"/>
  <c r="P13" i="21"/>
  <c r="Q13" i="21"/>
  <c r="R13" i="21"/>
  <c r="L14" i="21"/>
  <c r="M14" i="21"/>
  <c r="N14" i="21"/>
  <c r="O14" i="21"/>
  <c r="P14" i="21"/>
  <c r="Q14" i="21"/>
  <c r="R14" i="21"/>
  <c r="L15" i="21"/>
  <c r="M15" i="21"/>
  <c r="N15" i="21"/>
  <c r="O15" i="21"/>
  <c r="P15" i="21"/>
  <c r="Q15" i="21"/>
  <c r="R15" i="21"/>
  <c r="L16" i="21"/>
  <c r="M16" i="21"/>
  <c r="N16" i="21"/>
  <c r="O16" i="21"/>
  <c r="P16" i="21"/>
  <c r="Q16" i="21"/>
  <c r="R16" i="21"/>
  <c r="L17" i="21"/>
  <c r="M17" i="21"/>
  <c r="N17" i="21"/>
  <c r="O17" i="21"/>
  <c r="P17" i="21"/>
  <c r="Q17" i="21"/>
  <c r="R17" i="21"/>
  <c r="L18" i="21"/>
  <c r="M18" i="21"/>
  <c r="N18" i="21"/>
  <c r="O18" i="21"/>
  <c r="P18" i="21"/>
  <c r="Q18" i="21"/>
  <c r="R18" i="21"/>
  <c r="L8" i="21"/>
  <c r="M8" i="21"/>
  <c r="N8" i="21"/>
  <c r="O8" i="21"/>
  <c r="P8" i="21"/>
  <c r="Q8" i="21"/>
  <c r="R8" i="21"/>
  <c r="L53" i="6"/>
  <c r="M53" i="6"/>
  <c r="N53" i="6"/>
  <c r="O53" i="6"/>
  <c r="P53" i="6"/>
  <c r="Q53" i="6"/>
  <c r="R53" i="6"/>
  <c r="L54" i="6"/>
  <c r="M54" i="6"/>
  <c r="N54" i="6"/>
  <c r="O54" i="6"/>
  <c r="P54" i="6"/>
  <c r="Q54" i="6"/>
  <c r="R54" i="6"/>
  <c r="L55" i="6"/>
  <c r="M55" i="6"/>
  <c r="N55" i="6"/>
  <c r="O55" i="6"/>
  <c r="P55" i="6"/>
  <c r="Q55" i="6"/>
  <c r="R55" i="6"/>
  <c r="L56" i="6"/>
  <c r="M56" i="6"/>
  <c r="N56" i="6"/>
  <c r="O56" i="6"/>
  <c r="P56" i="6"/>
  <c r="Q56" i="6"/>
  <c r="R56" i="6"/>
  <c r="L57" i="6"/>
  <c r="M57" i="6"/>
  <c r="N57" i="6"/>
  <c r="O57" i="6"/>
  <c r="P57" i="6"/>
  <c r="Q57" i="6"/>
  <c r="R57" i="6"/>
  <c r="L58" i="6"/>
  <c r="M58" i="6"/>
  <c r="N58" i="6"/>
  <c r="O58" i="6"/>
  <c r="P58" i="6"/>
  <c r="Q58" i="6"/>
  <c r="R58" i="6"/>
  <c r="L59" i="6"/>
  <c r="M59" i="6"/>
  <c r="N59" i="6"/>
  <c r="O59" i="6"/>
  <c r="P59" i="6"/>
  <c r="Q59" i="6"/>
  <c r="R59" i="6"/>
  <c r="L60" i="6"/>
  <c r="M60" i="6"/>
  <c r="N60" i="6"/>
  <c r="O60" i="6"/>
  <c r="P60" i="6"/>
  <c r="Q60" i="6"/>
  <c r="R60" i="6"/>
  <c r="L61" i="6"/>
  <c r="M61" i="6"/>
  <c r="N61" i="6"/>
  <c r="O61" i="6"/>
  <c r="P61" i="6"/>
  <c r="Q61" i="6"/>
  <c r="R61" i="6"/>
  <c r="L62" i="6"/>
  <c r="M62" i="6"/>
  <c r="N62" i="6"/>
  <c r="O62" i="6"/>
  <c r="P62" i="6"/>
  <c r="Q62" i="6"/>
  <c r="R62" i="6"/>
  <c r="L63" i="6"/>
  <c r="M63" i="6"/>
  <c r="N63" i="6"/>
  <c r="O63" i="6"/>
  <c r="P63" i="6"/>
  <c r="Q63" i="6"/>
  <c r="R63" i="6"/>
  <c r="L64" i="6"/>
  <c r="M64" i="6"/>
  <c r="N64" i="6"/>
  <c r="O64" i="6"/>
  <c r="P64" i="6"/>
  <c r="Q64" i="6"/>
  <c r="R64" i="6"/>
  <c r="L65" i="6"/>
  <c r="M65" i="6"/>
  <c r="N65" i="6"/>
  <c r="O65" i="6"/>
  <c r="P65" i="6"/>
  <c r="Q65" i="6"/>
  <c r="R65" i="6"/>
  <c r="L66" i="6"/>
  <c r="M66" i="6"/>
  <c r="N66" i="6"/>
  <c r="O66" i="6"/>
  <c r="P66" i="6"/>
  <c r="Q66" i="6"/>
  <c r="R66" i="6"/>
  <c r="L67" i="6"/>
  <c r="M67" i="6"/>
  <c r="N67" i="6"/>
  <c r="O67" i="6"/>
  <c r="P67" i="6"/>
  <c r="Q67" i="6"/>
  <c r="R67" i="6"/>
  <c r="L68" i="6"/>
  <c r="M68" i="6"/>
  <c r="N68" i="6"/>
  <c r="O68" i="6"/>
  <c r="P68" i="6"/>
  <c r="Q68" i="6"/>
  <c r="R68" i="6"/>
  <c r="L69" i="6"/>
  <c r="M69" i="6"/>
  <c r="N69" i="6"/>
  <c r="O69" i="6"/>
  <c r="P69" i="6"/>
  <c r="Q69" i="6"/>
  <c r="R69" i="6"/>
  <c r="L70" i="6"/>
  <c r="M70" i="6"/>
  <c r="N70" i="6"/>
  <c r="O70" i="6"/>
  <c r="P70" i="6"/>
  <c r="Q70" i="6"/>
  <c r="R70" i="6"/>
  <c r="L52" i="6"/>
  <c r="M52" i="6"/>
  <c r="N52" i="6"/>
  <c r="O52" i="6"/>
  <c r="P52" i="6"/>
  <c r="Q52" i="6"/>
  <c r="R52" i="6"/>
  <c r="L31" i="6"/>
  <c r="M31" i="6"/>
  <c r="N31" i="6"/>
  <c r="O31" i="6"/>
  <c r="P31" i="6"/>
  <c r="Q31" i="6"/>
  <c r="R31" i="6"/>
  <c r="L32" i="6"/>
  <c r="M32" i="6"/>
  <c r="N32" i="6"/>
  <c r="O32" i="6"/>
  <c r="P32" i="6"/>
  <c r="Q32" i="6"/>
  <c r="R32" i="6"/>
  <c r="L33" i="6"/>
  <c r="M33" i="6"/>
  <c r="N33" i="6"/>
  <c r="O33" i="6"/>
  <c r="P33" i="6"/>
  <c r="Q33" i="6"/>
  <c r="R33" i="6"/>
  <c r="L34" i="6"/>
  <c r="M34" i="6"/>
  <c r="N34" i="6"/>
  <c r="O34" i="6"/>
  <c r="P34" i="6"/>
  <c r="Q34" i="6"/>
  <c r="R34" i="6"/>
  <c r="L35" i="6"/>
  <c r="M35" i="6"/>
  <c r="N35" i="6"/>
  <c r="O35" i="6"/>
  <c r="P35" i="6"/>
  <c r="Q35" i="6"/>
  <c r="R35" i="6"/>
  <c r="L36" i="6"/>
  <c r="M36" i="6"/>
  <c r="N36" i="6"/>
  <c r="O36" i="6"/>
  <c r="P36" i="6"/>
  <c r="Q36" i="6"/>
  <c r="R36" i="6"/>
  <c r="L37" i="6"/>
  <c r="M37" i="6"/>
  <c r="N37" i="6"/>
  <c r="O37" i="6"/>
  <c r="P37" i="6"/>
  <c r="Q37" i="6"/>
  <c r="R37" i="6"/>
  <c r="L38" i="6"/>
  <c r="M38" i="6"/>
  <c r="N38" i="6"/>
  <c r="O38" i="6"/>
  <c r="P38" i="6"/>
  <c r="Q38" i="6"/>
  <c r="R38" i="6"/>
  <c r="L39" i="6"/>
  <c r="M39" i="6"/>
  <c r="N39" i="6"/>
  <c r="O39" i="6"/>
  <c r="P39" i="6"/>
  <c r="Q39" i="6"/>
  <c r="R39" i="6"/>
  <c r="L40" i="6"/>
  <c r="M40" i="6"/>
  <c r="N40" i="6"/>
  <c r="O40" i="6"/>
  <c r="P40" i="6"/>
  <c r="Q40" i="6"/>
  <c r="R40" i="6"/>
  <c r="L41" i="6"/>
  <c r="M41" i="6"/>
  <c r="N41" i="6"/>
  <c r="O41" i="6"/>
  <c r="P41" i="6"/>
  <c r="Q41" i="6"/>
  <c r="R41" i="6"/>
  <c r="L42" i="6"/>
  <c r="M42" i="6"/>
  <c r="N42" i="6"/>
  <c r="O42" i="6"/>
  <c r="P42" i="6"/>
  <c r="Q42" i="6"/>
  <c r="R42" i="6"/>
  <c r="L43" i="6"/>
  <c r="M43" i="6"/>
  <c r="N43" i="6"/>
  <c r="O43" i="6"/>
  <c r="P43" i="6"/>
  <c r="Q43" i="6"/>
  <c r="R43" i="6"/>
  <c r="L44" i="6"/>
  <c r="M44" i="6"/>
  <c r="N44" i="6"/>
  <c r="O44" i="6"/>
  <c r="P44" i="6"/>
  <c r="Q44" i="6"/>
  <c r="R44" i="6"/>
  <c r="L45" i="6"/>
  <c r="M45" i="6"/>
  <c r="N45" i="6"/>
  <c r="O45" i="6"/>
  <c r="P45" i="6"/>
  <c r="Q45" i="6"/>
  <c r="R45" i="6"/>
  <c r="L46" i="6"/>
  <c r="M46" i="6"/>
  <c r="N46" i="6"/>
  <c r="O46" i="6"/>
  <c r="P46" i="6"/>
  <c r="Q46" i="6"/>
  <c r="R46" i="6"/>
  <c r="L47" i="6"/>
  <c r="M47" i="6"/>
  <c r="N47" i="6"/>
  <c r="O47" i="6"/>
  <c r="P47" i="6"/>
  <c r="Q47" i="6"/>
  <c r="R47" i="6"/>
  <c r="L48" i="6"/>
  <c r="M48" i="6"/>
  <c r="N48" i="6"/>
  <c r="O48" i="6"/>
  <c r="P48" i="6"/>
  <c r="Q48" i="6"/>
  <c r="R48" i="6"/>
  <c r="L30" i="6"/>
  <c r="M30" i="6"/>
  <c r="N30" i="6"/>
  <c r="O30" i="6"/>
  <c r="P30" i="6"/>
  <c r="Q30" i="6"/>
  <c r="R30" i="6"/>
  <c r="L9" i="6"/>
  <c r="M9" i="6"/>
  <c r="N9" i="6"/>
  <c r="O9" i="6"/>
  <c r="P9" i="6"/>
  <c r="Q9" i="6"/>
  <c r="R9" i="6"/>
  <c r="L10" i="6"/>
  <c r="M10" i="6"/>
  <c r="N10" i="6"/>
  <c r="O10" i="6"/>
  <c r="P10" i="6"/>
  <c r="Q10" i="6"/>
  <c r="R10" i="6"/>
  <c r="L11" i="6"/>
  <c r="M11" i="6"/>
  <c r="N11" i="6"/>
  <c r="O11" i="6"/>
  <c r="P11" i="6"/>
  <c r="Q11" i="6"/>
  <c r="R11" i="6"/>
  <c r="L12" i="6"/>
  <c r="M12" i="6"/>
  <c r="N12" i="6"/>
  <c r="O12" i="6"/>
  <c r="P12" i="6"/>
  <c r="Q12" i="6"/>
  <c r="R12" i="6"/>
  <c r="L13" i="6"/>
  <c r="M13" i="6"/>
  <c r="N13" i="6"/>
  <c r="O13" i="6"/>
  <c r="P13" i="6"/>
  <c r="Q13" i="6"/>
  <c r="R13" i="6"/>
  <c r="L14" i="6"/>
  <c r="M14" i="6"/>
  <c r="N14" i="6"/>
  <c r="O14" i="6"/>
  <c r="P14" i="6"/>
  <c r="Q14" i="6"/>
  <c r="R14" i="6"/>
  <c r="L15" i="6"/>
  <c r="M15" i="6"/>
  <c r="N15" i="6"/>
  <c r="O15" i="6"/>
  <c r="P15" i="6"/>
  <c r="Q15" i="6"/>
  <c r="R15" i="6"/>
  <c r="L16" i="6"/>
  <c r="M16" i="6"/>
  <c r="N16" i="6"/>
  <c r="O16" i="6"/>
  <c r="P16" i="6"/>
  <c r="Q16" i="6"/>
  <c r="R16" i="6"/>
  <c r="L17" i="6"/>
  <c r="M17" i="6"/>
  <c r="N17" i="6"/>
  <c r="O17" i="6"/>
  <c r="P17" i="6"/>
  <c r="Q17" i="6"/>
  <c r="R17" i="6"/>
  <c r="L18" i="6"/>
  <c r="M18" i="6"/>
  <c r="N18" i="6"/>
  <c r="O18" i="6"/>
  <c r="P18" i="6"/>
  <c r="Q18" i="6"/>
  <c r="R18" i="6"/>
  <c r="L19" i="6"/>
  <c r="M19" i="6"/>
  <c r="N19" i="6"/>
  <c r="O19" i="6"/>
  <c r="P19" i="6"/>
  <c r="Q19" i="6"/>
  <c r="R19" i="6"/>
  <c r="L20" i="6"/>
  <c r="M20" i="6"/>
  <c r="N20" i="6"/>
  <c r="O20" i="6"/>
  <c r="P20" i="6"/>
  <c r="Q20" i="6"/>
  <c r="R20" i="6"/>
  <c r="L21" i="6"/>
  <c r="M21" i="6"/>
  <c r="N21" i="6"/>
  <c r="O21" i="6"/>
  <c r="P21" i="6"/>
  <c r="Q21" i="6"/>
  <c r="R21" i="6"/>
  <c r="L22" i="6"/>
  <c r="M22" i="6"/>
  <c r="N22" i="6"/>
  <c r="O22" i="6"/>
  <c r="P22" i="6"/>
  <c r="Q22" i="6"/>
  <c r="R22" i="6"/>
  <c r="L23" i="6"/>
  <c r="M23" i="6"/>
  <c r="N23" i="6"/>
  <c r="O23" i="6"/>
  <c r="P23" i="6"/>
  <c r="Q23" i="6"/>
  <c r="R23" i="6"/>
  <c r="L24" i="6"/>
  <c r="M24" i="6"/>
  <c r="N24" i="6"/>
  <c r="O24" i="6"/>
  <c r="P24" i="6"/>
  <c r="Q24" i="6"/>
  <c r="R24" i="6"/>
  <c r="L25" i="6"/>
  <c r="M25" i="6"/>
  <c r="N25" i="6"/>
  <c r="O25" i="6"/>
  <c r="P25" i="6"/>
  <c r="Q25" i="6"/>
  <c r="R25" i="6"/>
  <c r="L26" i="6"/>
  <c r="M26" i="6"/>
  <c r="N26" i="6"/>
  <c r="O26" i="6"/>
  <c r="P26" i="6"/>
  <c r="Q26" i="6"/>
  <c r="R26" i="6"/>
  <c r="L8" i="6"/>
  <c r="M8" i="6"/>
  <c r="N8" i="6"/>
  <c r="O8" i="6"/>
  <c r="P8" i="6"/>
  <c r="Q8" i="6"/>
  <c r="R8" i="6"/>
  <c r="L69" i="23"/>
  <c r="M69" i="23"/>
  <c r="N69" i="23"/>
  <c r="O69" i="23"/>
  <c r="P69" i="23"/>
  <c r="Q69" i="23"/>
  <c r="R69" i="23"/>
  <c r="L70" i="23"/>
  <c r="M70" i="23"/>
  <c r="N70" i="23"/>
  <c r="O70" i="23"/>
  <c r="P70" i="23"/>
  <c r="Q70" i="23"/>
  <c r="R70" i="23"/>
  <c r="L71" i="23"/>
  <c r="M71" i="23"/>
  <c r="N71" i="23"/>
  <c r="O71" i="23"/>
  <c r="P71" i="23"/>
  <c r="Q71" i="23"/>
  <c r="R71" i="23"/>
  <c r="L72" i="23"/>
  <c r="M72" i="23"/>
  <c r="N72" i="23"/>
  <c r="O72" i="23"/>
  <c r="P72" i="23"/>
  <c r="Q72" i="23"/>
  <c r="R72" i="23"/>
  <c r="L73" i="23"/>
  <c r="M73" i="23"/>
  <c r="N73" i="23"/>
  <c r="O73" i="23"/>
  <c r="P73" i="23"/>
  <c r="Q73" i="23"/>
  <c r="R73" i="23"/>
  <c r="L74" i="23"/>
  <c r="M74" i="23"/>
  <c r="N74" i="23"/>
  <c r="O74" i="23"/>
  <c r="P74" i="23"/>
  <c r="Q74" i="23"/>
  <c r="R74" i="23"/>
  <c r="L75" i="23"/>
  <c r="M75" i="23"/>
  <c r="N75" i="23"/>
  <c r="O75" i="23"/>
  <c r="P75" i="23"/>
  <c r="Q75" i="23"/>
  <c r="R75" i="23"/>
  <c r="L76" i="23"/>
  <c r="M76" i="23"/>
  <c r="N76" i="23"/>
  <c r="O76" i="23"/>
  <c r="P76" i="23"/>
  <c r="Q76" i="23"/>
  <c r="R76" i="23"/>
  <c r="L77" i="23"/>
  <c r="M77" i="23"/>
  <c r="N77" i="23"/>
  <c r="O77" i="23"/>
  <c r="P77" i="23"/>
  <c r="Q77" i="23"/>
  <c r="R77" i="23"/>
  <c r="L78" i="23"/>
  <c r="M78" i="23"/>
  <c r="N78" i="23"/>
  <c r="O78" i="23"/>
  <c r="P78" i="23"/>
  <c r="Q78" i="23"/>
  <c r="R78" i="23"/>
  <c r="L79" i="23"/>
  <c r="M79" i="23"/>
  <c r="N79" i="23"/>
  <c r="O79" i="23"/>
  <c r="P79" i="23"/>
  <c r="Q79" i="23"/>
  <c r="R79" i="23"/>
  <c r="L80" i="23"/>
  <c r="M80" i="23"/>
  <c r="N80" i="23"/>
  <c r="O80" i="23"/>
  <c r="P80" i="23"/>
  <c r="Q80" i="23"/>
  <c r="R80" i="23"/>
  <c r="L81" i="23"/>
  <c r="M81" i="23"/>
  <c r="N81" i="23"/>
  <c r="O81" i="23"/>
  <c r="P81" i="23"/>
  <c r="Q81" i="23"/>
  <c r="R81" i="23"/>
  <c r="L82" i="23"/>
  <c r="M82" i="23"/>
  <c r="N82" i="23"/>
  <c r="O82" i="23"/>
  <c r="P82" i="23"/>
  <c r="Q82" i="23"/>
  <c r="R82" i="23"/>
  <c r="L83" i="23"/>
  <c r="M83" i="23"/>
  <c r="N83" i="23"/>
  <c r="O83" i="23"/>
  <c r="P83" i="23"/>
  <c r="Q83" i="23"/>
  <c r="R83" i="23"/>
  <c r="L84" i="23"/>
  <c r="M84" i="23"/>
  <c r="N84" i="23"/>
  <c r="O84" i="23"/>
  <c r="P84" i="23"/>
  <c r="Q84" i="23"/>
  <c r="R84" i="23"/>
  <c r="L85" i="23"/>
  <c r="M85" i="23"/>
  <c r="N85" i="23"/>
  <c r="O85" i="23"/>
  <c r="P85" i="23"/>
  <c r="Q85" i="23"/>
  <c r="R85" i="23"/>
  <c r="L86" i="23"/>
  <c r="M86" i="23"/>
  <c r="N86" i="23"/>
  <c r="O86" i="23"/>
  <c r="P86" i="23"/>
  <c r="Q86" i="23"/>
  <c r="R86" i="23"/>
  <c r="L87" i="23"/>
  <c r="M87" i="23"/>
  <c r="N87" i="23"/>
  <c r="O87" i="23"/>
  <c r="P87" i="23"/>
  <c r="Q87" i="23"/>
  <c r="R87" i="23"/>
  <c r="L88" i="23"/>
  <c r="M88" i="23"/>
  <c r="N88" i="23"/>
  <c r="O88" i="23"/>
  <c r="P88" i="23"/>
  <c r="Q88" i="23"/>
  <c r="R88" i="23"/>
  <c r="L89" i="23"/>
  <c r="M89" i="23"/>
  <c r="N89" i="23"/>
  <c r="O89" i="23"/>
  <c r="P89" i="23"/>
  <c r="Q89" i="23"/>
  <c r="R89" i="23"/>
  <c r="L90" i="23"/>
  <c r="M90" i="23"/>
  <c r="N90" i="23"/>
  <c r="O90" i="23"/>
  <c r="P90" i="23"/>
  <c r="Q90" i="23"/>
  <c r="R90" i="23"/>
  <c r="L91" i="23"/>
  <c r="M91" i="23"/>
  <c r="N91" i="23"/>
  <c r="O91" i="23"/>
  <c r="P91" i="23"/>
  <c r="Q91" i="23"/>
  <c r="R91" i="23"/>
  <c r="L92" i="23"/>
  <c r="M92" i="23"/>
  <c r="N92" i="23"/>
  <c r="O92" i="23"/>
  <c r="P92" i="23"/>
  <c r="Q92" i="23"/>
  <c r="R92" i="23"/>
  <c r="L93" i="23"/>
  <c r="M93" i="23"/>
  <c r="N93" i="23"/>
  <c r="O93" i="23"/>
  <c r="P93" i="23"/>
  <c r="Q93" i="23"/>
  <c r="R93" i="23"/>
  <c r="L94" i="23"/>
  <c r="M94" i="23"/>
  <c r="N94" i="23"/>
  <c r="O94" i="23"/>
  <c r="P94" i="23"/>
  <c r="Q94" i="23"/>
  <c r="R94" i="23"/>
  <c r="L68" i="23"/>
  <c r="M68" i="23"/>
  <c r="N68" i="23"/>
  <c r="O68" i="23"/>
  <c r="P68" i="23"/>
  <c r="Q68" i="23"/>
  <c r="R68" i="23"/>
  <c r="L39" i="23"/>
  <c r="M39" i="23"/>
  <c r="N39" i="23"/>
  <c r="O39" i="23"/>
  <c r="P39" i="23"/>
  <c r="Q39" i="23"/>
  <c r="R39" i="23"/>
  <c r="L40" i="23"/>
  <c r="M40" i="23"/>
  <c r="N40" i="23"/>
  <c r="O40" i="23"/>
  <c r="P40" i="23"/>
  <c r="Q40" i="23"/>
  <c r="R40" i="23"/>
  <c r="L41" i="23"/>
  <c r="M41" i="23"/>
  <c r="N41" i="23"/>
  <c r="O41" i="23"/>
  <c r="P41" i="23"/>
  <c r="Q41" i="23"/>
  <c r="R41" i="23"/>
  <c r="L42" i="23"/>
  <c r="M42" i="23"/>
  <c r="N42" i="23"/>
  <c r="O42" i="23"/>
  <c r="P42" i="23"/>
  <c r="Q42" i="23"/>
  <c r="R42" i="23"/>
  <c r="L43" i="23"/>
  <c r="M43" i="23"/>
  <c r="N43" i="23"/>
  <c r="O43" i="23"/>
  <c r="P43" i="23"/>
  <c r="Q43" i="23"/>
  <c r="R43" i="23"/>
  <c r="L44" i="23"/>
  <c r="M44" i="23"/>
  <c r="N44" i="23"/>
  <c r="O44" i="23"/>
  <c r="P44" i="23"/>
  <c r="Q44" i="23"/>
  <c r="R44" i="23"/>
  <c r="L45" i="23"/>
  <c r="M45" i="23"/>
  <c r="N45" i="23"/>
  <c r="O45" i="23"/>
  <c r="P45" i="23"/>
  <c r="Q45" i="23"/>
  <c r="R45" i="23"/>
  <c r="L46" i="23"/>
  <c r="M46" i="23"/>
  <c r="N46" i="23"/>
  <c r="O46" i="23"/>
  <c r="P46" i="23"/>
  <c r="Q46" i="23"/>
  <c r="R46" i="23"/>
  <c r="L47" i="23"/>
  <c r="M47" i="23"/>
  <c r="N47" i="23"/>
  <c r="O47" i="23"/>
  <c r="P47" i="23"/>
  <c r="Q47" i="23"/>
  <c r="R47" i="23"/>
  <c r="L48" i="23"/>
  <c r="M48" i="23"/>
  <c r="N48" i="23"/>
  <c r="O48" i="23"/>
  <c r="P48" i="23"/>
  <c r="Q48" i="23"/>
  <c r="R48" i="23"/>
  <c r="L49" i="23"/>
  <c r="M49" i="23"/>
  <c r="N49" i="23"/>
  <c r="O49" i="23"/>
  <c r="P49" i="23"/>
  <c r="Q49" i="23"/>
  <c r="R49" i="23"/>
  <c r="L50" i="23"/>
  <c r="M50" i="23"/>
  <c r="N50" i="23"/>
  <c r="O50" i="23"/>
  <c r="P50" i="23"/>
  <c r="Q50" i="23"/>
  <c r="R50" i="23"/>
  <c r="L51" i="23"/>
  <c r="M51" i="23"/>
  <c r="N51" i="23"/>
  <c r="O51" i="23"/>
  <c r="P51" i="23"/>
  <c r="Q51" i="23"/>
  <c r="R51" i="23"/>
  <c r="L52" i="23"/>
  <c r="M52" i="23"/>
  <c r="N52" i="23"/>
  <c r="O52" i="23"/>
  <c r="P52" i="23"/>
  <c r="Q52" i="23"/>
  <c r="R52" i="23"/>
  <c r="L53" i="23"/>
  <c r="M53" i="23"/>
  <c r="N53" i="23"/>
  <c r="O53" i="23"/>
  <c r="P53" i="23"/>
  <c r="Q53" i="23"/>
  <c r="R53" i="23"/>
  <c r="L54" i="23"/>
  <c r="M54" i="23"/>
  <c r="N54" i="23"/>
  <c r="O54" i="23"/>
  <c r="P54" i="23"/>
  <c r="Q54" i="23"/>
  <c r="R54" i="23"/>
  <c r="L55" i="23"/>
  <c r="M55" i="23"/>
  <c r="N55" i="23"/>
  <c r="O55" i="23"/>
  <c r="P55" i="23"/>
  <c r="Q55" i="23"/>
  <c r="R55" i="23"/>
  <c r="L56" i="23"/>
  <c r="M56" i="23"/>
  <c r="N56" i="23"/>
  <c r="O56" i="23"/>
  <c r="P56" i="23"/>
  <c r="Q56" i="23"/>
  <c r="R56" i="23"/>
  <c r="L57" i="23"/>
  <c r="M57" i="23"/>
  <c r="N57" i="23"/>
  <c r="O57" i="23"/>
  <c r="P57" i="23"/>
  <c r="Q57" i="23"/>
  <c r="R57" i="23"/>
  <c r="L58" i="23"/>
  <c r="M58" i="23"/>
  <c r="N58" i="23"/>
  <c r="O58" i="23"/>
  <c r="P58" i="23"/>
  <c r="Q58" i="23"/>
  <c r="R58" i="23"/>
  <c r="L59" i="23"/>
  <c r="M59" i="23"/>
  <c r="N59" i="23"/>
  <c r="O59" i="23"/>
  <c r="P59" i="23"/>
  <c r="Q59" i="23"/>
  <c r="R59" i="23"/>
  <c r="L60" i="23"/>
  <c r="M60" i="23"/>
  <c r="N60" i="23"/>
  <c r="O60" i="23"/>
  <c r="P60" i="23"/>
  <c r="Q60" i="23"/>
  <c r="R60" i="23"/>
  <c r="L61" i="23"/>
  <c r="M61" i="23"/>
  <c r="N61" i="23"/>
  <c r="O61" i="23"/>
  <c r="P61" i="23"/>
  <c r="Q61" i="23"/>
  <c r="R61" i="23"/>
  <c r="L62" i="23"/>
  <c r="M62" i="23"/>
  <c r="N62" i="23"/>
  <c r="O62" i="23"/>
  <c r="P62" i="23"/>
  <c r="Q62" i="23"/>
  <c r="R62" i="23"/>
  <c r="L63" i="23"/>
  <c r="M63" i="23"/>
  <c r="N63" i="23"/>
  <c r="O63" i="23"/>
  <c r="P63" i="23"/>
  <c r="Q63" i="23"/>
  <c r="R63" i="23"/>
  <c r="L64" i="23"/>
  <c r="M64" i="23"/>
  <c r="N64" i="23"/>
  <c r="O64" i="23"/>
  <c r="P64" i="23"/>
  <c r="Q64" i="23"/>
  <c r="R64" i="23"/>
  <c r="L38" i="23"/>
  <c r="M38" i="23"/>
  <c r="N38" i="23"/>
  <c r="O38" i="23"/>
  <c r="P38" i="23"/>
  <c r="Q38" i="23"/>
  <c r="R38" i="23"/>
  <c r="P8" i="23"/>
  <c r="L9" i="23"/>
  <c r="M9" i="23"/>
  <c r="N9" i="23"/>
  <c r="O9" i="23"/>
  <c r="P9" i="23"/>
  <c r="Q9" i="23"/>
  <c r="R9" i="23"/>
  <c r="L10" i="23"/>
  <c r="M10" i="23"/>
  <c r="N10" i="23"/>
  <c r="O10" i="23"/>
  <c r="P10" i="23"/>
  <c r="Q10" i="23"/>
  <c r="R10" i="23"/>
  <c r="L11" i="23"/>
  <c r="M11" i="23"/>
  <c r="N11" i="23"/>
  <c r="O11" i="23"/>
  <c r="P11" i="23"/>
  <c r="Q11" i="23"/>
  <c r="R11" i="23"/>
  <c r="L12" i="23"/>
  <c r="M12" i="23"/>
  <c r="N12" i="23"/>
  <c r="O12" i="23"/>
  <c r="P12" i="23"/>
  <c r="Q12" i="23"/>
  <c r="R12" i="23"/>
  <c r="L13" i="23"/>
  <c r="M13" i="23"/>
  <c r="N13" i="23"/>
  <c r="O13" i="23"/>
  <c r="P13" i="23"/>
  <c r="Q13" i="23"/>
  <c r="R13" i="23"/>
  <c r="L14" i="23"/>
  <c r="M14" i="23"/>
  <c r="N14" i="23"/>
  <c r="O14" i="23"/>
  <c r="P14" i="23"/>
  <c r="Q14" i="23"/>
  <c r="R14" i="23"/>
  <c r="L15" i="23"/>
  <c r="M15" i="23"/>
  <c r="N15" i="23"/>
  <c r="O15" i="23"/>
  <c r="P15" i="23"/>
  <c r="Q15" i="23"/>
  <c r="R15" i="23"/>
  <c r="L16" i="23"/>
  <c r="M16" i="23"/>
  <c r="N16" i="23"/>
  <c r="O16" i="23"/>
  <c r="P16" i="23"/>
  <c r="Q16" i="23"/>
  <c r="R16" i="23"/>
  <c r="L17" i="23"/>
  <c r="M17" i="23"/>
  <c r="N17" i="23"/>
  <c r="O17" i="23"/>
  <c r="P17" i="23"/>
  <c r="Q17" i="23"/>
  <c r="R17" i="23"/>
  <c r="L18" i="23"/>
  <c r="M18" i="23"/>
  <c r="N18" i="23"/>
  <c r="O18" i="23"/>
  <c r="P18" i="23"/>
  <c r="Q18" i="23"/>
  <c r="R18" i="23"/>
  <c r="L19" i="23"/>
  <c r="M19" i="23"/>
  <c r="N19" i="23"/>
  <c r="O19" i="23"/>
  <c r="P19" i="23"/>
  <c r="Q19" i="23"/>
  <c r="R19" i="23"/>
  <c r="L20" i="23"/>
  <c r="M20" i="23"/>
  <c r="N20" i="23"/>
  <c r="O20" i="23"/>
  <c r="P20" i="23"/>
  <c r="Q20" i="23"/>
  <c r="R20" i="23"/>
  <c r="L21" i="23"/>
  <c r="M21" i="23"/>
  <c r="N21" i="23"/>
  <c r="O21" i="23"/>
  <c r="P21" i="23"/>
  <c r="Q21" i="23"/>
  <c r="R21" i="23"/>
  <c r="L22" i="23"/>
  <c r="M22" i="23"/>
  <c r="N22" i="23"/>
  <c r="O22" i="23"/>
  <c r="P22" i="23"/>
  <c r="Q22" i="23"/>
  <c r="R22" i="23"/>
  <c r="L23" i="23"/>
  <c r="M23" i="23"/>
  <c r="N23" i="23"/>
  <c r="O23" i="23"/>
  <c r="P23" i="23"/>
  <c r="Q23" i="23"/>
  <c r="R23" i="23"/>
  <c r="L24" i="23"/>
  <c r="M24" i="23"/>
  <c r="N24" i="23"/>
  <c r="O24" i="23"/>
  <c r="P24" i="23"/>
  <c r="Q24" i="23"/>
  <c r="R24" i="23"/>
  <c r="L25" i="23"/>
  <c r="M25" i="23"/>
  <c r="N25" i="23"/>
  <c r="O25" i="23"/>
  <c r="P25" i="23"/>
  <c r="Q25" i="23"/>
  <c r="R25" i="23"/>
  <c r="L26" i="23"/>
  <c r="M26" i="23"/>
  <c r="N26" i="23"/>
  <c r="O26" i="23"/>
  <c r="P26" i="23"/>
  <c r="Q26" i="23"/>
  <c r="R26" i="23"/>
  <c r="L27" i="23"/>
  <c r="M27" i="23"/>
  <c r="N27" i="23"/>
  <c r="O27" i="23"/>
  <c r="P27" i="23"/>
  <c r="Q27" i="23"/>
  <c r="R27" i="23"/>
  <c r="L28" i="23"/>
  <c r="M28" i="23"/>
  <c r="N28" i="23"/>
  <c r="O28" i="23"/>
  <c r="P28" i="23"/>
  <c r="Q28" i="23"/>
  <c r="R28" i="23"/>
  <c r="L29" i="23"/>
  <c r="M29" i="23"/>
  <c r="N29" i="23"/>
  <c r="O29" i="23"/>
  <c r="P29" i="23"/>
  <c r="Q29" i="23"/>
  <c r="R29" i="23"/>
  <c r="L30" i="23"/>
  <c r="M30" i="23"/>
  <c r="N30" i="23"/>
  <c r="O30" i="23"/>
  <c r="P30" i="23"/>
  <c r="Q30" i="23"/>
  <c r="R30" i="23"/>
  <c r="L31" i="23"/>
  <c r="M31" i="23"/>
  <c r="N31" i="23"/>
  <c r="O31" i="23"/>
  <c r="P31" i="23"/>
  <c r="Q31" i="23"/>
  <c r="R31" i="23"/>
  <c r="L32" i="23"/>
  <c r="M32" i="23"/>
  <c r="N32" i="23"/>
  <c r="O32" i="23"/>
  <c r="P32" i="23"/>
  <c r="Q32" i="23"/>
  <c r="R32" i="23"/>
  <c r="L33" i="23"/>
  <c r="M33" i="23"/>
  <c r="N33" i="23"/>
  <c r="O33" i="23"/>
  <c r="P33" i="23"/>
  <c r="Q33" i="23"/>
  <c r="R33" i="23"/>
  <c r="L34" i="23"/>
  <c r="M34" i="23"/>
  <c r="N34" i="23"/>
  <c r="O34" i="23"/>
  <c r="P34" i="23"/>
  <c r="Q34" i="23"/>
  <c r="R34" i="23"/>
  <c r="L8" i="23"/>
  <c r="M8" i="23"/>
  <c r="N8" i="23"/>
  <c r="O8" i="23"/>
  <c r="Q8" i="23"/>
  <c r="R8" i="23"/>
  <c r="H168" i="18"/>
  <c r="O168" i="18"/>
  <c r="V168" i="18"/>
  <c r="AC168" i="18"/>
  <c r="AE168" i="18"/>
  <c r="AC172" i="18"/>
  <c r="H172" i="18"/>
  <c r="O172" i="18"/>
  <c r="V172" i="18"/>
  <c r="AE172" i="18"/>
  <c r="AC174" i="18"/>
  <c r="H174" i="18"/>
  <c r="O174" i="18"/>
  <c r="V174" i="18"/>
  <c r="AE174" i="18" s="1"/>
  <c r="AF174" i="18" s="1"/>
  <c r="AC175" i="18"/>
  <c r="H175" i="18"/>
  <c r="O175" i="18"/>
  <c r="V175" i="18"/>
  <c r="AE175" i="18"/>
  <c r="H167" i="18"/>
  <c r="O167" i="18"/>
  <c r="V167" i="18"/>
  <c r="AC167" i="18"/>
  <c r="AE167" i="18" s="1"/>
  <c r="H169" i="18"/>
  <c r="O169" i="18"/>
  <c r="V169" i="18"/>
  <c r="AC169" i="18"/>
  <c r="AE169" i="18"/>
  <c r="H170" i="18"/>
  <c r="O170" i="18"/>
  <c r="V170" i="18"/>
  <c r="AC170" i="18"/>
  <c r="AE170" i="18"/>
  <c r="H171" i="18"/>
  <c r="O171" i="18"/>
  <c r="V171" i="18"/>
  <c r="AC171" i="18"/>
  <c r="AE171" i="18"/>
  <c r="H173" i="18"/>
  <c r="O173" i="18"/>
  <c r="V173" i="18"/>
  <c r="AC173" i="18"/>
  <c r="AE173" i="18"/>
  <c r="H163" i="18"/>
  <c r="O163" i="18"/>
  <c r="V163" i="18"/>
  <c r="AC163" i="18"/>
  <c r="AE163" i="18"/>
  <c r="AC161" i="18"/>
  <c r="H161" i="18"/>
  <c r="O161" i="18"/>
  <c r="V161" i="18"/>
  <c r="AE161" i="18"/>
  <c r="AC162" i="18"/>
  <c r="H162" i="18"/>
  <c r="O162" i="18"/>
  <c r="V162" i="18"/>
  <c r="AE162" i="18" s="1"/>
  <c r="AC160" i="18"/>
  <c r="H160" i="18"/>
  <c r="O160" i="18"/>
  <c r="V160" i="18"/>
  <c r="AE160" i="18"/>
  <c r="AF163" i="18" s="1"/>
  <c r="H155" i="18"/>
  <c r="O155" i="18"/>
  <c r="V155" i="18"/>
  <c r="AC155" i="18"/>
  <c r="AE155" i="18"/>
  <c r="AC153" i="18"/>
  <c r="H153" i="18"/>
  <c r="O153" i="18"/>
  <c r="V153" i="18"/>
  <c r="AE153" i="18"/>
  <c r="AC156" i="18"/>
  <c r="H156" i="18"/>
  <c r="O156" i="18"/>
  <c r="V156" i="18"/>
  <c r="AE156" i="18"/>
  <c r="AC152" i="18"/>
  <c r="H152" i="18"/>
  <c r="O152" i="18"/>
  <c r="V152" i="18"/>
  <c r="AE152" i="18" s="1"/>
  <c r="AC151" i="18"/>
  <c r="H151" i="18"/>
  <c r="O151" i="18"/>
  <c r="V151" i="18"/>
  <c r="AE151" i="18"/>
  <c r="AC154" i="18"/>
  <c r="H154" i="18"/>
  <c r="O154" i="18"/>
  <c r="V154" i="18"/>
  <c r="AE154" i="18" s="1"/>
  <c r="AF154" i="18" s="1"/>
  <c r="H138" i="18"/>
  <c r="O138" i="18"/>
  <c r="V138" i="18"/>
  <c r="AC138" i="18"/>
  <c r="AE138" i="18"/>
  <c r="AC137" i="18"/>
  <c r="H137" i="18"/>
  <c r="O137" i="18"/>
  <c r="V137" i="18"/>
  <c r="AE137" i="18" s="1"/>
  <c r="AC146" i="18"/>
  <c r="H146" i="18"/>
  <c r="O146" i="18"/>
  <c r="V146" i="18"/>
  <c r="AE146" i="18"/>
  <c r="AC141" i="18"/>
  <c r="H141" i="18"/>
  <c r="O141" i="18"/>
  <c r="V141" i="18"/>
  <c r="AE141" i="18"/>
  <c r="AC144" i="18"/>
  <c r="H144" i="18"/>
  <c r="O144" i="18"/>
  <c r="V144" i="18"/>
  <c r="AE144" i="18"/>
  <c r="H139" i="18"/>
  <c r="O139" i="18"/>
  <c r="V139" i="18"/>
  <c r="AC139" i="18"/>
  <c r="AE139" i="18"/>
  <c r="H140" i="18"/>
  <c r="O140" i="18"/>
  <c r="V140" i="18"/>
  <c r="AC140" i="18"/>
  <c r="AE140" i="18"/>
  <c r="H142" i="18"/>
  <c r="O142" i="18"/>
  <c r="V142" i="18"/>
  <c r="AC142" i="18"/>
  <c r="AE142" i="18"/>
  <c r="H143" i="18"/>
  <c r="O143" i="18"/>
  <c r="V143" i="18"/>
  <c r="AC143" i="18"/>
  <c r="AE143" i="18"/>
  <c r="H145" i="18"/>
  <c r="O145" i="18"/>
  <c r="V145" i="18"/>
  <c r="AC145" i="18"/>
  <c r="AE145" i="18"/>
  <c r="H147" i="18"/>
  <c r="O147" i="18"/>
  <c r="V147" i="18"/>
  <c r="AC147" i="18"/>
  <c r="AE147" i="18"/>
  <c r="H131" i="18"/>
  <c r="O131" i="18"/>
  <c r="V131" i="18"/>
  <c r="X131" i="18" s="1"/>
  <c r="V132" i="18"/>
  <c r="H132" i="18"/>
  <c r="O132" i="18"/>
  <c r="X132" i="18" s="1"/>
  <c r="V123" i="18"/>
  <c r="H123" i="18"/>
  <c r="O123" i="18"/>
  <c r="X123" i="18"/>
  <c r="V129" i="18"/>
  <c r="H129" i="18"/>
  <c r="O129" i="18"/>
  <c r="X129" i="18" s="1"/>
  <c r="V125" i="18"/>
  <c r="H125" i="18"/>
  <c r="O125" i="18"/>
  <c r="X125" i="18"/>
  <c r="H133" i="18"/>
  <c r="O133" i="18"/>
  <c r="V133" i="18"/>
  <c r="X133" i="18"/>
  <c r="V117" i="18"/>
  <c r="H117" i="18"/>
  <c r="O117" i="18"/>
  <c r="X117" i="18"/>
  <c r="V116" i="18"/>
  <c r="H116" i="18"/>
  <c r="O116" i="18"/>
  <c r="X116" i="18"/>
  <c r="H115" i="18"/>
  <c r="O115" i="18"/>
  <c r="V115" i="18"/>
  <c r="X115" i="18"/>
  <c r="H118" i="18"/>
  <c r="O118" i="18"/>
  <c r="V118" i="18"/>
  <c r="X118" i="18"/>
  <c r="H119" i="18"/>
  <c r="O119" i="18"/>
  <c r="V119" i="18"/>
  <c r="X119" i="18"/>
  <c r="H120" i="18"/>
  <c r="O120" i="18"/>
  <c r="V120" i="18"/>
  <c r="X120" i="18"/>
  <c r="H121" i="18"/>
  <c r="O121" i="18"/>
  <c r="V121" i="18"/>
  <c r="X121" i="18"/>
  <c r="H122" i="18"/>
  <c r="O122" i="18"/>
  <c r="V122" i="18"/>
  <c r="X122" i="18"/>
  <c r="H124" i="18"/>
  <c r="O124" i="18"/>
  <c r="V124" i="18"/>
  <c r="X124" i="18"/>
  <c r="H126" i="18"/>
  <c r="O126" i="18"/>
  <c r="V126" i="18"/>
  <c r="X126" i="18"/>
  <c r="H127" i="18"/>
  <c r="O127" i="18"/>
  <c r="V127" i="18"/>
  <c r="X127" i="18"/>
  <c r="H128" i="18"/>
  <c r="O128" i="18"/>
  <c r="V128" i="18"/>
  <c r="X128" i="18"/>
  <c r="H130" i="18"/>
  <c r="O130" i="18"/>
  <c r="V130" i="18"/>
  <c r="X130" i="18" s="1"/>
  <c r="Y130" i="18" s="1"/>
  <c r="H75" i="18"/>
  <c r="O75" i="18"/>
  <c r="V75" i="18"/>
  <c r="X75" i="18"/>
  <c r="V80" i="18"/>
  <c r="H80" i="18"/>
  <c r="O80" i="18"/>
  <c r="X80" i="18"/>
  <c r="V62" i="18"/>
  <c r="H62" i="18"/>
  <c r="O62" i="18"/>
  <c r="X62" i="18"/>
  <c r="V63" i="18"/>
  <c r="H63" i="18"/>
  <c r="O63" i="18"/>
  <c r="X63" i="18"/>
  <c r="V84" i="18"/>
  <c r="H84" i="18"/>
  <c r="O84" i="18"/>
  <c r="X84" i="18"/>
  <c r="H65" i="18"/>
  <c r="V65" i="18"/>
  <c r="O65" i="18"/>
  <c r="X65" i="18"/>
  <c r="O73" i="18"/>
  <c r="V73" i="18"/>
  <c r="H73" i="18"/>
  <c r="X73" i="18"/>
  <c r="V66" i="18"/>
  <c r="H66" i="18"/>
  <c r="O66" i="18"/>
  <c r="X66" i="18"/>
  <c r="V76" i="18"/>
  <c r="H76" i="18"/>
  <c r="O76" i="18"/>
  <c r="X76" i="18"/>
  <c r="V78" i="18"/>
  <c r="H78" i="18"/>
  <c r="O78" i="18"/>
  <c r="X78" i="18"/>
  <c r="H82" i="18"/>
  <c r="O82" i="18"/>
  <c r="V82" i="18"/>
  <c r="X82" i="18"/>
  <c r="H85" i="18"/>
  <c r="O85" i="18"/>
  <c r="V85" i="18"/>
  <c r="X85" i="18"/>
  <c r="H77" i="18"/>
  <c r="O77" i="18"/>
  <c r="V77" i="18"/>
  <c r="X77" i="18"/>
  <c r="H68" i="18"/>
  <c r="O68" i="18"/>
  <c r="V68" i="18"/>
  <c r="X68" i="18"/>
  <c r="H72" i="18"/>
  <c r="O72" i="18"/>
  <c r="V72" i="18"/>
  <c r="X72" i="18"/>
  <c r="H61" i="18"/>
  <c r="O61" i="18"/>
  <c r="V61" i="18"/>
  <c r="X61" i="18"/>
  <c r="H71" i="18"/>
  <c r="O71" i="18"/>
  <c r="V71" i="18"/>
  <c r="X71" i="18"/>
  <c r="H60" i="18"/>
  <c r="O60" i="18"/>
  <c r="V60" i="18"/>
  <c r="X60" i="18"/>
  <c r="H74" i="18"/>
  <c r="O74" i="18"/>
  <c r="V74" i="18"/>
  <c r="X74" i="18"/>
  <c r="H67" i="18"/>
  <c r="O67" i="18"/>
  <c r="V67" i="18"/>
  <c r="X67" i="18"/>
  <c r="H64" i="18"/>
  <c r="O64" i="18"/>
  <c r="V64" i="18"/>
  <c r="X64" i="18"/>
  <c r="H79" i="18"/>
  <c r="O79" i="18"/>
  <c r="V79" i="18"/>
  <c r="X79" i="18"/>
  <c r="H69" i="18"/>
  <c r="O69" i="18"/>
  <c r="V69" i="18"/>
  <c r="X69" i="18"/>
  <c r="H70" i="18"/>
  <c r="O70" i="18"/>
  <c r="V70" i="18"/>
  <c r="X70" i="18"/>
  <c r="H86" i="18"/>
  <c r="O86" i="18"/>
  <c r="V86" i="18"/>
  <c r="X86" i="18"/>
  <c r="H81" i="18"/>
  <c r="O81" i="18"/>
  <c r="V81" i="18"/>
  <c r="X81" i="18"/>
  <c r="H83" i="18"/>
  <c r="O83" i="18"/>
  <c r="V83" i="18"/>
  <c r="X83" i="18"/>
  <c r="Y75" i="18"/>
  <c r="F31" i="18"/>
  <c r="K31" i="18"/>
  <c r="P31" i="18"/>
  <c r="R31" i="18"/>
  <c r="P51" i="18"/>
  <c r="F51" i="18"/>
  <c r="K51" i="18"/>
  <c r="R51" i="18"/>
  <c r="F56" i="18"/>
  <c r="K56" i="18"/>
  <c r="P56" i="18"/>
  <c r="R56" i="18"/>
  <c r="F55" i="18"/>
  <c r="K55" i="18"/>
  <c r="P55" i="18"/>
  <c r="R55" i="18"/>
  <c r="F54" i="18"/>
  <c r="K54" i="18"/>
  <c r="P54" i="18"/>
  <c r="R54" i="18"/>
  <c r="F53" i="18"/>
  <c r="K53" i="18"/>
  <c r="P53" i="18"/>
  <c r="R53" i="18"/>
  <c r="F52" i="18"/>
  <c r="K52" i="18"/>
  <c r="P52" i="18"/>
  <c r="R52" i="18"/>
  <c r="F50" i="18"/>
  <c r="K50" i="18"/>
  <c r="P50" i="18"/>
  <c r="R50" i="18"/>
  <c r="F49" i="18"/>
  <c r="K49" i="18"/>
  <c r="P49" i="18"/>
  <c r="R49" i="18"/>
  <c r="F48" i="18"/>
  <c r="K48" i="18"/>
  <c r="P48" i="18"/>
  <c r="R48" i="18"/>
  <c r="F47" i="18"/>
  <c r="K47" i="18"/>
  <c r="P47" i="18"/>
  <c r="R47" i="18"/>
  <c r="F45" i="18"/>
  <c r="K45" i="18"/>
  <c r="P45" i="18"/>
  <c r="R45" i="18"/>
  <c r="F44" i="18"/>
  <c r="K44" i="18"/>
  <c r="P44" i="18"/>
  <c r="R44" i="18" s="1"/>
  <c r="F43" i="18"/>
  <c r="K43" i="18"/>
  <c r="P43" i="18"/>
  <c r="R43" i="18" s="1"/>
  <c r="F42" i="18"/>
  <c r="K42" i="18"/>
  <c r="P42" i="18"/>
  <c r="R42" i="18" s="1"/>
  <c r="F41" i="18"/>
  <c r="K41" i="18"/>
  <c r="P41" i="18"/>
  <c r="R41" i="18" s="1"/>
  <c r="F40" i="18"/>
  <c r="R40" i="18" s="1"/>
  <c r="K40" i="18"/>
  <c r="P40" i="18"/>
  <c r="F39" i="18"/>
  <c r="K39" i="18"/>
  <c r="P39" i="18"/>
  <c r="R39" i="18" s="1"/>
  <c r="F38" i="18"/>
  <c r="K38" i="18"/>
  <c r="P38" i="18"/>
  <c r="R38" i="18" s="1"/>
  <c r="F37" i="18"/>
  <c r="R37" i="18" s="1"/>
  <c r="K37" i="18"/>
  <c r="P37" i="18"/>
  <c r="F36" i="18"/>
  <c r="K36" i="18"/>
  <c r="P36" i="18"/>
  <c r="R36" i="18" s="1"/>
  <c r="F35" i="18"/>
  <c r="R35" i="18" s="1"/>
  <c r="K35" i="18"/>
  <c r="P35" i="18"/>
  <c r="F34" i="18"/>
  <c r="R34" i="18" s="1"/>
  <c r="K34" i="18"/>
  <c r="P34" i="18"/>
  <c r="F33" i="18"/>
  <c r="R33" i="18" s="1"/>
  <c r="K33" i="18"/>
  <c r="P33" i="18"/>
  <c r="F32" i="18"/>
  <c r="R32" i="18" s="1"/>
  <c r="K32" i="18"/>
  <c r="P32" i="18"/>
  <c r="F30" i="18"/>
  <c r="R30" i="18" s="1"/>
  <c r="K30" i="18"/>
  <c r="P30" i="18"/>
  <c r="F46" i="18"/>
  <c r="R46" i="18" s="1"/>
  <c r="S46" i="18" s="1"/>
  <c r="K46" i="18"/>
  <c r="P46" i="18"/>
  <c r="F17" i="18"/>
  <c r="K17" i="18"/>
  <c r="P17" i="18"/>
  <c r="R17" i="18"/>
  <c r="P19" i="18"/>
  <c r="F19" i="18"/>
  <c r="K19" i="18"/>
  <c r="R19" i="18"/>
  <c r="P25" i="18"/>
  <c r="F25" i="18"/>
  <c r="K25" i="18"/>
  <c r="R25" i="18"/>
  <c r="P18" i="18"/>
  <c r="F18" i="18"/>
  <c r="K18" i="18"/>
  <c r="R18" i="18"/>
  <c r="P24" i="18"/>
  <c r="F24" i="18"/>
  <c r="K24" i="18"/>
  <c r="R24" i="18"/>
  <c r="F15" i="18"/>
  <c r="K15" i="18"/>
  <c r="P15" i="18"/>
  <c r="R15" i="18"/>
  <c r="F16" i="18"/>
  <c r="K16" i="18"/>
  <c r="P16" i="18"/>
  <c r="R16" i="18"/>
  <c r="F20" i="18"/>
  <c r="K20" i="18"/>
  <c r="P20" i="18"/>
  <c r="R20" i="18"/>
  <c r="F21" i="18"/>
  <c r="K21" i="18"/>
  <c r="P21" i="18"/>
  <c r="R21" i="18"/>
  <c r="F22" i="18"/>
  <c r="K22" i="18"/>
  <c r="P22" i="18"/>
  <c r="R22" i="18"/>
  <c r="F23" i="18"/>
  <c r="K23" i="18"/>
  <c r="P23" i="18"/>
  <c r="R23" i="18"/>
  <c r="S17" i="18"/>
  <c r="S19" i="18"/>
  <c r="S25" i="18"/>
  <c r="S18" i="18"/>
  <c r="S24" i="18"/>
  <c r="S22" i="18"/>
  <c r="S23" i="18"/>
  <c r="S15" i="18"/>
  <c r="S20" i="18"/>
  <c r="S16" i="18"/>
  <c r="S21" i="18"/>
  <c r="F9" i="18"/>
  <c r="K9" i="18"/>
  <c r="M9" i="18"/>
  <c r="K11" i="18"/>
  <c r="F11" i="18"/>
  <c r="M11" i="18" s="1"/>
  <c r="K7" i="18"/>
  <c r="F7" i="18"/>
  <c r="M7" i="18" s="1"/>
  <c r="K10" i="18"/>
  <c r="F10" i="18"/>
  <c r="M10" i="18"/>
  <c r="K8" i="18"/>
  <c r="F8" i="18"/>
  <c r="M8" i="18" s="1"/>
  <c r="F6" i="18"/>
  <c r="K6" i="18"/>
  <c r="M6" i="18"/>
  <c r="N9" i="18" s="1"/>
  <c r="A33" i="18"/>
  <c r="B33" i="18"/>
  <c r="C33" i="18"/>
  <c r="D33" i="18"/>
  <c r="E33" i="18"/>
  <c r="G33" i="18"/>
  <c r="H33" i="18"/>
  <c r="I33" i="18"/>
  <c r="J33" i="18"/>
  <c r="L33" i="18"/>
  <c r="M33" i="18"/>
  <c r="N33" i="18"/>
  <c r="O33" i="18"/>
  <c r="A36" i="18"/>
  <c r="B36" i="18"/>
  <c r="C36" i="18"/>
  <c r="D36" i="18"/>
  <c r="E36" i="18"/>
  <c r="G36" i="18"/>
  <c r="H36" i="18"/>
  <c r="I36" i="18"/>
  <c r="J36" i="18"/>
  <c r="L36" i="18"/>
  <c r="M36" i="18"/>
  <c r="N36" i="18"/>
  <c r="O36" i="18"/>
  <c r="Q36" i="18"/>
  <c r="A56" i="18"/>
  <c r="B56" i="18"/>
  <c r="C56" i="18"/>
  <c r="D56" i="18"/>
  <c r="E56" i="18"/>
  <c r="G56" i="18"/>
  <c r="H56" i="18"/>
  <c r="I56" i="18"/>
  <c r="J56" i="18"/>
  <c r="L56" i="18"/>
  <c r="M56" i="18"/>
  <c r="N56" i="18"/>
  <c r="O56" i="18"/>
  <c r="Q56" i="18"/>
  <c r="A50" i="18"/>
  <c r="B50" i="18"/>
  <c r="C50" i="18"/>
  <c r="D50" i="18"/>
  <c r="E50" i="18"/>
  <c r="G50" i="18"/>
  <c r="H50" i="18"/>
  <c r="I50" i="18"/>
  <c r="J50" i="18"/>
  <c r="L50" i="18"/>
  <c r="M50" i="18"/>
  <c r="N50" i="18"/>
  <c r="O50" i="18"/>
  <c r="Q50" i="18"/>
  <c r="A48" i="18"/>
  <c r="B48" i="18"/>
  <c r="C48" i="18"/>
  <c r="D48" i="18"/>
  <c r="E48" i="18"/>
  <c r="G48" i="18"/>
  <c r="H48" i="18"/>
  <c r="I48" i="18"/>
  <c r="J48" i="18"/>
  <c r="L48" i="18"/>
  <c r="M48" i="18"/>
  <c r="N48" i="18"/>
  <c r="O48" i="18"/>
  <c r="Q48" i="18"/>
  <c r="A32" i="18"/>
  <c r="B32" i="18"/>
  <c r="C32" i="18"/>
  <c r="D32" i="18"/>
  <c r="E32" i="18"/>
  <c r="G32" i="18"/>
  <c r="H32" i="18"/>
  <c r="I32" i="18"/>
  <c r="J32" i="18"/>
  <c r="L32" i="18"/>
  <c r="M32" i="18"/>
  <c r="N32" i="18"/>
  <c r="O32" i="18"/>
  <c r="Q32" i="18"/>
  <c r="A31" i="18"/>
  <c r="B31" i="18"/>
  <c r="C31" i="18"/>
  <c r="D31" i="18"/>
  <c r="E31" i="18"/>
  <c r="G31" i="18"/>
  <c r="H31" i="18"/>
  <c r="I31" i="18"/>
  <c r="J31" i="18"/>
  <c r="L31" i="18"/>
  <c r="M31" i="18"/>
  <c r="N31" i="18"/>
  <c r="O31" i="18"/>
  <c r="Q31" i="18"/>
  <c r="A90" i="27"/>
  <c r="B90" i="27"/>
  <c r="A91" i="27"/>
  <c r="B91" i="27"/>
  <c r="A92" i="27"/>
  <c r="B92" i="27"/>
  <c r="A93" i="27"/>
  <c r="B93" i="27"/>
  <c r="A94" i="27"/>
  <c r="B94" i="27"/>
  <c r="A95" i="27"/>
  <c r="B95" i="27"/>
  <c r="A96" i="27"/>
  <c r="B96" i="27"/>
  <c r="A59" i="27"/>
  <c r="B59" i="27"/>
  <c r="A60" i="27"/>
  <c r="B60" i="27"/>
  <c r="A61" i="27"/>
  <c r="B61" i="27"/>
  <c r="A62" i="27"/>
  <c r="B62" i="27"/>
  <c r="A63" i="27"/>
  <c r="B63" i="27"/>
  <c r="A64" i="27"/>
  <c r="B64" i="27"/>
  <c r="A65" i="27"/>
  <c r="B65" i="27"/>
  <c r="K29" i="19"/>
  <c r="J29" i="19"/>
  <c r="D29" i="19"/>
  <c r="C29" i="19"/>
  <c r="K25" i="19"/>
  <c r="J25" i="19"/>
  <c r="D25" i="19"/>
  <c r="C25" i="19"/>
  <c r="K21" i="19"/>
  <c r="J21" i="19"/>
  <c r="K19" i="19"/>
  <c r="J19" i="19"/>
  <c r="K20" i="19"/>
  <c r="J20" i="19"/>
  <c r="K18" i="19"/>
  <c r="J18" i="19"/>
  <c r="D21" i="19"/>
  <c r="C21" i="19"/>
  <c r="D19" i="19"/>
  <c r="C19" i="19"/>
  <c r="D20" i="19"/>
  <c r="C20" i="19"/>
  <c r="D18" i="19"/>
  <c r="C18" i="19"/>
  <c r="K14" i="19"/>
  <c r="J14" i="19"/>
  <c r="K12" i="19"/>
  <c r="J12" i="19"/>
  <c r="K13" i="19"/>
  <c r="J13" i="19"/>
  <c r="K11" i="19"/>
  <c r="J11" i="19"/>
  <c r="D14" i="19"/>
  <c r="C14" i="19"/>
  <c r="D12" i="19"/>
  <c r="C12" i="19"/>
  <c r="D13" i="19"/>
  <c r="C13" i="19"/>
  <c r="D11" i="19"/>
  <c r="C11" i="19"/>
  <c r="K6" i="19"/>
  <c r="J6" i="19"/>
  <c r="K7" i="19"/>
  <c r="J7" i="19"/>
  <c r="D6" i="19"/>
  <c r="C6" i="19"/>
  <c r="D7" i="19"/>
  <c r="C7" i="19"/>
  <c r="C6" i="18"/>
  <c r="X172" i="18"/>
  <c r="Y172" i="18"/>
  <c r="X174" i="18"/>
  <c r="Y174" i="18"/>
  <c r="X175" i="18"/>
  <c r="Y175" i="18"/>
  <c r="X173" i="18"/>
  <c r="Y173" i="18"/>
  <c r="X171" i="18"/>
  <c r="Y171" i="18"/>
  <c r="X167" i="18"/>
  <c r="Y167" i="18"/>
  <c r="X170" i="18"/>
  <c r="Y170" i="18"/>
  <c r="X169" i="18"/>
  <c r="Y169" i="18"/>
  <c r="Y168" i="18"/>
  <c r="X168" i="18"/>
  <c r="Q172" i="18"/>
  <c r="R172" i="18"/>
  <c r="Q174" i="18"/>
  <c r="R174" i="18"/>
  <c r="Q175" i="18"/>
  <c r="R175" i="18"/>
  <c r="Q173" i="18"/>
  <c r="R173" i="18"/>
  <c r="Q171" i="18"/>
  <c r="R171" i="18"/>
  <c r="Q167" i="18"/>
  <c r="R167" i="18"/>
  <c r="Q170" i="18"/>
  <c r="R170" i="18"/>
  <c r="Q169" i="18"/>
  <c r="R169" i="18"/>
  <c r="R168" i="18"/>
  <c r="Q168" i="18"/>
  <c r="J172" i="18"/>
  <c r="K172" i="18"/>
  <c r="J174" i="18"/>
  <c r="K174" i="18"/>
  <c r="J175" i="18"/>
  <c r="K175" i="18"/>
  <c r="J173" i="18"/>
  <c r="K173" i="18"/>
  <c r="J171" i="18"/>
  <c r="K171" i="18"/>
  <c r="J167" i="18"/>
  <c r="K167" i="18"/>
  <c r="J170" i="18"/>
  <c r="K170" i="18"/>
  <c r="J169" i="18"/>
  <c r="K169" i="18"/>
  <c r="K168" i="18"/>
  <c r="J168" i="18"/>
  <c r="C172" i="18"/>
  <c r="D172" i="18"/>
  <c r="C174" i="18"/>
  <c r="D174" i="18"/>
  <c r="C175" i="18"/>
  <c r="D175" i="18"/>
  <c r="C173" i="18"/>
  <c r="D173" i="18"/>
  <c r="C171" i="18"/>
  <c r="D171" i="18"/>
  <c r="C167" i="18"/>
  <c r="D167" i="18"/>
  <c r="C170" i="18"/>
  <c r="D170" i="18"/>
  <c r="C169" i="18"/>
  <c r="D169" i="18"/>
  <c r="D168" i="18"/>
  <c r="C168" i="18"/>
  <c r="X161" i="18"/>
  <c r="Y161" i="18"/>
  <c r="X162" i="18"/>
  <c r="Y162" i="18"/>
  <c r="X160" i="18"/>
  <c r="Y160" i="18"/>
  <c r="Y163" i="18"/>
  <c r="X163" i="18"/>
  <c r="Q161" i="18"/>
  <c r="R161" i="18"/>
  <c r="Q162" i="18"/>
  <c r="R162" i="18"/>
  <c r="Q160" i="18"/>
  <c r="R160" i="18"/>
  <c r="R163" i="18"/>
  <c r="Q163" i="18"/>
  <c r="J161" i="18"/>
  <c r="K161" i="18"/>
  <c r="J162" i="18"/>
  <c r="K162" i="18"/>
  <c r="J160" i="18"/>
  <c r="K160" i="18"/>
  <c r="K163" i="18"/>
  <c r="J163" i="18"/>
  <c r="C161" i="18"/>
  <c r="D161" i="18"/>
  <c r="C162" i="18"/>
  <c r="D162" i="18"/>
  <c r="C160" i="18"/>
  <c r="D160" i="18"/>
  <c r="D163" i="18"/>
  <c r="C163" i="18"/>
  <c r="X153" i="18"/>
  <c r="Y153" i="18"/>
  <c r="X156" i="18"/>
  <c r="Y156" i="18"/>
  <c r="X152" i="18"/>
  <c r="Y152" i="18"/>
  <c r="X151" i="18"/>
  <c r="Y151" i="18"/>
  <c r="X154" i="18"/>
  <c r="Y154" i="18"/>
  <c r="Y155" i="18"/>
  <c r="X155" i="18"/>
  <c r="Q153" i="18"/>
  <c r="R153" i="18"/>
  <c r="Q156" i="18"/>
  <c r="R156" i="18"/>
  <c r="Q152" i="18"/>
  <c r="R152" i="18"/>
  <c r="Q151" i="18"/>
  <c r="R151" i="18"/>
  <c r="Q154" i="18"/>
  <c r="R154" i="18"/>
  <c r="R155" i="18"/>
  <c r="Q155" i="18"/>
  <c r="J153" i="18"/>
  <c r="K153" i="18"/>
  <c r="J156" i="18"/>
  <c r="K156" i="18"/>
  <c r="J152" i="18"/>
  <c r="K152" i="18"/>
  <c r="J151" i="18"/>
  <c r="K151" i="18"/>
  <c r="J154" i="18"/>
  <c r="K154" i="18"/>
  <c r="K155" i="18"/>
  <c r="J155" i="18"/>
  <c r="C153" i="18"/>
  <c r="D153" i="18"/>
  <c r="C156" i="18"/>
  <c r="D156" i="18"/>
  <c r="C152" i="18"/>
  <c r="D152" i="18"/>
  <c r="C151" i="18"/>
  <c r="D151" i="18"/>
  <c r="C154" i="18"/>
  <c r="D154" i="18"/>
  <c r="D155" i="18"/>
  <c r="C155" i="18"/>
  <c r="X137" i="18"/>
  <c r="Y137" i="18"/>
  <c r="X146" i="18"/>
  <c r="Y146" i="18"/>
  <c r="X141" i="18"/>
  <c r="Y141" i="18"/>
  <c r="X144" i="18"/>
  <c r="Y144" i="18"/>
  <c r="X139" i="18"/>
  <c r="Y139" i="18"/>
  <c r="X145" i="18"/>
  <c r="Y145" i="18"/>
  <c r="X140" i="18"/>
  <c r="Y140" i="18"/>
  <c r="X147" i="18"/>
  <c r="Y147" i="18"/>
  <c r="X143" i="18"/>
  <c r="Y143" i="18"/>
  <c r="X142" i="18"/>
  <c r="Y142" i="18"/>
  <c r="Y138" i="18"/>
  <c r="X138" i="18"/>
  <c r="Q137" i="18"/>
  <c r="R137" i="18"/>
  <c r="Q146" i="18"/>
  <c r="R146" i="18"/>
  <c r="Q141" i="18"/>
  <c r="R141" i="18"/>
  <c r="Q144" i="18"/>
  <c r="R144" i="18"/>
  <c r="Q139" i="18"/>
  <c r="R139" i="18"/>
  <c r="Q145" i="18"/>
  <c r="R145" i="18"/>
  <c r="Q140" i="18"/>
  <c r="R140" i="18"/>
  <c r="Q147" i="18"/>
  <c r="R147" i="18"/>
  <c r="Q143" i="18"/>
  <c r="R143" i="18"/>
  <c r="Q142" i="18"/>
  <c r="R142" i="18"/>
  <c r="R138" i="18"/>
  <c r="Q138" i="18"/>
  <c r="J137" i="18"/>
  <c r="K137" i="18"/>
  <c r="J146" i="18"/>
  <c r="K146" i="18"/>
  <c r="J141" i="18"/>
  <c r="K141" i="18"/>
  <c r="J144" i="18"/>
  <c r="K144" i="18"/>
  <c r="J139" i="18"/>
  <c r="K139" i="18"/>
  <c r="J145" i="18"/>
  <c r="K145" i="18"/>
  <c r="J140" i="18"/>
  <c r="K140" i="18"/>
  <c r="J147" i="18"/>
  <c r="K147" i="18"/>
  <c r="J143" i="18"/>
  <c r="K143" i="18"/>
  <c r="J142" i="18"/>
  <c r="K142" i="18"/>
  <c r="K138" i="18"/>
  <c r="J138" i="18"/>
  <c r="C137" i="18"/>
  <c r="D137" i="18"/>
  <c r="C146" i="18"/>
  <c r="D146" i="18"/>
  <c r="C141" i="18"/>
  <c r="D141" i="18"/>
  <c r="C144" i="18"/>
  <c r="D144" i="18"/>
  <c r="C139" i="18"/>
  <c r="D139" i="18"/>
  <c r="C145" i="18"/>
  <c r="D145" i="18"/>
  <c r="C140" i="18"/>
  <c r="D140" i="18"/>
  <c r="C147" i="18"/>
  <c r="D147" i="18"/>
  <c r="C143" i="18"/>
  <c r="D143" i="18"/>
  <c r="C142" i="18"/>
  <c r="D142" i="18"/>
  <c r="D138" i="18"/>
  <c r="C138" i="18"/>
  <c r="Q132" i="18"/>
  <c r="R132" i="18"/>
  <c r="Q123" i="18"/>
  <c r="R123" i="18"/>
  <c r="Q129" i="18"/>
  <c r="R129" i="18"/>
  <c r="Q125" i="18"/>
  <c r="R125" i="18"/>
  <c r="Q133" i="18"/>
  <c r="R133" i="18"/>
  <c r="Q117" i="18"/>
  <c r="R117" i="18"/>
  <c r="Q116" i="18"/>
  <c r="R116" i="18"/>
  <c r="Q115" i="18"/>
  <c r="R115" i="18"/>
  <c r="Q118" i="18"/>
  <c r="R118" i="18"/>
  <c r="Q126" i="18"/>
  <c r="R126" i="18"/>
  <c r="Q119" i="18"/>
  <c r="R119" i="18"/>
  <c r="Q120" i="18"/>
  <c r="R120" i="18"/>
  <c r="Q121" i="18"/>
  <c r="R121" i="18"/>
  <c r="Q127" i="18"/>
  <c r="R127" i="18"/>
  <c r="Q130" i="18"/>
  <c r="R130" i="18"/>
  <c r="Q124" i="18"/>
  <c r="R124" i="18"/>
  <c r="Q122" i="18"/>
  <c r="R122" i="18"/>
  <c r="Q128" i="18"/>
  <c r="R128" i="18"/>
  <c r="R131" i="18"/>
  <c r="Q131" i="18"/>
  <c r="J132" i="18"/>
  <c r="K132" i="18"/>
  <c r="J123" i="18"/>
  <c r="K123" i="18"/>
  <c r="J129" i="18"/>
  <c r="K129" i="18"/>
  <c r="J125" i="18"/>
  <c r="K125" i="18"/>
  <c r="J133" i="18"/>
  <c r="K133" i="18"/>
  <c r="J117" i="18"/>
  <c r="K117" i="18"/>
  <c r="J116" i="18"/>
  <c r="K116" i="18"/>
  <c r="J115" i="18"/>
  <c r="K115" i="18"/>
  <c r="J118" i="18"/>
  <c r="K118" i="18"/>
  <c r="J126" i="18"/>
  <c r="K126" i="18"/>
  <c r="J119" i="18"/>
  <c r="K119" i="18"/>
  <c r="J120" i="18"/>
  <c r="K120" i="18"/>
  <c r="J121" i="18"/>
  <c r="K121" i="18"/>
  <c r="J127" i="18"/>
  <c r="K127" i="18"/>
  <c r="J130" i="18"/>
  <c r="K130" i="18"/>
  <c r="J124" i="18"/>
  <c r="K124" i="18"/>
  <c r="J122" i="18"/>
  <c r="K122" i="18"/>
  <c r="J128" i="18"/>
  <c r="K128" i="18"/>
  <c r="K131" i="18"/>
  <c r="J131" i="18"/>
  <c r="C132" i="18"/>
  <c r="D132" i="18"/>
  <c r="C123" i="18"/>
  <c r="D123" i="18"/>
  <c r="C129" i="18"/>
  <c r="D129" i="18"/>
  <c r="C125" i="18"/>
  <c r="D125" i="18"/>
  <c r="C133" i="18"/>
  <c r="D133" i="18"/>
  <c r="C117" i="18"/>
  <c r="D117" i="18"/>
  <c r="C116" i="18"/>
  <c r="D116" i="18"/>
  <c r="C115" i="18"/>
  <c r="D115" i="18"/>
  <c r="C118" i="18"/>
  <c r="D118" i="18"/>
  <c r="C126" i="18"/>
  <c r="D126" i="18"/>
  <c r="C119" i="18"/>
  <c r="D119" i="18"/>
  <c r="C120" i="18"/>
  <c r="D120" i="18"/>
  <c r="C121" i="18"/>
  <c r="D121" i="18"/>
  <c r="C127" i="18"/>
  <c r="D127" i="18"/>
  <c r="C130" i="18"/>
  <c r="D130" i="18"/>
  <c r="C124" i="18"/>
  <c r="D124" i="18"/>
  <c r="C122" i="18"/>
  <c r="D122" i="18"/>
  <c r="C128" i="18"/>
  <c r="D128" i="18"/>
  <c r="D131" i="18"/>
  <c r="C131" i="18"/>
  <c r="Q93" i="18"/>
  <c r="R93" i="18"/>
  <c r="Q103" i="18"/>
  <c r="R103" i="18"/>
  <c r="Q101" i="18"/>
  <c r="R101" i="18"/>
  <c r="Q102" i="18"/>
  <c r="R102" i="18"/>
  <c r="Q100" i="18"/>
  <c r="R100" i="18"/>
  <c r="Q107" i="18"/>
  <c r="R107" i="18"/>
  <c r="Q111" i="18"/>
  <c r="R111" i="18"/>
  <c r="Q106" i="18"/>
  <c r="R106" i="18"/>
  <c r="Q90" i="18"/>
  <c r="R90" i="18"/>
  <c r="Q92" i="18"/>
  <c r="R92" i="18"/>
  <c r="Q96" i="18"/>
  <c r="R96" i="18"/>
  <c r="Q97" i="18"/>
  <c r="R97" i="18"/>
  <c r="R91" i="18"/>
  <c r="Q91" i="18"/>
  <c r="J93" i="18"/>
  <c r="K93" i="18"/>
  <c r="J103" i="18"/>
  <c r="K103" i="18"/>
  <c r="J101" i="18"/>
  <c r="K101" i="18"/>
  <c r="J102" i="18"/>
  <c r="K102" i="18"/>
  <c r="J100" i="18"/>
  <c r="K100" i="18"/>
  <c r="J107" i="18"/>
  <c r="K107" i="18"/>
  <c r="J111" i="18"/>
  <c r="K111" i="18"/>
  <c r="J106" i="18"/>
  <c r="K106" i="18"/>
  <c r="J90" i="18"/>
  <c r="K90" i="18"/>
  <c r="J92" i="18"/>
  <c r="K92" i="18"/>
  <c r="J96" i="18"/>
  <c r="K96" i="18"/>
  <c r="J97" i="18"/>
  <c r="K97" i="18"/>
  <c r="K91" i="18"/>
  <c r="J91" i="18"/>
  <c r="C93" i="18"/>
  <c r="D93" i="18"/>
  <c r="C103" i="18"/>
  <c r="D103" i="18"/>
  <c r="C101" i="18"/>
  <c r="D101" i="18"/>
  <c r="C102" i="18"/>
  <c r="D102" i="18"/>
  <c r="C100" i="18"/>
  <c r="D100" i="18"/>
  <c r="C107" i="18"/>
  <c r="D107" i="18"/>
  <c r="C111" i="18"/>
  <c r="D111" i="18"/>
  <c r="C106" i="18"/>
  <c r="D106" i="18"/>
  <c r="C90" i="18"/>
  <c r="D90" i="18"/>
  <c r="C92" i="18"/>
  <c r="D92" i="18"/>
  <c r="C96" i="18"/>
  <c r="D96" i="18"/>
  <c r="C97" i="18"/>
  <c r="D97" i="18"/>
  <c r="D91" i="18"/>
  <c r="C91" i="18"/>
  <c r="Q80" i="18"/>
  <c r="R80" i="18"/>
  <c r="Q62" i="18"/>
  <c r="R62" i="18"/>
  <c r="Q63" i="18"/>
  <c r="R63" i="18"/>
  <c r="Q84" i="18"/>
  <c r="R84" i="18"/>
  <c r="Q82" i="18"/>
  <c r="R82" i="18"/>
  <c r="Q85" i="18"/>
  <c r="R85" i="18"/>
  <c r="Q77" i="18"/>
  <c r="R77" i="18"/>
  <c r="Q68" i="18"/>
  <c r="R68" i="18"/>
  <c r="Q72" i="18"/>
  <c r="R72" i="18"/>
  <c r="Q61" i="18"/>
  <c r="R61" i="18"/>
  <c r="Q71" i="18"/>
  <c r="R71" i="18"/>
  <c r="Q60" i="18"/>
  <c r="R60" i="18"/>
  <c r="Q65" i="18"/>
  <c r="R65" i="18"/>
  <c r="Q73" i="18"/>
  <c r="R73" i="18"/>
  <c r="Q66" i="18"/>
  <c r="R66" i="18"/>
  <c r="Q76" i="18"/>
  <c r="R76" i="18"/>
  <c r="Q78" i="18"/>
  <c r="R78" i="18"/>
  <c r="Q74" i="18"/>
  <c r="R74" i="18"/>
  <c r="Q67" i="18"/>
  <c r="R67" i="18"/>
  <c r="Q64" i="18"/>
  <c r="R64" i="18"/>
  <c r="Q79" i="18"/>
  <c r="R79" i="18"/>
  <c r="Q69" i="18"/>
  <c r="R69" i="18"/>
  <c r="Q70" i="18"/>
  <c r="R70" i="18"/>
  <c r="Q86" i="18"/>
  <c r="R86" i="18"/>
  <c r="Q81" i="18"/>
  <c r="R81" i="18"/>
  <c r="Q83" i="18"/>
  <c r="R83" i="18"/>
  <c r="R75" i="18"/>
  <c r="Q75" i="18"/>
  <c r="C80" i="18"/>
  <c r="D80" i="18"/>
  <c r="C62" i="18"/>
  <c r="D62" i="18"/>
  <c r="C63" i="18"/>
  <c r="D63" i="18"/>
  <c r="C84" i="18"/>
  <c r="D84" i="18"/>
  <c r="C82" i="18"/>
  <c r="D82" i="18"/>
  <c r="C85" i="18"/>
  <c r="D85" i="18"/>
  <c r="C77" i="18"/>
  <c r="D77" i="18"/>
  <c r="C68" i="18"/>
  <c r="D68" i="18"/>
  <c r="C72" i="18"/>
  <c r="D72" i="18"/>
  <c r="C61" i="18"/>
  <c r="D61" i="18"/>
  <c r="C71" i="18"/>
  <c r="D71" i="18"/>
  <c r="C60" i="18"/>
  <c r="D60" i="18"/>
  <c r="C65" i="18"/>
  <c r="D65" i="18"/>
  <c r="C73" i="18"/>
  <c r="D73" i="18"/>
  <c r="C66" i="18"/>
  <c r="D66" i="18"/>
  <c r="C76" i="18"/>
  <c r="D76" i="18"/>
  <c r="C78" i="18"/>
  <c r="D78" i="18"/>
  <c r="C74" i="18"/>
  <c r="D74" i="18"/>
  <c r="C67" i="18"/>
  <c r="D67" i="18"/>
  <c r="C64" i="18"/>
  <c r="D64" i="18"/>
  <c r="C79" i="18"/>
  <c r="D79" i="18"/>
  <c r="C69" i="18"/>
  <c r="D69" i="18"/>
  <c r="C70" i="18"/>
  <c r="D70" i="18"/>
  <c r="C86" i="18"/>
  <c r="D86" i="18"/>
  <c r="C81" i="18"/>
  <c r="D81" i="18"/>
  <c r="C83" i="18"/>
  <c r="D83" i="18"/>
  <c r="D75" i="18"/>
  <c r="C75" i="18"/>
  <c r="J80" i="18"/>
  <c r="K80" i="18"/>
  <c r="J62" i="18"/>
  <c r="K62" i="18"/>
  <c r="J63" i="18"/>
  <c r="K63" i="18"/>
  <c r="J84" i="18"/>
  <c r="K84" i="18"/>
  <c r="J82" i="18"/>
  <c r="K82" i="18"/>
  <c r="J85" i="18"/>
  <c r="K85" i="18"/>
  <c r="J77" i="18"/>
  <c r="K77" i="18"/>
  <c r="J68" i="18"/>
  <c r="K68" i="18"/>
  <c r="J72" i="18"/>
  <c r="K72" i="18"/>
  <c r="J61" i="18"/>
  <c r="K61" i="18"/>
  <c r="J71" i="18"/>
  <c r="K71" i="18"/>
  <c r="J60" i="18"/>
  <c r="K60" i="18"/>
  <c r="J65" i="18"/>
  <c r="K65" i="18"/>
  <c r="J73" i="18"/>
  <c r="K73" i="18"/>
  <c r="J66" i="18"/>
  <c r="K66" i="18"/>
  <c r="J76" i="18"/>
  <c r="K76" i="18"/>
  <c r="J78" i="18"/>
  <c r="K78" i="18"/>
  <c r="J74" i="18"/>
  <c r="K74" i="18"/>
  <c r="J67" i="18"/>
  <c r="K67" i="18"/>
  <c r="J64" i="18"/>
  <c r="K64" i="18"/>
  <c r="J79" i="18"/>
  <c r="K79" i="18"/>
  <c r="J69" i="18"/>
  <c r="K69" i="18"/>
  <c r="J70" i="18"/>
  <c r="K70" i="18"/>
  <c r="J86" i="18"/>
  <c r="K86" i="18"/>
  <c r="J81" i="18"/>
  <c r="K81" i="18"/>
  <c r="J83" i="18"/>
  <c r="K83" i="18"/>
  <c r="K75" i="18"/>
  <c r="J75" i="18"/>
  <c r="S36" i="8"/>
  <c r="AD153" i="18"/>
  <c r="S37" i="8"/>
  <c r="AD156" i="18"/>
  <c r="S38" i="8"/>
  <c r="AD152" i="18"/>
  <c r="S39" i="8"/>
  <c r="AD151" i="18"/>
  <c r="S40" i="8"/>
  <c r="AD154" i="18"/>
  <c r="S35" i="8"/>
  <c r="AD155" i="18"/>
  <c r="S27" i="8"/>
  <c r="W153" i="18"/>
  <c r="S28" i="8"/>
  <c r="W156" i="18"/>
  <c r="S29" i="8"/>
  <c r="W152" i="18"/>
  <c r="S30" i="8"/>
  <c r="W151" i="18"/>
  <c r="S31" i="8"/>
  <c r="W154" i="18"/>
  <c r="S26" i="8"/>
  <c r="W155" i="18"/>
  <c r="S22" i="8"/>
  <c r="S21" i="8"/>
  <c r="S20" i="8"/>
  <c r="S19" i="8"/>
  <c r="S18" i="8"/>
  <c r="S17" i="8"/>
  <c r="S32" i="21"/>
  <c r="S31" i="21"/>
  <c r="S30" i="21"/>
  <c r="S29" i="21"/>
  <c r="S28" i="21"/>
  <c r="S27" i="21"/>
  <c r="S26" i="21"/>
  <c r="S25" i="21"/>
  <c r="S24" i="21"/>
  <c r="S23" i="21"/>
  <c r="S28" i="10"/>
  <c r="S27" i="10"/>
  <c r="S26" i="10"/>
  <c r="S25" i="10"/>
  <c r="S24" i="10"/>
  <c r="S23" i="10"/>
  <c r="S22" i="10"/>
  <c r="S21" i="10"/>
  <c r="S20" i="10"/>
  <c r="B27" i="16"/>
  <c r="B28" i="16"/>
  <c r="B26" i="16"/>
  <c r="B21" i="16"/>
  <c r="B22" i="16"/>
  <c r="B20" i="16"/>
  <c r="B15" i="16"/>
  <c r="B16" i="16"/>
  <c r="B14" i="16"/>
  <c r="B42" i="15"/>
  <c r="B43" i="15"/>
  <c r="B44" i="15"/>
  <c r="B45" i="15"/>
  <c r="B46" i="15"/>
  <c r="B47" i="15"/>
  <c r="B41" i="15"/>
  <c r="B31" i="15"/>
  <c r="B32" i="15"/>
  <c r="B33" i="15"/>
  <c r="B34" i="15"/>
  <c r="B35" i="15"/>
  <c r="B36" i="15"/>
  <c r="B30" i="15"/>
  <c r="B20" i="15"/>
  <c r="B21" i="15"/>
  <c r="B22" i="15"/>
  <c r="B23" i="15"/>
  <c r="B24" i="15"/>
  <c r="B25" i="15"/>
  <c r="B19" i="15"/>
  <c r="B27" i="14"/>
  <c r="B28" i="14"/>
  <c r="B26" i="14"/>
  <c r="B21" i="14"/>
  <c r="B22" i="14"/>
  <c r="B20" i="14"/>
  <c r="B15" i="14"/>
  <c r="B16" i="14"/>
  <c r="B14" i="14"/>
  <c r="B30" i="13"/>
  <c r="B31" i="13"/>
  <c r="B32" i="13"/>
  <c r="B29" i="13"/>
  <c r="B23" i="13"/>
  <c r="B24" i="13"/>
  <c r="B25" i="13"/>
  <c r="B22" i="13"/>
  <c r="B16" i="13"/>
  <c r="B17" i="13"/>
  <c r="B18" i="13"/>
  <c r="B15" i="13"/>
  <c r="B21" i="12"/>
  <c r="B22" i="12"/>
  <c r="B20" i="12"/>
  <c r="B15" i="12"/>
  <c r="B16" i="12"/>
  <c r="B14" i="12"/>
  <c r="B45" i="10"/>
  <c r="B46" i="10"/>
  <c r="B47" i="10"/>
  <c r="B48" i="10"/>
  <c r="B49" i="10"/>
  <c r="B50" i="10"/>
  <c r="B51" i="10"/>
  <c r="B52" i="10"/>
  <c r="B44" i="10"/>
  <c r="B33" i="10"/>
  <c r="B34" i="10"/>
  <c r="B35" i="10"/>
  <c r="B36" i="10"/>
  <c r="B37" i="10"/>
  <c r="B38" i="10"/>
  <c r="B39" i="10"/>
  <c r="B40" i="10"/>
  <c r="B32" i="10"/>
  <c r="B21" i="10"/>
  <c r="B22" i="10"/>
  <c r="B23" i="10"/>
  <c r="B24" i="10"/>
  <c r="B25" i="10"/>
  <c r="B26" i="10"/>
  <c r="B27" i="10"/>
  <c r="B28" i="10"/>
  <c r="B20" i="10"/>
  <c r="B30" i="9"/>
  <c r="B31" i="9"/>
  <c r="B32" i="9"/>
  <c r="B29" i="9"/>
  <c r="B23" i="9"/>
  <c r="B24" i="9"/>
  <c r="B25" i="9"/>
  <c r="B22" i="9"/>
  <c r="B16" i="9"/>
  <c r="B17" i="9"/>
  <c r="B18" i="9"/>
  <c r="B15" i="9"/>
  <c r="B36" i="8"/>
  <c r="B37" i="8"/>
  <c r="B38" i="8"/>
  <c r="B39" i="8"/>
  <c r="B40" i="8"/>
  <c r="B35" i="8"/>
  <c r="B27" i="8"/>
  <c r="B28" i="8"/>
  <c r="B29" i="8"/>
  <c r="B30" i="8"/>
  <c r="B31" i="8"/>
  <c r="B26" i="8"/>
  <c r="B18" i="8"/>
  <c r="B19" i="8"/>
  <c r="B20" i="8"/>
  <c r="B21" i="8"/>
  <c r="B22" i="8"/>
  <c r="B17" i="8"/>
  <c r="B51" i="21"/>
  <c r="B52" i="21"/>
  <c r="B53" i="21"/>
  <c r="B54" i="21"/>
  <c r="B55" i="21"/>
  <c r="B56" i="21"/>
  <c r="B57" i="21"/>
  <c r="B58" i="21"/>
  <c r="B59" i="21"/>
  <c r="B60" i="21"/>
  <c r="B50" i="21"/>
  <c r="B37" i="21"/>
  <c r="B38" i="21"/>
  <c r="B39" i="21"/>
  <c r="B40" i="21"/>
  <c r="B41" i="21"/>
  <c r="B42" i="21"/>
  <c r="B43" i="21"/>
  <c r="B44" i="21"/>
  <c r="B45" i="21"/>
  <c r="B46" i="21"/>
  <c r="B36" i="21"/>
  <c r="B23" i="21"/>
  <c r="B24" i="21"/>
  <c r="B25" i="21"/>
  <c r="B26" i="21"/>
  <c r="B27" i="21"/>
  <c r="B28" i="21"/>
  <c r="B29" i="21"/>
  <c r="B30" i="21"/>
  <c r="B31" i="21"/>
  <c r="B32" i="21"/>
  <c r="B22" i="21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52" i="6"/>
  <c r="B59" i="22"/>
  <c r="B60" i="22"/>
  <c r="B61" i="22"/>
  <c r="B62" i="22"/>
  <c r="B63" i="22"/>
  <c r="B64" i="22"/>
  <c r="B65" i="22"/>
  <c r="B66" i="22"/>
  <c r="B67" i="22"/>
  <c r="B68" i="22"/>
  <c r="B69" i="22"/>
  <c r="B70" i="22"/>
  <c r="B58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33" i="22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68" i="23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70" i="27"/>
  <c r="A2" i="19"/>
  <c r="A1" i="19"/>
  <c r="A2" i="17"/>
  <c r="A1" i="17"/>
  <c r="A2" i="18"/>
  <c r="A1" i="18"/>
  <c r="A2" i="16"/>
  <c r="A1" i="16"/>
  <c r="A2" i="15"/>
  <c r="A1" i="15"/>
  <c r="A2" i="14"/>
  <c r="A1" i="14"/>
  <c r="A2" i="13"/>
  <c r="A1" i="13"/>
  <c r="A2" i="12"/>
  <c r="A1" i="12"/>
  <c r="A2" i="10"/>
  <c r="A1" i="10"/>
  <c r="A2" i="9"/>
  <c r="A1" i="9"/>
  <c r="A2" i="8"/>
  <c r="A1" i="8"/>
  <c r="A2" i="21"/>
  <c r="A1" i="21"/>
  <c r="A2" i="6"/>
  <c r="A1" i="6"/>
  <c r="A2" i="22"/>
  <c r="A1" i="22"/>
  <c r="A2" i="23"/>
  <c r="A1" i="23"/>
  <c r="A2" i="27"/>
  <c r="A1" i="27"/>
  <c r="A2" i="26"/>
  <c r="A1" i="26"/>
  <c r="Z172" i="18"/>
  <c r="AA172" i="18"/>
  <c r="AB172" i="18"/>
  <c r="Z174" i="18"/>
  <c r="AA174" i="18"/>
  <c r="AB174" i="18"/>
  <c r="Z175" i="18"/>
  <c r="AA175" i="18"/>
  <c r="AB175" i="18"/>
  <c r="Z173" i="18"/>
  <c r="AA173" i="18"/>
  <c r="AB173" i="18"/>
  <c r="Z171" i="18"/>
  <c r="AA171" i="18"/>
  <c r="AB171" i="18"/>
  <c r="Z167" i="18"/>
  <c r="AA167" i="18"/>
  <c r="AB167" i="18"/>
  <c r="Z170" i="18"/>
  <c r="AA170" i="18"/>
  <c r="AB170" i="18"/>
  <c r="Z169" i="18"/>
  <c r="AA169" i="18"/>
  <c r="AB169" i="18"/>
  <c r="S172" i="18"/>
  <c r="T172" i="18"/>
  <c r="U172" i="18"/>
  <c r="S174" i="18"/>
  <c r="T174" i="18"/>
  <c r="U174" i="18"/>
  <c r="S175" i="18"/>
  <c r="T175" i="18"/>
  <c r="U175" i="18"/>
  <c r="S173" i="18"/>
  <c r="T173" i="18"/>
  <c r="U173" i="18"/>
  <c r="S171" i="18"/>
  <c r="T171" i="18"/>
  <c r="U171" i="18"/>
  <c r="S167" i="18"/>
  <c r="T167" i="18"/>
  <c r="U167" i="18"/>
  <c r="S170" i="18"/>
  <c r="T170" i="18"/>
  <c r="U170" i="18"/>
  <c r="S169" i="18"/>
  <c r="T169" i="18"/>
  <c r="U169" i="18"/>
  <c r="L172" i="18"/>
  <c r="M172" i="18"/>
  <c r="N172" i="18"/>
  <c r="L174" i="18"/>
  <c r="M174" i="18"/>
  <c r="N174" i="18"/>
  <c r="L175" i="18"/>
  <c r="M175" i="18"/>
  <c r="N175" i="18"/>
  <c r="L173" i="18"/>
  <c r="M173" i="18"/>
  <c r="N173" i="18"/>
  <c r="L171" i="18"/>
  <c r="M171" i="18"/>
  <c r="N171" i="18"/>
  <c r="L167" i="18"/>
  <c r="M167" i="18"/>
  <c r="N167" i="18"/>
  <c r="L170" i="18"/>
  <c r="M170" i="18"/>
  <c r="N170" i="18"/>
  <c r="L169" i="18"/>
  <c r="M169" i="18"/>
  <c r="N169" i="18"/>
  <c r="E172" i="18"/>
  <c r="F172" i="18"/>
  <c r="G172" i="18"/>
  <c r="E174" i="18"/>
  <c r="F174" i="18"/>
  <c r="G174" i="18"/>
  <c r="E175" i="18"/>
  <c r="F175" i="18"/>
  <c r="G175" i="18"/>
  <c r="E173" i="18"/>
  <c r="F173" i="18"/>
  <c r="G173" i="18"/>
  <c r="E171" i="18"/>
  <c r="F171" i="18"/>
  <c r="G171" i="18"/>
  <c r="E167" i="18"/>
  <c r="F167" i="18"/>
  <c r="G167" i="18"/>
  <c r="E170" i="18"/>
  <c r="F170" i="18"/>
  <c r="G170" i="18"/>
  <c r="E169" i="18"/>
  <c r="F169" i="18"/>
  <c r="G169" i="18"/>
  <c r="E168" i="18"/>
  <c r="F168" i="18"/>
  <c r="L168" i="18"/>
  <c r="M168" i="18"/>
  <c r="S168" i="18"/>
  <c r="T168" i="18"/>
  <c r="Z168" i="18"/>
  <c r="AA168" i="18"/>
  <c r="AB168" i="18"/>
  <c r="U168" i="18"/>
  <c r="N168" i="18"/>
  <c r="G168" i="18"/>
  <c r="S40" i="10"/>
  <c r="W169" i="18"/>
  <c r="P169" i="18"/>
  <c r="S16" i="10"/>
  <c r="S51" i="10"/>
  <c r="AD170" i="18"/>
  <c r="S39" i="10"/>
  <c r="W170" i="18"/>
  <c r="P170" i="18"/>
  <c r="S15" i="10"/>
  <c r="I170" i="18"/>
  <c r="S50" i="10"/>
  <c r="AD167" i="18"/>
  <c r="S38" i="10"/>
  <c r="W167" i="18"/>
  <c r="P167" i="18"/>
  <c r="S14" i="10"/>
  <c r="I167" i="18"/>
  <c r="S49" i="10"/>
  <c r="AD171" i="18"/>
  <c r="S37" i="10"/>
  <c r="W171" i="18"/>
  <c r="P171" i="18"/>
  <c r="S13" i="10"/>
  <c r="I171" i="18"/>
  <c r="S48" i="10"/>
  <c r="AD173" i="18"/>
  <c r="S36" i="10"/>
  <c r="W173" i="18"/>
  <c r="P173" i="18"/>
  <c r="S12" i="10"/>
  <c r="I173" i="18"/>
  <c r="S47" i="10"/>
  <c r="AD175" i="18"/>
  <c r="S35" i="10"/>
  <c r="W175" i="18"/>
  <c r="P175" i="18"/>
  <c r="S11" i="10"/>
  <c r="I175" i="18"/>
  <c r="S46" i="10"/>
  <c r="AD174" i="18"/>
  <c r="S34" i="10"/>
  <c r="W174" i="18"/>
  <c r="P174" i="18"/>
  <c r="S10" i="10"/>
  <c r="I174" i="18"/>
  <c r="S45" i="10"/>
  <c r="AD172" i="18"/>
  <c r="S33" i="10"/>
  <c r="W172" i="18"/>
  <c r="P172" i="18"/>
  <c r="S9" i="10"/>
  <c r="I172" i="18"/>
  <c r="S44" i="10"/>
  <c r="AD168" i="18"/>
  <c r="S32" i="10"/>
  <c r="W168" i="18"/>
  <c r="P168" i="18"/>
  <c r="S8" i="10"/>
  <c r="I168" i="18"/>
  <c r="Z161" i="18"/>
  <c r="AA161" i="18"/>
  <c r="AB161" i="18"/>
  <c r="Z162" i="18"/>
  <c r="AA162" i="18"/>
  <c r="AB162" i="18"/>
  <c r="Z160" i="18"/>
  <c r="AA160" i="18"/>
  <c r="AB160" i="18"/>
  <c r="S161" i="18"/>
  <c r="T161" i="18"/>
  <c r="U161" i="18"/>
  <c r="S162" i="18"/>
  <c r="T162" i="18"/>
  <c r="U162" i="18"/>
  <c r="S160" i="18"/>
  <c r="T160" i="18"/>
  <c r="U160" i="18"/>
  <c r="L161" i="18"/>
  <c r="M161" i="18"/>
  <c r="N161" i="18"/>
  <c r="L162" i="18"/>
  <c r="M162" i="18"/>
  <c r="N162" i="18"/>
  <c r="L160" i="18"/>
  <c r="M160" i="18"/>
  <c r="N160" i="18"/>
  <c r="E161" i="18"/>
  <c r="F161" i="18"/>
  <c r="G161" i="18"/>
  <c r="E162" i="18"/>
  <c r="F162" i="18"/>
  <c r="G162" i="18"/>
  <c r="E160" i="18"/>
  <c r="F160" i="18"/>
  <c r="G160" i="18"/>
  <c r="Z163" i="18"/>
  <c r="AA163" i="18"/>
  <c r="S163" i="18"/>
  <c r="T163" i="18"/>
  <c r="L163" i="18"/>
  <c r="M163" i="18"/>
  <c r="E163" i="18"/>
  <c r="F163" i="18"/>
  <c r="AB163" i="18"/>
  <c r="U163" i="18"/>
  <c r="N163" i="18"/>
  <c r="G163" i="18"/>
  <c r="Z153" i="18"/>
  <c r="AA153" i="18"/>
  <c r="AB153" i="18"/>
  <c r="Z156" i="18"/>
  <c r="AA156" i="18"/>
  <c r="AB156" i="18"/>
  <c r="Z152" i="18"/>
  <c r="AA152" i="18"/>
  <c r="AB152" i="18"/>
  <c r="Z151" i="18"/>
  <c r="AA151" i="18"/>
  <c r="AB151" i="18"/>
  <c r="Z154" i="18"/>
  <c r="AA154" i="18"/>
  <c r="AB154" i="18"/>
  <c r="Z155" i="18"/>
  <c r="AA155" i="18"/>
  <c r="S153" i="18"/>
  <c r="T153" i="18"/>
  <c r="U153" i="18"/>
  <c r="S156" i="18"/>
  <c r="T156" i="18"/>
  <c r="U156" i="18"/>
  <c r="S152" i="18"/>
  <c r="T152" i="18"/>
  <c r="U152" i="18"/>
  <c r="S151" i="18"/>
  <c r="T151" i="18"/>
  <c r="U151" i="18"/>
  <c r="S154" i="18"/>
  <c r="T154" i="18"/>
  <c r="U154" i="18"/>
  <c r="S155" i="18"/>
  <c r="T155" i="18"/>
  <c r="L153" i="18"/>
  <c r="M153" i="18"/>
  <c r="N153" i="18"/>
  <c r="L156" i="18"/>
  <c r="M156" i="18"/>
  <c r="N156" i="18"/>
  <c r="L152" i="18"/>
  <c r="M152" i="18"/>
  <c r="N152" i="18"/>
  <c r="L151" i="18"/>
  <c r="M151" i="18"/>
  <c r="N151" i="18"/>
  <c r="L154" i="18"/>
  <c r="M154" i="18"/>
  <c r="N154" i="18"/>
  <c r="L155" i="18"/>
  <c r="M155" i="18"/>
  <c r="E153" i="18"/>
  <c r="F153" i="18"/>
  <c r="G153" i="18"/>
  <c r="E156" i="18"/>
  <c r="F156" i="18"/>
  <c r="G156" i="18"/>
  <c r="E152" i="18"/>
  <c r="F152" i="18"/>
  <c r="G152" i="18"/>
  <c r="E151" i="18"/>
  <c r="F151" i="18"/>
  <c r="G151" i="18"/>
  <c r="E154" i="18"/>
  <c r="F154" i="18"/>
  <c r="G154" i="18"/>
  <c r="E155" i="18"/>
  <c r="F155" i="18"/>
  <c r="AB155" i="18"/>
  <c r="U155" i="18"/>
  <c r="N155" i="18"/>
  <c r="G155" i="18"/>
  <c r="Z137" i="18"/>
  <c r="AA137" i="18"/>
  <c r="AB137" i="18"/>
  <c r="Z146" i="18"/>
  <c r="AA146" i="18"/>
  <c r="AB146" i="18"/>
  <c r="Z141" i="18"/>
  <c r="AA141" i="18"/>
  <c r="AB141" i="18"/>
  <c r="Z144" i="18"/>
  <c r="AA144" i="18"/>
  <c r="AB144" i="18"/>
  <c r="Z139" i="18"/>
  <c r="AA139" i="18"/>
  <c r="AB139" i="18"/>
  <c r="Z145" i="18"/>
  <c r="AA145" i="18"/>
  <c r="AB145" i="18"/>
  <c r="Z140" i="18"/>
  <c r="AA140" i="18"/>
  <c r="AB140" i="18"/>
  <c r="Z147" i="18"/>
  <c r="AA147" i="18"/>
  <c r="AB147" i="18"/>
  <c r="Z143" i="18"/>
  <c r="AA143" i="18"/>
  <c r="AB143" i="18"/>
  <c r="Z142" i="18"/>
  <c r="AA142" i="18"/>
  <c r="AB142" i="18"/>
  <c r="Z138" i="18"/>
  <c r="AA138" i="18"/>
  <c r="S137" i="18"/>
  <c r="T137" i="18"/>
  <c r="U137" i="18"/>
  <c r="S146" i="18"/>
  <c r="T146" i="18"/>
  <c r="U146" i="18"/>
  <c r="S141" i="18"/>
  <c r="T141" i="18"/>
  <c r="U141" i="18"/>
  <c r="S144" i="18"/>
  <c r="T144" i="18"/>
  <c r="U144" i="18"/>
  <c r="S139" i="18"/>
  <c r="T139" i="18"/>
  <c r="U139" i="18"/>
  <c r="S145" i="18"/>
  <c r="T145" i="18"/>
  <c r="U145" i="18"/>
  <c r="S140" i="18"/>
  <c r="T140" i="18"/>
  <c r="U140" i="18"/>
  <c r="S147" i="18"/>
  <c r="T147" i="18"/>
  <c r="U147" i="18"/>
  <c r="S143" i="18"/>
  <c r="T143" i="18"/>
  <c r="U143" i="18"/>
  <c r="S142" i="18"/>
  <c r="T142" i="18"/>
  <c r="U142" i="18"/>
  <c r="S138" i="18"/>
  <c r="T138" i="18"/>
  <c r="N137" i="18"/>
  <c r="N146" i="18"/>
  <c r="N141" i="18"/>
  <c r="N144" i="18"/>
  <c r="N139" i="18"/>
  <c r="N145" i="18"/>
  <c r="N140" i="18"/>
  <c r="N147" i="18"/>
  <c r="N143" i="18"/>
  <c r="N142" i="18"/>
  <c r="L137" i="18"/>
  <c r="M137" i="18"/>
  <c r="L146" i="18"/>
  <c r="M146" i="18"/>
  <c r="L141" i="18"/>
  <c r="M141" i="18"/>
  <c r="L144" i="18"/>
  <c r="M144" i="18"/>
  <c r="L139" i="18"/>
  <c r="M139" i="18"/>
  <c r="L145" i="18"/>
  <c r="M145" i="18"/>
  <c r="L140" i="18"/>
  <c r="M140" i="18"/>
  <c r="L147" i="18"/>
  <c r="M147" i="18"/>
  <c r="L143" i="18"/>
  <c r="M143" i="18"/>
  <c r="L142" i="18"/>
  <c r="M142" i="18"/>
  <c r="L138" i="18"/>
  <c r="M138" i="18"/>
  <c r="G137" i="18"/>
  <c r="G146" i="18"/>
  <c r="G141" i="18"/>
  <c r="G144" i="18"/>
  <c r="G139" i="18"/>
  <c r="G145" i="18"/>
  <c r="G140" i="18"/>
  <c r="G147" i="18"/>
  <c r="G143" i="18"/>
  <c r="G142" i="18"/>
  <c r="E137" i="18"/>
  <c r="F137" i="18"/>
  <c r="E146" i="18"/>
  <c r="F146" i="18"/>
  <c r="E141" i="18"/>
  <c r="F141" i="18"/>
  <c r="E144" i="18"/>
  <c r="F144" i="18"/>
  <c r="E139" i="18"/>
  <c r="F139" i="18"/>
  <c r="E145" i="18"/>
  <c r="F145" i="18"/>
  <c r="E140" i="18"/>
  <c r="F140" i="18"/>
  <c r="E147" i="18"/>
  <c r="F147" i="18"/>
  <c r="E143" i="18"/>
  <c r="F143" i="18"/>
  <c r="E142" i="18"/>
  <c r="F142" i="18"/>
  <c r="E138" i="18"/>
  <c r="F138" i="18"/>
  <c r="AB138" i="18"/>
  <c r="U138" i="18"/>
  <c r="N138" i="18"/>
  <c r="G138" i="18"/>
  <c r="U132" i="18"/>
  <c r="U123" i="18"/>
  <c r="U129" i="18"/>
  <c r="U125" i="18"/>
  <c r="U133" i="18"/>
  <c r="U117" i="18"/>
  <c r="U116" i="18"/>
  <c r="U115" i="18"/>
  <c r="U118" i="18"/>
  <c r="U126" i="18"/>
  <c r="U119" i="18"/>
  <c r="U120" i="18"/>
  <c r="U121" i="18"/>
  <c r="U127" i="18"/>
  <c r="U130" i="18"/>
  <c r="U124" i="18"/>
  <c r="U122" i="18"/>
  <c r="U128" i="18"/>
  <c r="S132" i="18"/>
  <c r="T132" i="18"/>
  <c r="S123" i="18"/>
  <c r="T123" i="18"/>
  <c r="S129" i="18"/>
  <c r="T129" i="18"/>
  <c r="S125" i="18"/>
  <c r="T125" i="18"/>
  <c r="S133" i="18"/>
  <c r="T133" i="18"/>
  <c r="S117" i="18"/>
  <c r="T117" i="18"/>
  <c r="S116" i="18"/>
  <c r="T116" i="18"/>
  <c r="S115" i="18"/>
  <c r="T115" i="18"/>
  <c r="S118" i="18"/>
  <c r="T118" i="18"/>
  <c r="S126" i="18"/>
  <c r="T126" i="18"/>
  <c r="S119" i="18"/>
  <c r="T119" i="18"/>
  <c r="S120" i="18"/>
  <c r="T120" i="18"/>
  <c r="S121" i="18"/>
  <c r="T121" i="18"/>
  <c r="S127" i="18"/>
  <c r="T127" i="18"/>
  <c r="S130" i="18"/>
  <c r="T130" i="18"/>
  <c r="S124" i="18"/>
  <c r="T124" i="18"/>
  <c r="S122" i="18"/>
  <c r="T122" i="18"/>
  <c r="S128" i="18"/>
  <c r="T128" i="18"/>
  <c r="S131" i="18"/>
  <c r="T131" i="18"/>
  <c r="N132" i="18"/>
  <c r="N123" i="18"/>
  <c r="N129" i="18"/>
  <c r="N125" i="18"/>
  <c r="N133" i="18"/>
  <c r="N117" i="18"/>
  <c r="N116" i="18"/>
  <c r="N115" i="18"/>
  <c r="N118" i="18"/>
  <c r="N126" i="18"/>
  <c r="N119" i="18"/>
  <c r="N120" i="18"/>
  <c r="N121" i="18"/>
  <c r="N127" i="18"/>
  <c r="N130" i="18"/>
  <c r="N124" i="18"/>
  <c r="N122" i="18"/>
  <c r="N128" i="18"/>
  <c r="L132" i="18"/>
  <c r="M132" i="18"/>
  <c r="L123" i="18"/>
  <c r="M123" i="18"/>
  <c r="L129" i="18"/>
  <c r="M129" i="18"/>
  <c r="L125" i="18"/>
  <c r="M125" i="18"/>
  <c r="L133" i="18"/>
  <c r="M133" i="18"/>
  <c r="L117" i="18"/>
  <c r="M117" i="18"/>
  <c r="L116" i="18"/>
  <c r="M116" i="18"/>
  <c r="L115" i="18"/>
  <c r="M115" i="18"/>
  <c r="L118" i="18"/>
  <c r="M118" i="18"/>
  <c r="L126" i="18"/>
  <c r="M126" i="18"/>
  <c r="L119" i="18"/>
  <c r="M119" i="18"/>
  <c r="L120" i="18"/>
  <c r="M120" i="18"/>
  <c r="L121" i="18"/>
  <c r="M121" i="18"/>
  <c r="L127" i="18"/>
  <c r="M127" i="18"/>
  <c r="L130" i="18"/>
  <c r="M130" i="18"/>
  <c r="L124" i="18"/>
  <c r="M124" i="18"/>
  <c r="L122" i="18"/>
  <c r="M122" i="18"/>
  <c r="L128" i="18"/>
  <c r="M128" i="18"/>
  <c r="L131" i="18"/>
  <c r="M131" i="18"/>
  <c r="G132" i="18"/>
  <c r="G123" i="18"/>
  <c r="G129" i="18"/>
  <c r="G125" i="18"/>
  <c r="G133" i="18"/>
  <c r="G117" i="18"/>
  <c r="G116" i="18"/>
  <c r="G115" i="18"/>
  <c r="G118" i="18"/>
  <c r="G126" i="18"/>
  <c r="G119" i="18"/>
  <c r="G120" i="18"/>
  <c r="G121" i="18"/>
  <c r="G127" i="18"/>
  <c r="G130" i="18"/>
  <c r="G124" i="18"/>
  <c r="G122" i="18"/>
  <c r="G128" i="18"/>
  <c r="E132" i="18"/>
  <c r="F132" i="18"/>
  <c r="E123" i="18"/>
  <c r="F123" i="18"/>
  <c r="E129" i="18"/>
  <c r="F129" i="18"/>
  <c r="E125" i="18"/>
  <c r="F125" i="18"/>
  <c r="E133" i="18"/>
  <c r="F133" i="18"/>
  <c r="E117" i="18"/>
  <c r="F117" i="18"/>
  <c r="E116" i="18"/>
  <c r="F116" i="18"/>
  <c r="E115" i="18"/>
  <c r="F115" i="18"/>
  <c r="E118" i="18"/>
  <c r="F118" i="18"/>
  <c r="E126" i="18"/>
  <c r="F126" i="18"/>
  <c r="E119" i="18"/>
  <c r="F119" i="18"/>
  <c r="E120" i="18"/>
  <c r="F120" i="18"/>
  <c r="E121" i="18"/>
  <c r="F121" i="18"/>
  <c r="E127" i="18"/>
  <c r="F127" i="18"/>
  <c r="E130" i="18"/>
  <c r="F130" i="18"/>
  <c r="E124" i="18"/>
  <c r="F124" i="18"/>
  <c r="E122" i="18"/>
  <c r="F122" i="18"/>
  <c r="E128" i="18"/>
  <c r="F128" i="18"/>
  <c r="E131" i="18"/>
  <c r="F131" i="18"/>
  <c r="U131" i="18"/>
  <c r="N131" i="18"/>
  <c r="G131" i="18"/>
  <c r="U93" i="18"/>
  <c r="U103" i="18"/>
  <c r="U101" i="18"/>
  <c r="U102" i="18"/>
  <c r="U100" i="18"/>
  <c r="U107" i="18"/>
  <c r="U111" i="18"/>
  <c r="U106" i="18"/>
  <c r="U90" i="18"/>
  <c r="U92" i="18"/>
  <c r="U96" i="18"/>
  <c r="U97" i="18"/>
  <c r="S93" i="18"/>
  <c r="T93" i="18"/>
  <c r="S103" i="18"/>
  <c r="T103" i="18"/>
  <c r="S101" i="18"/>
  <c r="T101" i="18"/>
  <c r="S102" i="18"/>
  <c r="T102" i="18"/>
  <c r="S100" i="18"/>
  <c r="T100" i="18"/>
  <c r="S107" i="18"/>
  <c r="T107" i="18"/>
  <c r="S111" i="18"/>
  <c r="T111" i="18"/>
  <c r="S106" i="18"/>
  <c r="T106" i="18"/>
  <c r="S90" i="18"/>
  <c r="T90" i="18"/>
  <c r="S92" i="18"/>
  <c r="T92" i="18"/>
  <c r="S96" i="18"/>
  <c r="T96" i="18"/>
  <c r="S97" i="18"/>
  <c r="T97" i="18"/>
  <c r="S91" i="18"/>
  <c r="T91" i="18"/>
  <c r="N93" i="18"/>
  <c r="N103" i="18"/>
  <c r="N101" i="18"/>
  <c r="N102" i="18"/>
  <c r="N100" i="18"/>
  <c r="N107" i="18"/>
  <c r="N111" i="18"/>
  <c r="N106" i="18"/>
  <c r="N90" i="18"/>
  <c r="N92" i="18"/>
  <c r="N96" i="18"/>
  <c r="N97" i="18"/>
  <c r="L93" i="18"/>
  <c r="M93" i="18"/>
  <c r="L103" i="18"/>
  <c r="M103" i="18"/>
  <c r="L101" i="18"/>
  <c r="M101" i="18"/>
  <c r="L102" i="18"/>
  <c r="M102" i="18"/>
  <c r="L100" i="18"/>
  <c r="M100" i="18"/>
  <c r="L107" i="18"/>
  <c r="M107" i="18"/>
  <c r="L111" i="18"/>
  <c r="M111" i="18"/>
  <c r="L106" i="18"/>
  <c r="M106" i="18"/>
  <c r="L90" i="18"/>
  <c r="M90" i="18"/>
  <c r="L92" i="18"/>
  <c r="M92" i="18"/>
  <c r="L96" i="18"/>
  <c r="M96" i="18"/>
  <c r="L97" i="18"/>
  <c r="M97" i="18"/>
  <c r="L91" i="18"/>
  <c r="M91" i="18"/>
  <c r="G93" i="18"/>
  <c r="G103" i="18"/>
  <c r="G101" i="18"/>
  <c r="G102" i="18"/>
  <c r="G100" i="18"/>
  <c r="G107" i="18"/>
  <c r="G111" i="18"/>
  <c r="G106" i="18"/>
  <c r="G90" i="18"/>
  <c r="G92" i="18"/>
  <c r="G96" i="18"/>
  <c r="G97" i="18"/>
  <c r="E93" i="18"/>
  <c r="F93" i="18"/>
  <c r="E103" i="18"/>
  <c r="F103" i="18"/>
  <c r="E101" i="18"/>
  <c r="F101" i="18"/>
  <c r="E102" i="18"/>
  <c r="F102" i="18"/>
  <c r="E100" i="18"/>
  <c r="F100" i="18"/>
  <c r="E107" i="18"/>
  <c r="F107" i="18"/>
  <c r="E111" i="18"/>
  <c r="F111" i="18"/>
  <c r="E106" i="18"/>
  <c r="F106" i="18"/>
  <c r="E90" i="18"/>
  <c r="F90" i="18"/>
  <c r="E92" i="18"/>
  <c r="F92" i="18"/>
  <c r="E96" i="18"/>
  <c r="F96" i="18"/>
  <c r="E97" i="18"/>
  <c r="F97" i="18"/>
  <c r="E91" i="18"/>
  <c r="F91" i="18"/>
  <c r="U91" i="18"/>
  <c r="N91" i="18"/>
  <c r="G91" i="18"/>
  <c r="U80" i="18"/>
  <c r="U62" i="18"/>
  <c r="U63" i="18"/>
  <c r="U84" i="18"/>
  <c r="U82" i="18"/>
  <c r="U85" i="18"/>
  <c r="U77" i="18"/>
  <c r="U68" i="18"/>
  <c r="U72" i="18"/>
  <c r="U61" i="18"/>
  <c r="U71" i="18"/>
  <c r="U60" i="18"/>
  <c r="U65" i="18"/>
  <c r="U73" i="18"/>
  <c r="U66" i="18"/>
  <c r="U76" i="18"/>
  <c r="U78" i="18"/>
  <c r="U74" i="18"/>
  <c r="U67" i="18"/>
  <c r="U64" i="18"/>
  <c r="U79" i="18"/>
  <c r="U69" i="18"/>
  <c r="U70" i="18"/>
  <c r="U86" i="18"/>
  <c r="U81" i="18"/>
  <c r="U83" i="18"/>
  <c r="S80" i="18"/>
  <c r="T80" i="18"/>
  <c r="S62" i="18"/>
  <c r="T62" i="18"/>
  <c r="S63" i="18"/>
  <c r="T63" i="18"/>
  <c r="S84" i="18"/>
  <c r="T84" i="18"/>
  <c r="S82" i="18"/>
  <c r="T82" i="18"/>
  <c r="S85" i="18"/>
  <c r="T85" i="18"/>
  <c r="S77" i="18"/>
  <c r="T77" i="18"/>
  <c r="S68" i="18"/>
  <c r="T68" i="18"/>
  <c r="S72" i="18"/>
  <c r="T72" i="18"/>
  <c r="S61" i="18"/>
  <c r="T61" i="18"/>
  <c r="S71" i="18"/>
  <c r="T71" i="18"/>
  <c r="S60" i="18"/>
  <c r="T60" i="18"/>
  <c r="S65" i="18"/>
  <c r="T65" i="18"/>
  <c r="S73" i="18"/>
  <c r="T73" i="18"/>
  <c r="S66" i="18"/>
  <c r="T66" i="18"/>
  <c r="S76" i="18"/>
  <c r="T76" i="18"/>
  <c r="S78" i="18"/>
  <c r="T78" i="18"/>
  <c r="S74" i="18"/>
  <c r="T74" i="18"/>
  <c r="S67" i="18"/>
  <c r="T67" i="18"/>
  <c r="S64" i="18"/>
  <c r="T64" i="18"/>
  <c r="S79" i="18"/>
  <c r="T79" i="18"/>
  <c r="S69" i="18"/>
  <c r="T69" i="18"/>
  <c r="S70" i="18"/>
  <c r="T70" i="18"/>
  <c r="S86" i="18"/>
  <c r="T86" i="18"/>
  <c r="S81" i="18"/>
  <c r="T81" i="18"/>
  <c r="S83" i="18"/>
  <c r="T83" i="18"/>
  <c r="N80" i="18"/>
  <c r="N62" i="18"/>
  <c r="N63" i="18"/>
  <c r="N84" i="18"/>
  <c r="N82" i="18"/>
  <c r="N85" i="18"/>
  <c r="N77" i="18"/>
  <c r="N68" i="18"/>
  <c r="N72" i="18"/>
  <c r="N61" i="18"/>
  <c r="N71" i="18"/>
  <c r="N60" i="18"/>
  <c r="N65" i="18"/>
  <c r="N73" i="18"/>
  <c r="N66" i="18"/>
  <c r="N76" i="18"/>
  <c r="N78" i="18"/>
  <c r="N74" i="18"/>
  <c r="N67" i="18"/>
  <c r="N64" i="18"/>
  <c r="N79" i="18"/>
  <c r="N69" i="18"/>
  <c r="N70" i="18"/>
  <c r="N86" i="18"/>
  <c r="N81" i="18"/>
  <c r="N83" i="18"/>
  <c r="L80" i="18"/>
  <c r="M80" i="18"/>
  <c r="L62" i="18"/>
  <c r="M62" i="18"/>
  <c r="L63" i="18"/>
  <c r="M63" i="18"/>
  <c r="L84" i="18"/>
  <c r="M84" i="18"/>
  <c r="L82" i="18"/>
  <c r="M82" i="18"/>
  <c r="L85" i="18"/>
  <c r="M85" i="18"/>
  <c r="L77" i="18"/>
  <c r="M77" i="18"/>
  <c r="L68" i="18"/>
  <c r="M68" i="18"/>
  <c r="L72" i="18"/>
  <c r="M72" i="18"/>
  <c r="L61" i="18"/>
  <c r="M61" i="18"/>
  <c r="L71" i="18"/>
  <c r="M71" i="18"/>
  <c r="L60" i="18"/>
  <c r="M60" i="18"/>
  <c r="L65" i="18"/>
  <c r="M65" i="18"/>
  <c r="L73" i="18"/>
  <c r="M73" i="18"/>
  <c r="L66" i="18"/>
  <c r="M66" i="18"/>
  <c r="L76" i="18"/>
  <c r="M76" i="18"/>
  <c r="L78" i="18"/>
  <c r="M78" i="18"/>
  <c r="L74" i="18"/>
  <c r="M74" i="18"/>
  <c r="L67" i="18"/>
  <c r="M67" i="18"/>
  <c r="L64" i="18"/>
  <c r="M64" i="18"/>
  <c r="L79" i="18"/>
  <c r="M79" i="18"/>
  <c r="L69" i="18"/>
  <c r="M69" i="18"/>
  <c r="L70" i="18"/>
  <c r="M70" i="18"/>
  <c r="L86" i="18"/>
  <c r="M86" i="18"/>
  <c r="L81" i="18"/>
  <c r="M81" i="18"/>
  <c r="L83" i="18"/>
  <c r="M83" i="18"/>
  <c r="G80" i="18"/>
  <c r="G62" i="18"/>
  <c r="G63" i="18"/>
  <c r="G84" i="18"/>
  <c r="G82" i="18"/>
  <c r="G85" i="18"/>
  <c r="G77" i="18"/>
  <c r="G68" i="18"/>
  <c r="G72" i="18"/>
  <c r="G61" i="18"/>
  <c r="G71" i="18"/>
  <c r="G60" i="18"/>
  <c r="G65" i="18"/>
  <c r="G73" i="18"/>
  <c r="G66" i="18"/>
  <c r="G76" i="18"/>
  <c r="G78" i="18"/>
  <c r="G74" i="18"/>
  <c r="G67" i="18"/>
  <c r="G64" i="18"/>
  <c r="G79" i="18"/>
  <c r="G69" i="18"/>
  <c r="G70" i="18"/>
  <c r="G86" i="18"/>
  <c r="G81" i="18"/>
  <c r="G83" i="18"/>
  <c r="E80" i="18"/>
  <c r="F80" i="18"/>
  <c r="E62" i="18"/>
  <c r="F62" i="18"/>
  <c r="E63" i="18"/>
  <c r="F63" i="18"/>
  <c r="E84" i="18"/>
  <c r="F84" i="18"/>
  <c r="E82" i="18"/>
  <c r="F82" i="18"/>
  <c r="E85" i="18"/>
  <c r="F85" i="18"/>
  <c r="E77" i="18"/>
  <c r="F77" i="18"/>
  <c r="E68" i="18"/>
  <c r="F68" i="18"/>
  <c r="E72" i="18"/>
  <c r="F72" i="18"/>
  <c r="E61" i="18"/>
  <c r="F61" i="18"/>
  <c r="E71" i="18"/>
  <c r="F71" i="18"/>
  <c r="E60" i="18"/>
  <c r="F60" i="18"/>
  <c r="E65" i="18"/>
  <c r="F65" i="18"/>
  <c r="E73" i="18"/>
  <c r="F73" i="18"/>
  <c r="E66" i="18"/>
  <c r="F66" i="18"/>
  <c r="E76" i="18"/>
  <c r="F76" i="18"/>
  <c r="E78" i="18"/>
  <c r="F78" i="18"/>
  <c r="E74" i="18"/>
  <c r="F74" i="18"/>
  <c r="E67" i="18"/>
  <c r="F67" i="18"/>
  <c r="E64" i="18"/>
  <c r="F64" i="18"/>
  <c r="E79" i="18"/>
  <c r="F79" i="18"/>
  <c r="E69" i="18"/>
  <c r="F69" i="18"/>
  <c r="E70" i="18"/>
  <c r="F70" i="18"/>
  <c r="E86" i="18"/>
  <c r="F86" i="18"/>
  <c r="E81" i="18"/>
  <c r="F81" i="18"/>
  <c r="E83" i="18"/>
  <c r="F83" i="18"/>
  <c r="S75" i="18"/>
  <c r="T75" i="18"/>
  <c r="L75" i="18"/>
  <c r="M75" i="18"/>
  <c r="U75" i="18"/>
  <c r="N75" i="18"/>
  <c r="G75" i="18"/>
  <c r="E75" i="18"/>
  <c r="F75" i="18"/>
  <c r="O52" i="18"/>
  <c r="O54" i="18"/>
  <c r="O53" i="18"/>
  <c r="O37" i="18"/>
  <c r="O38" i="18"/>
  <c r="O44" i="18"/>
  <c r="O35" i="18"/>
  <c r="O49" i="18"/>
  <c r="O40" i="18"/>
  <c r="O43" i="18"/>
  <c r="O55" i="18"/>
  <c r="O39" i="18"/>
  <c r="O41" i="18"/>
  <c r="O34" i="18"/>
  <c r="O30" i="18"/>
  <c r="O47" i="18"/>
  <c r="O51" i="18"/>
  <c r="O45" i="18"/>
  <c r="O42" i="18"/>
  <c r="N52" i="18"/>
  <c r="N54" i="18"/>
  <c r="N53" i="18"/>
  <c r="N37" i="18"/>
  <c r="N38" i="18"/>
  <c r="N44" i="18"/>
  <c r="N35" i="18"/>
  <c r="N49" i="18"/>
  <c r="N40" i="18"/>
  <c r="N43" i="18"/>
  <c r="N55" i="18"/>
  <c r="N39" i="18"/>
  <c r="N41" i="18"/>
  <c r="N34" i="18"/>
  <c r="N30" i="18"/>
  <c r="N47" i="18"/>
  <c r="N51" i="18"/>
  <c r="N45" i="18"/>
  <c r="N42" i="18"/>
  <c r="M52" i="18"/>
  <c r="M54" i="18"/>
  <c r="M53" i="18"/>
  <c r="M37" i="18"/>
  <c r="M38" i="18"/>
  <c r="M44" i="18"/>
  <c r="M35" i="18"/>
  <c r="M49" i="18"/>
  <c r="M40" i="18"/>
  <c r="M43" i="18"/>
  <c r="M55" i="18"/>
  <c r="M39" i="18"/>
  <c r="M41" i="18"/>
  <c r="M34" i="18"/>
  <c r="M30" i="18"/>
  <c r="M47" i="18"/>
  <c r="M51" i="18"/>
  <c r="M45" i="18"/>
  <c r="M42" i="18"/>
  <c r="J52" i="18"/>
  <c r="J54" i="18"/>
  <c r="J53" i="18"/>
  <c r="J37" i="18"/>
  <c r="J38" i="18"/>
  <c r="J44" i="18"/>
  <c r="J35" i="18"/>
  <c r="J49" i="18"/>
  <c r="J40" i="18"/>
  <c r="J43" i="18"/>
  <c r="J55" i="18"/>
  <c r="J39" i="18"/>
  <c r="J41" i="18"/>
  <c r="J34" i="18"/>
  <c r="J30" i="18"/>
  <c r="J47" i="18"/>
  <c r="J51" i="18"/>
  <c r="J45" i="18"/>
  <c r="J42" i="18"/>
  <c r="I52" i="18"/>
  <c r="I54" i="18"/>
  <c r="I53" i="18"/>
  <c r="I37" i="18"/>
  <c r="I38" i="18"/>
  <c r="I44" i="18"/>
  <c r="I35" i="18"/>
  <c r="I49" i="18"/>
  <c r="I40" i="18"/>
  <c r="I43" i="18"/>
  <c r="I55" i="18"/>
  <c r="I39" i="18"/>
  <c r="I41" i="18"/>
  <c r="I34" i="18"/>
  <c r="I30" i="18"/>
  <c r="I47" i="18"/>
  <c r="I51" i="18"/>
  <c r="I45" i="18"/>
  <c r="I42" i="18"/>
  <c r="H52" i="18"/>
  <c r="H54" i="18"/>
  <c r="H53" i="18"/>
  <c r="H37" i="18"/>
  <c r="H38" i="18"/>
  <c r="H44" i="18"/>
  <c r="H35" i="18"/>
  <c r="H49" i="18"/>
  <c r="H40" i="18"/>
  <c r="H43" i="18"/>
  <c r="H55" i="18"/>
  <c r="H39" i="18"/>
  <c r="H41" i="18"/>
  <c r="H34" i="18"/>
  <c r="H30" i="18"/>
  <c r="H47" i="18"/>
  <c r="H51" i="18"/>
  <c r="H45" i="18"/>
  <c r="H42" i="18"/>
  <c r="E52" i="18"/>
  <c r="E54" i="18"/>
  <c r="E53" i="18"/>
  <c r="E37" i="18"/>
  <c r="E38" i="18"/>
  <c r="E44" i="18"/>
  <c r="E35" i="18"/>
  <c r="E49" i="18"/>
  <c r="E40" i="18"/>
  <c r="E43" i="18"/>
  <c r="E55" i="18"/>
  <c r="E39" i="18"/>
  <c r="E41" i="18"/>
  <c r="E34" i="18"/>
  <c r="E30" i="18"/>
  <c r="E47" i="18"/>
  <c r="E51" i="18"/>
  <c r="E45" i="18"/>
  <c r="E42" i="18"/>
  <c r="D52" i="18"/>
  <c r="D54" i="18"/>
  <c r="D53" i="18"/>
  <c r="D37" i="18"/>
  <c r="D38" i="18"/>
  <c r="D44" i="18"/>
  <c r="D35" i="18"/>
  <c r="D49" i="18"/>
  <c r="D40" i="18"/>
  <c r="D43" i="18"/>
  <c r="D55" i="18"/>
  <c r="D39" i="18"/>
  <c r="D41" i="18"/>
  <c r="D34" i="18"/>
  <c r="D30" i="18"/>
  <c r="D47" i="18"/>
  <c r="D51" i="18"/>
  <c r="D45" i="18"/>
  <c r="D42" i="18"/>
  <c r="C52" i="18"/>
  <c r="C54" i="18"/>
  <c r="C53" i="18"/>
  <c r="C37" i="18"/>
  <c r="C38" i="18"/>
  <c r="C44" i="18"/>
  <c r="C35" i="18"/>
  <c r="C49" i="18"/>
  <c r="C40" i="18"/>
  <c r="C43" i="18"/>
  <c r="C55" i="18"/>
  <c r="C39" i="18"/>
  <c r="C41" i="18"/>
  <c r="C34" i="18"/>
  <c r="C30" i="18"/>
  <c r="C47" i="18"/>
  <c r="C51" i="18"/>
  <c r="C45" i="18"/>
  <c r="C42" i="18"/>
  <c r="O46" i="18"/>
  <c r="N46" i="18"/>
  <c r="M46" i="18"/>
  <c r="J46" i="18"/>
  <c r="I46" i="18"/>
  <c r="H46" i="18"/>
  <c r="E46" i="18"/>
  <c r="D46" i="18"/>
  <c r="C46" i="18"/>
  <c r="O17" i="18"/>
  <c r="O19" i="18"/>
  <c r="O25" i="18"/>
  <c r="O18" i="18"/>
  <c r="O24" i="18"/>
  <c r="O22" i="18"/>
  <c r="O23" i="18"/>
  <c r="O15" i="18"/>
  <c r="O20" i="18"/>
  <c r="O16" i="18"/>
  <c r="N17" i="18"/>
  <c r="N19" i="18"/>
  <c r="N25" i="18"/>
  <c r="N18" i="18"/>
  <c r="N24" i="18"/>
  <c r="N22" i="18"/>
  <c r="N23" i="18"/>
  <c r="N15" i="18"/>
  <c r="N20" i="18"/>
  <c r="N16" i="18"/>
  <c r="M17" i="18"/>
  <c r="M19" i="18"/>
  <c r="M25" i="18"/>
  <c r="M18" i="18"/>
  <c r="M24" i="18"/>
  <c r="M22" i="18"/>
  <c r="M23" i="18"/>
  <c r="M15" i="18"/>
  <c r="M20" i="18"/>
  <c r="M16" i="18"/>
  <c r="J17" i="18"/>
  <c r="J19" i="18"/>
  <c r="J25" i="18"/>
  <c r="J18" i="18"/>
  <c r="J24" i="18"/>
  <c r="J22" i="18"/>
  <c r="J23" i="18"/>
  <c r="J15" i="18"/>
  <c r="J20" i="18"/>
  <c r="J16" i="18"/>
  <c r="I17" i="18"/>
  <c r="I19" i="18"/>
  <c r="I25" i="18"/>
  <c r="I18" i="18"/>
  <c r="I24" i="18"/>
  <c r="I22" i="18"/>
  <c r="I23" i="18"/>
  <c r="I15" i="18"/>
  <c r="I20" i="18"/>
  <c r="I16" i="18"/>
  <c r="H17" i="18"/>
  <c r="H19" i="18"/>
  <c r="H25" i="18"/>
  <c r="H18" i="18"/>
  <c r="H24" i="18"/>
  <c r="H22" i="18"/>
  <c r="H23" i="18"/>
  <c r="H15" i="18"/>
  <c r="H20" i="18"/>
  <c r="H16" i="18"/>
  <c r="E17" i="18"/>
  <c r="E19" i="18"/>
  <c r="E25" i="18"/>
  <c r="E18" i="18"/>
  <c r="E24" i="18"/>
  <c r="E22" i="18"/>
  <c r="E23" i="18"/>
  <c r="E15" i="18"/>
  <c r="E20" i="18"/>
  <c r="E16" i="18"/>
  <c r="D17" i="18"/>
  <c r="D19" i="18"/>
  <c r="D25" i="18"/>
  <c r="D18" i="18"/>
  <c r="D24" i="18"/>
  <c r="D22" i="18"/>
  <c r="D23" i="18"/>
  <c r="D15" i="18"/>
  <c r="D20" i="18"/>
  <c r="D16" i="18"/>
  <c r="C17" i="18"/>
  <c r="C19" i="18"/>
  <c r="C25" i="18"/>
  <c r="C18" i="18"/>
  <c r="C24" i="18"/>
  <c r="C22" i="18"/>
  <c r="C23" i="18"/>
  <c r="C15" i="18"/>
  <c r="C20" i="18"/>
  <c r="C16" i="18"/>
  <c r="O21" i="18"/>
  <c r="N21" i="18"/>
  <c r="M21" i="18"/>
  <c r="J21" i="18"/>
  <c r="I21" i="18"/>
  <c r="H21" i="18"/>
  <c r="E21" i="18"/>
  <c r="D21" i="18"/>
  <c r="C21" i="18"/>
  <c r="J9" i="18"/>
  <c r="J11" i="18"/>
  <c r="J7" i="18"/>
  <c r="J10" i="18"/>
  <c r="J8" i="18"/>
  <c r="I9" i="18"/>
  <c r="I11" i="18"/>
  <c r="I7" i="18"/>
  <c r="I10" i="18"/>
  <c r="I8" i="18"/>
  <c r="H9" i="18"/>
  <c r="H11" i="18"/>
  <c r="H7" i="18"/>
  <c r="H10" i="18"/>
  <c r="H8" i="18"/>
  <c r="J6" i="18"/>
  <c r="I6" i="18"/>
  <c r="H6" i="18"/>
  <c r="E9" i="18"/>
  <c r="E11" i="18"/>
  <c r="E7" i="18"/>
  <c r="E10" i="18"/>
  <c r="E8" i="18"/>
  <c r="D9" i="18"/>
  <c r="D11" i="18"/>
  <c r="D7" i="18"/>
  <c r="D10" i="18"/>
  <c r="D8" i="18"/>
  <c r="C9" i="18"/>
  <c r="C11" i="18"/>
  <c r="C7" i="18"/>
  <c r="C10" i="18"/>
  <c r="C8" i="18"/>
  <c r="E6" i="18"/>
  <c r="D6" i="18"/>
  <c r="H29" i="19"/>
  <c r="O29" i="19"/>
  <c r="L29" i="19"/>
  <c r="M29" i="19"/>
  <c r="N29" i="19"/>
  <c r="E29" i="19"/>
  <c r="F29" i="19"/>
  <c r="G29" i="19"/>
  <c r="B29" i="19"/>
  <c r="A29" i="19"/>
  <c r="H25" i="19"/>
  <c r="O25" i="19"/>
  <c r="L25" i="19"/>
  <c r="M25" i="19"/>
  <c r="N25" i="19"/>
  <c r="E25" i="19"/>
  <c r="F25" i="19"/>
  <c r="G25" i="19"/>
  <c r="B25" i="19"/>
  <c r="A25" i="19"/>
  <c r="H20" i="19"/>
  <c r="O20" i="19"/>
  <c r="O19" i="19"/>
  <c r="H19" i="19"/>
  <c r="Q19" i="19"/>
  <c r="O21" i="19"/>
  <c r="H21" i="19"/>
  <c r="Q21" i="19" s="1"/>
  <c r="H18" i="19"/>
  <c r="O18" i="19"/>
  <c r="Q18" i="19" s="1"/>
  <c r="L21" i="19"/>
  <c r="M21" i="19"/>
  <c r="N21" i="19"/>
  <c r="L19" i="19"/>
  <c r="M19" i="19"/>
  <c r="N19" i="19"/>
  <c r="L20" i="19"/>
  <c r="M20" i="19"/>
  <c r="N20" i="19"/>
  <c r="L18" i="19"/>
  <c r="M18" i="19"/>
  <c r="N18" i="19"/>
  <c r="E21" i="19"/>
  <c r="F21" i="19"/>
  <c r="G21" i="19"/>
  <c r="E19" i="19"/>
  <c r="F19" i="19"/>
  <c r="G19" i="19"/>
  <c r="E20" i="19"/>
  <c r="F20" i="19"/>
  <c r="G20" i="19"/>
  <c r="E18" i="19"/>
  <c r="F18" i="19"/>
  <c r="G18" i="19"/>
  <c r="B21" i="19"/>
  <c r="B19" i="19"/>
  <c r="B20" i="19"/>
  <c r="B18" i="19"/>
  <c r="A21" i="19"/>
  <c r="A19" i="19"/>
  <c r="A20" i="19"/>
  <c r="A18" i="19"/>
  <c r="H13" i="19"/>
  <c r="O13" i="19"/>
  <c r="O12" i="19"/>
  <c r="H12" i="19"/>
  <c r="Q12" i="19" s="1"/>
  <c r="O14" i="19"/>
  <c r="H14" i="19"/>
  <c r="H11" i="19"/>
  <c r="O11" i="19"/>
  <c r="L14" i="19"/>
  <c r="M14" i="19"/>
  <c r="N14" i="19"/>
  <c r="L12" i="19"/>
  <c r="M12" i="19"/>
  <c r="N12" i="19"/>
  <c r="L13" i="19"/>
  <c r="M13" i="19"/>
  <c r="N13" i="19"/>
  <c r="L11" i="19"/>
  <c r="M11" i="19"/>
  <c r="N11" i="19"/>
  <c r="E14" i="19"/>
  <c r="F14" i="19"/>
  <c r="G14" i="19"/>
  <c r="E12" i="19"/>
  <c r="F12" i="19"/>
  <c r="G12" i="19"/>
  <c r="E13" i="19"/>
  <c r="F13" i="19"/>
  <c r="G13" i="19"/>
  <c r="E11" i="19"/>
  <c r="F11" i="19"/>
  <c r="G11" i="19"/>
  <c r="B14" i="19"/>
  <c r="B12" i="19"/>
  <c r="B13" i="19"/>
  <c r="B11" i="19"/>
  <c r="A14" i="19"/>
  <c r="A12" i="19"/>
  <c r="A13" i="19"/>
  <c r="A11" i="19"/>
  <c r="H6" i="19"/>
  <c r="O6" i="19"/>
  <c r="H7" i="19"/>
  <c r="O7" i="19"/>
  <c r="Q7" i="19" s="1"/>
  <c r="L6" i="19"/>
  <c r="M6" i="19"/>
  <c r="N6" i="19"/>
  <c r="L7" i="19"/>
  <c r="M7" i="19"/>
  <c r="N7" i="19"/>
  <c r="E6" i="19"/>
  <c r="F6" i="19"/>
  <c r="G6" i="19"/>
  <c r="E7" i="19"/>
  <c r="F7" i="19"/>
  <c r="G7" i="19"/>
  <c r="B6" i="19"/>
  <c r="B7" i="19"/>
  <c r="A6" i="19"/>
  <c r="A7" i="19"/>
  <c r="B172" i="18"/>
  <c r="B174" i="18"/>
  <c r="B175" i="18"/>
  <c r="B173" i="18"/>
  <c r="B171" i="18"/>
  <c r="B167" i="18"/>
  <c r="B170" i="18"/>
  <c r="B169" i="18"/>
  <c r="B168" i="18"/>
  <c r="B161" i="18"/>
  <c r="B162" i="18"/>
  <c r="B160" i="18"/>
  <c r="B163" i="18"/>
  <c r="B153" i="18"/>
  <c r="B156" i="18"/>
  <c r="B152" i="18"/>
  <c r="B151" i="18"/>
  <c r="B154" i="18"/>
  <c r="B155" i="18"/>
  <c r="B137" i="18"/>
  <c r="B146" i="18"/>
  <c r="B141" i="18"/>
  <c r="B144" i="18"/>
  <c r="B139" i="18"/>
  <c r="B145" i="18"/>
  <c r="B140" i="18"/>
  <c r="B147" i="18"/>
  <c r="B143" i="18"/>
  <c r="B142" i="18"/>
  <c r="B138" i="18"/>
  <c r="B132" i="18"/>
  <c r="B123" i="18"/>
  <c r="B129" i="18"/>
  <c r="B125" i="18"/>
  <c r="B133" i="18"/>
  <c r="B117" i="18"/>
  <c r="B116" i="18"/>
  <c r="B115" i="18"/>
  <c r="B118" i="18"/>
  <c r="B126" i="18"/>
  <c r="B119" i="18"/>
  <c r="B120" i="18"/>
  <c r="B121" i="18"/>
  <c r="B127" i="18"/>
  <c r="B130" i="18"/>
  <c r="B124" i="18"/>
  <c r="B122" i="18"/>
  <c r="B128" i="18"/>
  <c r="B131" i="18"/>
  <c r="B93" i="18"/>
  <c r="B103" i="18"/>
  <c r="B101" i="18"/>
  <c r="B102" i="18"/>
  <c r="B100" i="18"/>
  <c r="B107" i="18"/>
  <c r="B111" i="18"/>
  <c r="B106" i="18"/>
  <c r="B90" i="18"/>
  <c r="B92" i="18"/>
  <c r="B96" i="18"/>
  <c r="B97" i="18"/>
  <c r="B91" i="18"/>
  <c r="B80" i="18"/>
  <c r="B62" i="18"/>
  <c r="B63" i="18"/>
  <c r="B84" i="18"/>
  <c r="B82" i="18"/>
  <c r="B85" i="18"/>
  <c r="B77" i="18"/>
  <c r="B68" i="18"/>
  <c r="B72" i="18"/>
  <c r="B61" i="18"/>
  <c r="B71" i="18"/>
  <c r="B60" i="18"/>
  <c r="B65" i="18"/>
  <c r="B73" i="18"/>
  <c r="B66" i="18"/>
  <c r="B76" i="18"/>
  <c r="B78" i="18"/>
  <c r="B74" i="18"/>
  <c r="B67" i="18"/>
  <c r="B64" i="18"/>
  <c r="B79" i="18"/>
  <c r="B69" i="18"/>
  <c r="B70" i="18"/>
  <c r="B86" i="18"/>
  <c r="B81" i="18"/>
  <c r="B83" i="18"/>
  <c r="B75" i="18"/>
  <c r="B52" i="18"/>
  <c r="B54" i="18"/>
  <c r="B53" i="18"/>
  <c r="B37" i="18"/>
  <c r="B38" i="18"/>
  <c r="B44" i="18"/>
  <c r="B35" i="18"/>
  <c r="B49" i="18"/>
  <c r="B40" i="18"/>
  <c r="B43" i="18"/>
  <c r="B55" i="18"/>
  <c r="B39" i="18"/>
  <c r="B41" i="18"/>
  <c r="B34" i="18"/>
  <c r="B30" i="18"/>
  <c r="B47" i="18"/>
  <c r="B51" i="18"/>
  <c r="B45" i="18"/>
  <c r="B42" i="18"/>
  <c r="B46" i="18"/>
  <c r="B17" i="18"/>
  <c r="B19" i="18"/>
  <c r="B25" i="18"/>
  <c r="B18" i="18"/>
  <c r="B24" i="18"/>
  <c r="B22" i="18"/>
  <c r="B23" i="18"/>
  <c r="B15" i="18"/>
  <c r="B20" i="18"/>
  <c r="B16" i="18"/>
  <c r="B21" i="18"/>
  <c r="B9" i="18"/>
  <c r="B11" i="18"/>
  <c r="B7" i="18"/>
  <c r="B10" i="18"/>
  <c r="B8" i="18"/>
  <c r="B6" i="18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30" i="6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38" i="23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39" i="27"/>
  <c r="B39" i="26"/>
  <c r="B40" i="26"/>
  <c r="B41" i="26"/>
  <c r="B42" i="26"/>
  <c r="B43" i="26"/>
  <c r="B44" i="26"/>
  <c r="B45" i="26"/>
  <c r="B46" i="26"/>
  <c r="B47" i="26"/>
  <c r="B48" i="26"/>
  <c r="B38" i="26"/>
  <c r="B24" i="26"/>
  <c r="B25" i="26"/>
  <c r="B26" i="26"/>
  <c r="B27" i="26"/>
  <c r="B28" i="26"/>
  <c r="B29" i="26"/>
  <c r="B30" i="26"/>
  <c r="B31" i="26"/>
  <c r="B32" i="26"/>
  <c r="B33" i="26"/>
  <c r="B23" i="26"/>
  <c r="B19" i="1"/>
  <c r="B20" i="1"/>
  <c r="B21" i="1"/>
  <c r="B22" i="1"/>
  <c r="B23" i="1"/>
  <c r="B18" i="1"/>
  <c r="S9" i="16"/>
  <c r="S15" i="16"/>
  <c r="S21" i="16"/>
  <c r="S27" i="16"/>
  <c r="S10" i="16"/>
  <c r="S16" i="16"/>
  <c r="S22" i="16"/>
  <c r="S28" i="16"/>
  <c r="S26" i="16"/>
  <c r="S20" i="16"/>
  <c r="S14" i="16"/>
  <c r="S8" i="16"/>
  <c r="S9" i="14"/>
  <c r="S15" i="14"/>
  <c r="S21" i="14"/>
  <c r="S27" i="14"/>
  <c r="S10" i="14"/>
  <c r="S16" i="14"/>
  <c r="S22" i="14"/>
  <c r="S28" i="14"/>
  <c r="S26" i="14"/>
  <c r="S20" i="14"/>
  <c r="S14" i="14"/>
  <c r="S8" i="14"/>
  <c r="S9" i="13"/>
  <c r="S16" i="13"/>
  <c r="S23" i="13"/>
  <c r="S30" i="13"/>
  <c r="S10" i="13"/>
  <c r="S17" i="13"/>
  <c r="S24" i="13"/>
  <c r="S31" i="13"/>
  <c r="S11" i="13"/>
  <c r="S18" i="13"/>
  <c r="S25" i="13"/>
  <c r="S32" i="13"/>
  <c r="S29" i="13"/>
  <c r="S22" i="13"/>
  <c r="S15" i="13"/>
  <c r="S8" i="13"/>
  <c r="N9" i="12"/>
  <c r="N15" i="12"/>
  <c r="N21" i="12"/>
  <c r="N10" i="12"/>
  <c r="N16" i="12"/>
  <c r="N22" i="12"/>
  <c r="N20" i="12"/>
  <c r="N14" i="12"/>
  <c r="N8" i="12"/>
  <c r="A172" i="18"/>
  <c r="A174" i="18"/>
  <c r="A175" i="18"/>
  <c r="A173" i="18"/>
  <c r="A171" i="18"/>
  <c r="A167" i="18"/>
  <c r="A170" i="18"/>
  <c r="A169" i="18"/>
  <c r="A168" i="18"/>
  <c r="A165" i="18"/>
  <c r="A161" i="18"/>
  <c r="S9" i="9"/>
  <c r="I161" i="18"/>
  <c r="S16" i="9"/>
  <c r="P161" i="18"/>
  <c r="S23" i="9"/>
  <c r="W161" i="18"/>
  <c r="S30" i="9"/>
  <c r="AD161" i="18"/>
  <c r="A162" i="18"/>
  <c r="S10" i="9"/>
  <c r="I162" i="18"/>
  <c r="S17" i="9"/>
  <c r="S24" i="9"/>
  <c r="W162" i="18"/>
  <c r="S31" i="9"/>
  <c r="AD162" i="18"/>
  <c r="A160" i="18"/>
  <c r="S11" i="9"/>
  <c r="I160" i="18"/>
  <c r="S18" i="9"/>
  <c r="P160" i="18"/>
  <c r="S25" i="9"/>
  <c r="W160" i="18"/>
  <c r="S32" i="9"/>
  <c r="AD160" i="18"/>
  <c r="S29" i="9"/>
  <c r="AD163" i="18"/>
  <c r="S22" i="9"/>
  <c r="W163" i="18"/>
  <c r="S15" i="9"/>
  <c r="P163" i="18"/>
  <c r="S8" i="9"/>
  <c r="I163" i="18"/>
  <c r="A163" i="18"/>
  <c r="A158" i="18"/>
  <c r="A153" i="18"/>
  <c r="S9" i="8"/>
  <c r="I153" i="18"/>
  <c r="P153" i="18"/>
  <c r="A156" i="18"/>
  <c r="S10" i="8"/>
  <c r="I156" i="18"/>
  <c r="P156" i="18"/>
  <c r="A152" i="18"/>
  <c r="S11" i="8"/>
  <c r="I152" i="18"/>
  <c r="P152" i="18"/>
  <c r="A151" i="18"/>
  <c r="S12" i="8"/>
  <c r="I151" i="18"/>
  <c r="P151" i="18"/>
  <c r="A154" i="18"/>
  <c r="S13" i="8"/>
  <c r="I154" i="18"/>
  <c r="P155" i="18"/>
  <c r="S8" i="8"/>
  <c r="I155" i="18"/>
  <c r="A155" i="18"/>
  <c r="A149" i="18"/>
  <c r="A137" i="18"/>
  <c r="S9" i="21"/>
  <c r="I137" i="18"/>
  <c r="P137" i="18"/>
  <c r="S37" i="21"/>
  <c r="W137" i="18"/>
  <c r="S51" i="21"/>
  <c r="AD137" i="18"/>
  <c r="A146" i="18"/>
  <c r="S10" i="21"/>
  <c r="I146" i="18"/>
  <c r="P146" i="18"/>
  <c r="S38" i="21"/>
  <c r="S52" i="21"/>
  <c r="AD146" i="18"/>
  <c r="A141" i="18"/>
  <c r="S11" i="21"/>
  <c r="I141" i="18"/>
  <c r="P141" i="18"/>
  <c r="S39" i="21"/>
  <c r="W141" i="18"/>
  <c r="S53" i="21"/>
  <c r="AD141" i="18"/>
  <c r="A144" i="18"/>
  <c r="S12" i="21"/>
  <c r="I144" i="18"/>
  <c r="P144" i="18"/>
  <c r="S40" i="21"/>
  <c r="W144" i="18"/>
  <c r="S54" i="21"/>
  <c r="AD144" i="18"/>
  <c r="A139" i="18"/>
  <c r="S13" i="21"/>
  <c r="I139" i="18"/>
  <c r="P139" i="18"/>
  <c r="S41" i="21"/>
  <c r="W139" i="18"/>
  <c r="S55" i="21"/>
  <c r="AD139" i="18"/>
  <c r="A145" i="18"/>
  <c r="S14" i="21"/>
  <c r="I145" i="18"/>
  <c r="P145" i="18"/>
  <c r="S42" i="21"/>
  <c r="W145" i="18"/>
  <c r="S56" i="21"/>
  <c r="AD145" i="18"/>
  <c r="A140" i="18"/>
  <c r="S15" i="21"/>
  <c r="I140" i="18"/>
  <c r="P140" i="18"/>
  <c r="S43" i="21"/>
  <c r="W140" i="18"/>
  <c r="S57" i="21"/>
  <c r="AD140" i="18"/>
  <c r="A147" i="18"/>
  <c r="S16" i="21"/>
  <c r="I147" i="18"/>
  <c r="P147" i="18"/>
  <c r="S44" i="21"/>
  <c r="W147" i="18"/>
  <c r="S58" i="21"/>
  <c r="AD147" i="18"/>
  <c r="A143" i="18"/>
  <c r="S17" i="21"/>
  <c r="I143" i="18"/>
  <c r="P143" i="18"/>
  <c r="S45" i="21"/>
  <c r="W143" i="18"/>
  <c r="S59" i="21"/>
  <c r="AD143" i="18"/>
  <c r="A142" i="18"/>
  <c r="S18" i="21"/>
  <c r="I142" i="18"/>
  <c r="P142" i="18"/>
  <c r="S46" i="21"/>
  <c r="W142" i="18"/>
  <c r="S60" i="21"/>
  <c r="AD142" i="18"/>
  <c r="S50" i="21"/>
  <c r="S36" i="21"/>
  <c r="W138" i="18"/>
  <c r="S22" i="21"/>
  <c r="P138" i="18"/>
  <c r="S8" i="21"/>
  <c r="I138" i="18"/>
  <c r="A138" i="18"/>
  <c r="A135" i="18"/>
  <c r="A132" i="18"/>
  <c r="S9" i="6"/>
  <c r="I132" i="18"/>
  <c r="S31" i="6"/>
  <c r="P132" i="18"/>
  <c r="S53" i="6"/>
  <c r="W132" i="18"/>
  <c r="A123" i="18"/>
  <c r="S10" i="6"/>
  <c r="I123" i="18"/>
  <c r="S32" i="6"/>
  <c r="P123" i="18"/>
  <c r="S54" i="6"/>
  <c r="W123" i="18"/>
  <c r="A129" i="18"/>
  <c r="S11" i="6"/>
  <c r="I129" i="18"/>
  <c r="S33" i="6"/>
  <c r="P129" i="18"/>
  <c r="S55" i="6"/>
  <c r="W129" i="18"/>
  <c r="A125" i="18"/>
  <c r="S12" i="6"/>
  <c r="I125" i="18"/>
  <c r="S34" i="6"/>
  <c r="P125" i="18"/>
  <c r="S56" i="6"/>
  <c r="W125" i="18"/>
  <c r="A133" i="18"/>
  <c r="S13" i="6"/>
  <c r="I133" i="18"/>
  <c r="S35" i="6"/>
  <c r="P133" i="18"/>
  <c r="S57" i="6"/>
  <c r="W133" i="18"/>
  <c r="A117" i="18"/>
  <c r="S14" i="6"/>
  <c r="I117" i="18"/>
  <c r="S36" i="6"/>
  <c r="P117" i="18"/>
  <c r="S58" i="6"/>
  <c r="W117" i="18"/>
  <c r="A116" i="18"/>
  <c r="S15" i="6"/>
  <c r="I116" i="18"/>
  <c r="S37" i="6"/>
  <c r="P116" i="18"/>
  <c r="S59" i="6"/>
  <c r="W116" i="18"/>
  <c r="A115" i="18"/>
  <c r="S16" i="6"/>
  <c r="I115" i="18"/>
  <c r="S38" i="6"/>
  <c r="P115" i="18"/>
  <c r="S60" i="6"/>
  <c r="W115" i="18"/>
  <c r="A118" i="18"/>
  <c r="S17" i="6"/>
  <c r="I118" i="18"/>
  <c r="S39" i="6"/>
  <c r="P118" i="18"/>
  <c r="S61" i="6"/>
  <c r="W118" i="18"/>
  <c r="A126" i="18"/>
  <c r="S18" i="6"/>
  <c r="I126" i="18"/>
  <c r="S40" i="6"/>
  <c r="P126" i="18"/>
  <c r="S62" i="6"/>
  <c r="W126" i="18"/>
  <c r="A119" i="18"/>
  <c r="S19" i="6"/>
  <c r="I119" i="18"/>
  <c r="S41" i="6"/>
  <c r="P119" i="18"/>
  <c r="S63" i="6"/>
  <c r="W119" i="18"/>
  <c r="A120" i="18"/>
  <c r="S20" i="6"/>
  <c r="I120" i="18"/>
  <c r="S42" i="6"/>
  <c r="P120" i="18"/>
  <c r="S64" i="6"/>
  <c r="W120" i="18"/>
  <c r="A121" i="18"/>
  <c r="S21" i="6"/>
  <c r="I121" i="18"/>
  <c r="S43" i="6"/>
  <c r="P121" i="18"/>
  <c r="S65" i="6"/>
  <c r="W121" i="18"/>
  <c r="A127" i="18"/>
  <c r="S22" i="6"/>
  <c r="I127" i="18"/>
  <c r="S44" i="6"/>
  <c r="P127" i="18"/>
  <c r="S66" i="6"/>
  <c r="W127" i="18"/>
  <c r="A130" i="18"/>
  <c r="S23" i="6"/>
  <c r="I130" i="18"/>
  <c r="S45" i="6"/>
  <c r="P130" i="18"/>
  <c r="S67" i="6"/>
  <c r="W130" i="18"/>
  <c r="A124" i="18"/>
  <c r="S24" i="6"/>
  <c r="I124" i="18"/>
  <c r="S46" i="6"/>
  <c r="P124" i="18"/>
  <c r="S68" i="6"/>
  <c r="W124" i="18"/>
  <c r="A122" i="18"/>
  <c r="S25" i="6"/>
  <c r="I122" i="18"/>
  <c r="S47" i="6"/>
  <c r="P122" i="18"/>
  <c r="S69" i="6"/>
  <c r="W122" i="18"/>
  <c r="A128" i="18"/>
  <c r="S26" i="6"/>
  <c r="S48" i="6"/>
  <c r="P128" i="18"/>
  <c r="S70" i="6"/>
  <c r="W128" i="18"/>
  <c r="S52" i="6"/>
  <c r="W131" i="18"/>
  <c r="S30" i="6"/>
  <c r="P131" i="18"/>
  <c r="S8" i="6"/>
  <c r="I131" i="18"/>
  <c r="A131" i="18"/>
  <c r="A113" i="18"/>
  <c r="A93" i="18"/>
  <c r="S9" i="22"/>
  <c r="I93" i="18"/>
  <c r="S34" i="22"/>
  <c r="S59" i="22"/>
  <c r="W93" i="18"/>
  <c r="A103" i="18"/>
  <c r="S10" i="22"/>
  <c r="I103" i="18"/>
  <c r="S35" i="22"/>
  <c r="P103" i="18"/>
  <c r="S60" i="22"/>
  <c r="W103" i="18"/>
  <c r="A101" i="18"/>
  <c r="S11" i="22"/>
  <c r="I101" i="18"/>
  <c r="S36" i="22"/>
  <c r="P101" i="18"/>
  <c r="S61" i="22"/>
  <c r="W101" i="18"/>
  <c r="A102" i="18"/>
  <c r="S12" i="22"/>
  <c r="I102" i="18"/>
  <c r="S37" i="22"/>
  <c r="P102" i="18"/>
  <c r="S62" i="22"/>
  <c r="W102" i="18"/>
  <c r="A100" i="18"/>
  <c r="S13" i="22"/>
  <c r="I100" i="18"/>
  <c r="S38" i="22"/>
  <c r="P100" i="18"/>
  <c r="S63" i="22"/>
  <c r="W100" i="18"/>
  <c r="A107" i="18"/>
  <c r="S14" i="22"/>
  <c r="I107" i="18"/>
  <c r="S39" i="22"/>
  <c r="P107" i="18"/>
  <c r="S64" i="22"/>
  <c r="W107" i="18"/>
  <c r="A111" i="18"/>
  <c r="S15" i="22"/>
  <c r="I111" i="18"/>
  <c r="S40" i="22"/>
  <c r="P111" i="18"/>
  <c r="S65" i="22"/>
  <c r="A106" i="18"/>
  <c r="S16" i="22"/>
  <c r="I106" i="18"/>
  <c r="S41" i="22"/>
  <c r="P106" i="18"/>
  <c r="S66" i="22"/>
  <c r="W106" i="18"/>
  <c r="A90" i="18"/>
  <c r="S17" i="22"/>
  <c r="I90" i="18"/>
  <c r="S42" i="22"/>
  <c r="P90" i="18"/>
  <c r="S67" i="22"/>
  <c r="W90" i="18"/>
  <c r="A92" i="18"/>
  <c r="S18" i="22"/>
  <c r="I92" i="18"/>
  <c r="S43" i="22"/>
  <c r="P92" i="18"/>
  <c r="S68" i="22"/>
  <c r="W92" i="18"/>
  <c r="A96" i="18"/>
  <c r="S19" i="22"/>
  <c r="I96" i="18"/>
  <c r="S44" i="22"/>
  <c r="P96" i="18"/>
  <c r="S69" i="22"/>
  <c r="W96" i="18"/>
  <c r="A97" i="18"/>
  <c r="S20" i="22"/>
  <c r="I97" i="18"/>
  <c r="S45" i="22"/>
  <c r="P97" i="18"/>
  <c r="S70" i="22"/>
  <c r="W97" i="18"/>
  <c r="S58" i="22"/>
  <c r="W91" i="18"/>
  <c r="S33" i="22"/>
  <c r="P91" i="18"/>
  <c r="S8" i="22"/>
  <c r="I91" i="18"/>
  <c r="A91" i="18"/>
  <c r="A88" i="18"/>
  <c r="Y80" i="18"/>
  <c r="Y62" i="18"/>
  <c r="Y63" i="18"/>
  <c r="Y84" i="18"/>
  <c r="Y82" i="18"/>
  <c r="Y85" i="18"/>
  <c r="Y77" i="18"/>
  <c r="Y68" i="18"/>
  <c r="Y72" i="18"/>
  <c r="Y61" i="18"/>
  <c r="Y71" i="18"/>
  <c r="Y60" i="18"/>
  <c r="Y65" i="18"/>
  <c r="Y73" i="18"/>
  <c r="Y66" i="18"/>
  <c r="Y76" i="18"/>
  <c r="Y78" i="18"/>
  <c r="Y74" i="18"/>
  <c r="Y67" i="18"/>
  <c r="Y64" i="18"/>
  <c r="Y79" i="18"/>
  <c r="Y69" i="18"/>
  <c r="Y70" i="18"/>
  <c r="Y86" i="18"/>
  <c r="Y81" i="18"/>
  <c r="Y83" i="18"/>
  <c r="A80" i="18"/>
  <c r="S9" i="23"/>
  <c r="I80" i="18"/>
  <c r="S39" i="23"/>
  <c r="P80" i="18"/>
  <c r="S69" i="23"/>
  <c r="W80" i="18"/>
  <c r="A62" i="18"/>
  <c r="S10" i="23"/>
  <c r="I62" i="18"/>
  <c r="S40" i="23"/>
  <c r="P62" i="18"/>
  <c r="S70" i="23"/>
  <c r="W62" i="18"/>
  <c r="A63" i="18"/>
  <c r="S11" i="23"/>
  <c r="I63" i="18"/>
  <c r="S41" i="23"/>
  <c r="P63" i="18"/>
  <c r="S71" i="23"/>
  <c r="W63" i="18"/>
  <c r="A84" i="18"/>
  <c r="S12" i="23"/>
  <c r="I84" i="18"/>
  <c r="S42" i="23"/>
  <c r="P84" i="18"/>
  <c r="S72" i="23"/>
  <c r="W84" i="18"/>
  <c r="A82" i="18"/>
  <c r="S13" i="23"/>
  <c r="I82" i="18"/>
  <c r="S43" i="23"/>
  <c r="P82" i="18"/>
  <c r="S73" i="23"/>
  <c r="W82" i="18"/>
  <c r="A85" i="18"/>
  <c r="S14" i="23"/>
  <c r="I85" i="18"/>
  <c r="S44" i="23"/>
  <c r="P85" i="18"/>
  <c r="S74" i="23"/>
  <c r="W85" i="18"/>
  <c r="A77" i="18"/>
  <c r="S15" i="23"/>
  <c r="I77" i="18"/>
  <c r="S45" i="23"/>
  <c r="P77" i="18"/>
  <c r="S75" i="23"/>
  <c r="W77" i="18"/>
  <c r="A68" i="18"/>
  <c r="S16" i="23"/>
  <c r="I68" i="18"/>
  <c r="S46" i="23"/>
  <c r="P68" i="18"/>
  <c r="S76" i="23"/>
  <c r="W68" i="18"/>
  <c r="A72" i="18"/>
  <c r="S17" i="23"/>
  <c r="I72" i="18"/>
  <c r="S47" i="23"/>
  <c r="P72" i="18"/>
  <c r="S77" i="23"/>
  <c r="W72" i="18"/>
  <c r="A61" i="18"/>
  <c r="S18" i="23"/>
  <c r="I61" i="18"/>
  <c r="S48" i="23"/>
  <c r="P61" i="18"/>
  <c r="S78" i="23"/>
  <c r="W61" i="18"/>
  <c r="A71" i="18"/>
  <c r="S19" i="23"/>
  <c r="I71" i="18"/>
  <c r="S49" i="23"/>
  <c r="P71" i="18"/>
  <c r="S79" i="23"/>
  <c r="W71" i="18"/>
  <c r="A60" i="18"/>
  <c r="S20" i="23"/>
  <c r="I60" i="18"/>
  <c r="S50" i="23"/>
  <c r="P60" i="18"/>
  <c r="S80" i="23"/>
  <c r="W60" i="18"/>
  <c r="A65" i="18"/>
  <c r="S21" i="23"/>
  <c r="I65" i="18"/>
  <c r="S51" i="23"/>
  <c r="P65" i="18"/>
  <c r="S81" i="23"/>
  <c r="W65" i="18"/>
  <c r="A73" i="18"/>
  <c r="S22" i="23"/>
  <c r="I73" i="18"/>
  <c r="S52" i="23"/>
  <c r="P73" i="18"/>
  <c r="S82" i="23"/>
  <c r="W73" i="18"/>
  <c r="A66" i="18"/>
  <c r="S23" i="23"/>
  <c r="I66" i="18"/>
  <c r="S53" i="23"/>
  <c r="P66" i="18"/>
  <c r="S83" i="23"/>
  <c r="W66" i="18"/>
  <c r="A76" i="18"/>
  <c r="S24" i="23"/>
  <c r="I76" i="18"/>
  <c r="S54" i="23"/>
  <c r="P76" i="18"/>
  <c r="S84" i="23"/>
  <c r="A78" i="18"/>
  <c r="S25" i="23"/>
  <c r="I78" i="18"/>
  <c r="S55" i="23"/>
  <c r="P78" i="18"/>
  <c r="S85" i="23"/>
  <c r="W78" i="18"/>
  <c r="A74" i="18"/>
  <c r="S26" i="23"/>
  <c r="I74" i="18"/>
  <c r="S56" i="23"/>
  <c r="P74" i="18"/>
  <c r="S86" i="23"/>
  <c r="W74" i="18"/>
  <c r="A67" i="18"/>
  <c r="S27" i="23"/>
  <c r="I67" i="18"/>
  <c r="S57" i="23"/>
  <c r="P67" i="18"/>
  <c r="S87" i="23"/>
  <c r="W67" i="18"/>
  <c r="A64" i="18"/>
  <c r="S28" i="23"/>
  <c r="I64" i="18"/>
  <c r="S58" i="23"/>
  <c r="P64" i="18"/>
  <c r="S88" i="23"/>
  <c r="W64" i="18"/>
  <c r="A79" i="18"/>
  <c r="S29" i="23"/>
  <c r="I79" i="18"/>
  <c r="S59" i="23"/>
  <c r="P79" i="18"/>
  <c r="S89" i="23"/>
  <c r="W79" i="18"/>
  <c r="A69" i="18"/>
  <c r="S30" i="23"/>
  <c r="I69" i="18"/>
  <c r="S60" i="23"/>
  <c r="P69" i="18"/>
  <c r="S90" i="23"/>
  <c r="W69" i="18"/>
  <c r="A70" i="18"/>
  <c r="S31" i="23"/>
  <c r="I70" i="18"/>
  <c r="S61" i="23"/>
  <c r="P70" i="18"/>
  <c r="S91" i="23"/>
  <c r="W70" i="18"/>
  <c r="A86" i="18"/>
  <c r="S32" i="23"/>
  <c r="I86" i="18"/>
  <c r="S62" i="23"/>
  <c r="P86" i="18"/>
  <c r="S92" i="23"/>
  <c r="W86" i="18"/>
  <c r="A81" i="18"/>
  <c r="S33" i="23"/>
  <c r="I81" i="18"/>
  <c r="S63" i="23"/>
  <c r="P81" i="18"/>
  <c r="S93" i="23"/>
  <c r="W81" i="18"/>
  <c r="A83" i="18"/>
  <c r="S34" i="23"/>
  <c r="I83" i="18"/>
  <c r="S64" i="23"/>
  <c r="P83" i="18"/>
  <c r="S94" i="23"/>
  <c r="W83" i="18"/>
  <c r="S68" i="23"/>
  <c r="W75" i="18"/>
  <c r="S38" i="23"/>
  <c r="P75" i="18"/>
  <c r="S8" i="23"/>
  <c r="I75" i="18"/>
  <c r="A75" i="18"/>
  <c r="A58" i="18"/>
  <c r="A52" i="18"/>
  <c r="G52" i="18"/>
  <c r="L52" i="18"/>
  <c r="Q52" i="18"/>
  <c r="A54" i="18"/>
  <c r="L54" i="18"/>
  <c r="Q54" i="18"/>
  <c r="A53" i="18"/>
  <c r="G53" i="18"/>
  <c r="L53" i="18"/>
  <c r="Q53" i="18"/>
  <c r="A37" i="18"/>
  <c r="G37" i="18"/>
  <c r="L37" i="18"/>
  <c r="Q37" i="18"/>
  <c r="A38" i="18"/>
  <c r="L38" i="18"/>
  <c r="Q38" i="18"/>
  <c r="A44" i="18"/>
  <c r="G44" i="18"/>
  <c r="L44" i="18"/>
  <c r="Q44" i="18"/>
  <c r="A35" i="18"/>
  <c r="G35" i="18"/>
  <c r="L35" i="18"/>
  <c r="Q35" i="18"/>
  <c r="A49" i="18"/>
  <c r="G49" i="18"/>
  <c r="L49" i="18"/>
  <c r="Q49" i="18"/>
  <c r="A40" i="18"/>
  <c r="G40" i="18"/>
  <c r="L40" i="18"/>
  <c r="Q40" i="18"/>
  <c r="A43" i="18"/>
  <c r="G43" i="18"/>
  <c r="L43" i="18"/>
  <c r="Q43" i="18"/>
  <c r="A55" i="18"/>
  <c r="G55" i="18"/>
  <c r="L55" i="18"/>
  <c r="Q55" i="18"/>
  <c r="A39" i="18"/>
  <c r="G39" i="18"/>
  <c r="L39" i="18"/>
  <c r="Q39" i="18"/>
  <c r="A41" i="18"/>
  <c r="G41" i="18"/>
  <c r="L41" i="18"/>
  <c r="A34" i="18"/>
  <c r="G34" i="18"/>
  <c r="L34" i="18"/>
  <c r="Q34" i="18"/>
  <c r="A30" i="18"/>
  <c r="G30" i="18"/>
  <c r="L30" i="18"/>
  <c r="Q30" i="18"/>
  <c r="A47" i="18"/>
  <c r="G47" i="18"/>
  <c r="L47" i="18"/>
  <c r="Q47" i="18"/>
  <c r="A51" i="18"/>
  <c r="L51" i="18"/>
  <c r="Q51" i="18"/>
  <c r="A45" i="18"/>
  <c r="G45" i="18"/>
  <c r="L45" i="18"/>
  <c r="Q45" i="18"/>
  <c r="A42" i="18"/>
  <c r="G42" i="18"/>
  <c r="Q42" i="18"/>
  <c r="Q46" i="18"/>
  <c r="L46" i="18"/>
  <c r="A46" i="18"/>
  <c r="A28" i="18"/>
  <c r="N39" i="26"/>
  <c r="Q17" i="18"/>
  <c r="N40" i="26"/>
  <c r="Q19" i="18"/>
  <c r="N41" i="26"/>
  <c r="Q25" i="18"/>
  <c r="Q18" i="18"/>
  <c r="N43" i="26"/>
  <c r="Q24" i="18"/>
  <c r="N44" i="26"/>
  <c r="Q22" i="18"/>
  <c r="N45" i="26"/>
  <c r="Q23" i="18"/>
  <c r="N46" i="26"/>
  <c r="Q15" i="18"/>
  <c r="N47" i="26"/>
  <c r="Q20" i="18"/>
  <c r="N48" i="26"/>
  <c r="Q16" i="18"/>
  <c r="N38" i="26"/>
  <c r="Q21" i="18"/>
  <c r="A17" i="18"/>
  <c r="N9" i="26"/>
  <c r="G17" i="18"/>
  <c r="N24" i="26"/>
  <c r="L17" i="18"/>
  <c r="A19" i="18"/>
  <c r="N10" i="26"/>
  <c r="G19" i="18"/>
  <c r="N25" i="26"/>
  <c r="L19" i="18"/>
  <c r="A25" i="18"/>
  <c r="N11" i="26"/>
  <c r="G25" i="18"/>
  <c r="N26" i="26"/>
  <c r="L25" i="18"/>
  <c r="A18" i="18"/>
  <c r="N12" i="26"/>
  <c r="G18" i="18"/>
  <c r="N27" i="26"/>
  <c r="L18" i="18"/>
  <c r="A24" i="18"/>
  <c r="N13" i="26"/>
  <c r="G24" i="18"/>
  <c r="N28" i="26"/>
  <c r="L24" i="18"/>
  <c r="A22" i="18"/>
  <c r="N14" i="26"/>
  <c r="G22" i="18"/>
  <c r="N29" i="26"/>
  <c r="L22" i="18"/>
  <c r="A23" i="18"/>
  <c r="N15" i="26"/>
  <c r="G23" i="18"/>
  <c r="N30" i="26"/>
  <c r="L23" i="18"/>
  <c r="A15" i="18"/>
  <c r="N16" i="26"/>
  <c r="G15" i="18"/>
  <c r="N31" i="26"/>
  <c r="L15" i="18"/>
  <c r="A20" i="18"/>
  <c r="N17" i="26"/>
  <c r="G20" i="18"/>
  <c r="N32" i="26"/>
  <c r="L20" i="18"/>
  <c r="A16" i="18"/>
  <c r="N18" i="26"/>
  <c r="G16" i="18"/>
  <c r="N33" i="26"/>
  <c r="L16" i="18"/>
  <c r="N23" i="26"/>
  <c r="L21" i="18"/>
  <c r="N8" i="26"/>
  <c r="G21" i="18"/>
  <c r="A21" i="18"/>
  <c r="A13" i="18"/>
  <c r="A4" i="18"/>
  <c r="A89" i="27"/>
  <c r="A88" i="27"/>
  <c r="A87" i="27"/>
  <c r="A86" i="27"/>
  <c r="A85" i="27"/>
  <c r="A84" i="27"/>
  <c r="A83" i="27"/>
  <c r="A82" i="27"/>
  <c r="A81" i="27"/>
  <c r="A80" i="27"/>
  <c r="A79" i="27"/>
  <c r="A78" i="27"/>
  <c r="A77" i="27"/>
  <c r="A76" i="27"/>
  <c r="A75" i="27"/>
  <c r="A74" i="27"/>
  <c r="A73" i="27"/>
  <c r="A72" i="27"/>
  <c r="A71" i="27"/>
  <c r="A70" i="27"/>
  <c r="A58" i="27"/>
  <c r="A57" i="27"/>
  <c r="A56" i="27"/>
  <c r="A55" i="27"/>
  <c r="A54" i="27"/>
  <c r="A53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48" i="26"/>
  <c r="A47" i="26"/>
  <c r="A46" i="26"/>
  <c r="A45" i="26"/>
  <c r="A44" i="26"/>
  <c r="A43" i="26"/>
  <c r="A42" i="26"/>
  <c r="A41" i="26"/>
  <c r="A40" i="26"/>
  <c r="A39" i="26"/>
  <c r="A38" i="26"/>
  <c r="A33" i="26"/>
  <c r="A32" i="26"/>
  <c r="A31" i="26"/>
  <c r="A30" i="26"/>
  <c r="A29" i="26"/>
  <c r="A28" i="26"/>
  <c r="A27" i="26"/>
  <c r="A26" i="26"/>
  <c r="A25" i="26"/>
  <c r="A24" i="26"/>
  <c r="A23" i="26"/>
  <c r="A94" i="23"/>
  <c r="A93" i="23"/>
  <c r="A92" i="23"/>
  <c r="A91" i="23"/>
  <c r="A90" i="23"/>
  <c r="A89" i="23"/>
  <c r="A88" i="23"/>
  <c r="A87" i="23"/>
  <c r="A86" i="23"/>
  <c r="A85" i="23"/>
  <c r="A84" i="23"/>
  <c r="A83" i="23"/>
  <c r="A82" i="23"/>
  <c r="A81" i="23"/>
  <c r="A80" i="23"/>
  <c r="A79" i="23"/>
  <c r="A78" i="23"/>
  <c r="A77" i="23"/>
  <c r="A76" i="23"/>
  <c r="A75" i="23"/>
  <c r="A74" i="23"/>
  <c r="A73" i="23"/>
  <c r="A72" i="23"/>
  <c r="A71" i="23"/>
  <c r="A70" i="23"/>
  <c r="A69" i="23"/>
  <c r="A68" i="23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70" i="22"/>
  <c r="A69" i="22"/>
  <c r="A68" i="22"/>
  <c r="A67" i="22"/>
  <c r="A66" i="22"/>
  <c r="A65" i="22"/>
  <c r="A64" i="22"/>
  <c r="A63" i="22"/>
  <c r="A62" i="22"/>
  <c r="A61" i="22"/>
  <c r="A60" i="22"/>
  <c r="A59" i="22"/>
  <c r="A58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60" i="21"/>
  <c r="A59" i="21"/>
  <c r="A58" i="21"/>
  <c r="A57" i="21"/>
  <c r="A56" i="21"/>
  <c r="A55" i="21"/>
  <c r="A54" i="21"/>
  <c r="A53" i="21"/>
  <c r="A52" i="21"/>
  <c r="A51" i="21"/>
  <c r="A50" i="21"/>
  <c r="A46" i="21"/>
  <c r="A45" i="21"/>
  <c r="A44" i="21"/>
  <c r="A43" i="21"/>
  <c r="A42" i="21"/>
  <c r="A41" i="21"/>
  <c r="A40" i="21"/>
  <c r="A39" i="21"/>
  <c r="A38" i="21"/>
  <c r="A37" i="21"/>
  <c r="A36" i="21"/>
  <c r="A32" i="21"/>
  <c r="A31" i="21"/>
  <c r="A30" i="21"/>
  <c r="A29" i="21"/>
  <c r="A28" i="21"/>
  <c r="A27" i="21"/>
  <c r="A26" i="21"/>
  <c r="A25" i="21"/>
  <c r="A24" i="21"/>
  <c r="A23" i="21"/>
  <c r="A22" i="21"/>
  <c r="N9" i="1"/>
  <c r="G9" i="18"/>
  <c r="N19" i="1"/>
  <c r="L9" i="18"/>
  <c r="N10" i="1"/>
  <c r="G11" i="18"/>
  <c r="N20" i="1"/>
  <c r="L11" i="18"/>
  <c r="N11" i="1"/>
  <c r="G7" i="18"/>
  <c r="N21" i="1"/>
  <c r="L7" i="18"/>
  <c r="N12" i="1"/>
  <c r="N22" i="1"/>
  <c r="L10" i="18"/>
  <c r="N13" i="1"/>
  <c r="G8" i="18"/>
  <c r="N23" i="1"/>
  <c r="L8" i="18"/>
  <c r="N18" i="1"/>
  <c r="L6" i="18"/>
  <c r="N8" i="1"/>
  <c r="G6" i="18"/>
  <c r="A9" i="18"/>
  <c r="A11" i="18"/>
  <c r="A7" i="18"/>
  <c r="A10" i="18"/>
  <c r="A8" i="18"/>
  <c r="A6" i="18"/>
  <c r="A19" i="1"/>
  <c r="A20" i="1"/>
  <c r="A21" i="1"/>
  <c r="A22" i="1"/>
  <c r="A23" i="1"/>
  <c r="A18" i="1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52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30" i="6"/>
  <c r="A36" i="8"/>
  <c r="A37" i="8"/>
  <c r="A38" i="8"/>
  <c r="A39" i="8"/>
  <c r="A40" i="8"/>
  <c r="A35" i="8"/>
  <c r="A27" i="8"/>
  <c r="A28" i="8"/>
  <c r="A29" i="8"/>
  <c r="A30" i="8"/>
  <c r="A31" i="8"/>
  <c r="A26" i="8"/>
  <c r="A18" i="8"/>
  <c r="A19" i="8"/>
  <c r="A20" i="8"/>
  <c r="A21" i="8"/>
  <c r="A22" i="8"/>
  <c r="A17" i="8"/>
  <c r="A30" i="9"/>
  <c r="A31" i="9"/>
  <c r="A32" i="9"/>
  <c r="A29" i="9"/>
  <c r="A23" i="9"/>
  <c r="A24" i="9"/>
  <c r="A25" i="9"/>
  <c r="A22" i="9"/>
  <c r="A16" i="9"/>
  <c r="A17" i="9"/>
  <c r="A18" i="9"/>
  <c r="A15" i="9"/>
  <c r="A45" i="10"/>
  <c r="A46" i="10"/>
  <c r="A47" i="10"/>
  <c r="A48" i="10"/>
  <c r="A49" i="10"/>
  <c r="A50" i="10"/>
  <c r="A51" i="10"/>
  <c r="A52" i="10"/>
  <c r="A44" i="10"/>
  <c r="A33" i="10"/>
  <c r="A34" i="10"/>
  <c r="A35" i="10"/>
  <c r="A36" i="10"/>
  <c r="A37" i="10"/>
  <c r="A38" i="10"/>
  <c r="A39" i="10"/>
  <c r="A40" i="10"/>
  <c r="A32" i="10"/>
  <c r="A21" i="10"/>
  <c r="A22" i="10"/>
  <c r="A23" i="10"/>
  <c r="A24" i="10"/>
  <c r="A25" i="10"/>
  <c r="A26" i="10"/>
  <c r="A27" i="10"/>
  <c r="A28" i="10"/>
  <c r="A20" i="10"/>
  <c r="A21" i="12"/>
  <c r="A22" i="12"/>
  <c r="A20" i="12"/>
  <c r="A15" i="12"/>
  <c r="A16" i="12"/>
  <c r="A14" i="12"/>
  <c r="A30" i="13"/>
  <c r="A31" i="13"/>
  <c r="A32" i="13"/>
  <c r="A29" i="13"/>
  <c r="A23" i="13"/>
  <c r="A24" i="13"/>
  <c r="A25" i="13"/>
  <c r="A22" i="13"/>
  <c r="A16" i="13"/>
  <c r="A17" i="13"/>
  <c r="A18" i="13"/>
  <c r="A15" i="13"/>
  <c r="A27" i="14"/>
  <c r="A28" i="14"/>
  <c r="A26" i="14"/>
  <c r="A21" i="14"/>
  <c r="A22" i="14"/>
  <c r="A20" i="14"/>
  <c r="A15" i="14"/>
  <c r="A16" i="14"/>
  <c r="A14" i="14"/>
  <c r="A20" i="15"/>
  <c r="A31" i="15"/>
  <c r="A42" i="15"/>
  <c r="A21" i="15"/>
  <c r="A32" i="15"/>
  <c r="A43" i="15"/>
  <c r="A22" i="15"/>
  <c r="A33" i="15"/>
  <c r="A44" i="15"/>
  <c r="A23" i="15"/>
  <c r="A34" i="15"/>
  <c r="A45" i="15"/>
  <c r="A24" i="15"/>
  <c r="A35" i="15"/>
  <c r="A46" i="15"/>
  <c r="A25" i="15"/>
  <c r="A36" i="15"/>
  <c r="A47" i="15"/>
  <c r="A19" i="15"/>
  <c r="A30" i="15"/>
  <c r="A41" i="15"/>
  <c r="A27" i="16"/>
  <c r="A28" i="16"/>
  <c r="A26" i="16"/>
  <c r="A21" i="16"/>
  <c r="A22" i="16"/>
  <c r="A20" i="16"/>
  <c r="A15" i="16"/>
  <c r="A16" i="16"/>
  <c r="A14" i="16"/>
  <c r="Q11" i="19" l="1"/>
  <c r="Q14" i="19"/>
  <c r="Q6" i="19"/>
  <c r="Q13" i="19"/>
  <c r="R11" i="19" s="1"/>
  <c r="Q20" i="19"/>
  <c r="Q25" i="19"/>
  <c r="R25" i="19" s="1"/>
  <c r="Q29" i="19"/>
  <c r="R29" i="19" s="1"/>
  <c r="R14" i="19"/>
  <c r="R21" i="19"/>
  <c r="R7" i="19"/>
  <c r="R6" i="19"/>
  <c r="R12" i="19"/>
  <c r="R19" i="19"/>
  <c r="R18" i="19"/>
  <c r="R20" i="19"/>
  <c r="N10" i="18"/>
  <c r="N6" i="18"/>
  <c r="N7" i="18"/>
  <c r="N11" i="18"/>
  <c r="S32" i="18"/>
  <c r="S34" i="18"/>
  <c r="S36" i="18"/>
  <c r="S38" i="18"/>
  <c r="S40" i="18"/>
  <c r="S42" i="18"/>
  <c r="S44" i="18"/>
  <c r="Y132" i="18"/>
  <c r="Y108" i="18"/>
  <c r="Y106" i="18"/>
  <c r="Y104" i="18"/>
  <c r="Y94" i="18"/>
  <c r="Y99" i="18"/>
  <c r="Y103" i="18"/>
  <c r="Y102" i="18"/>
  <c r="Y92" i="18"/>
  <c r="Y97" i="18"/>
  <c r="Y95" i="18"/>
  <c r="Y110" i="18"/>
  <c r="Y98" i="18"/>
  <c r="Y91" i="18"/>
  <c r="Y93" i="18"/>
  <c r="Y101" i="18"/>
  <c r="Y100" i="18"/>
  <c r="Y90" i="18"/>
  <c r="Y96" i="18"/>
  <c r="N8" i="18"/>
  <c r="S52" i="18"/>
  <c r="S53" i="18"/>
  <c r="S55" i="18"/>
  <c r="S30" i="18"/>
  <c r="S51" i="18"/>
  <c r="S50" i="18"/>
  <c r="S31" i="18"/>
  <c r="S54" i="18"/>
  <c r="S49" i="18"/>
  <c r="S47" i="18"/>
  <c r="S45" i="18"/>
  <c r="S56" i="18"/>
  <c r="S48" i="18"/>
  <c r="S33" i="18"/>
  <c r="S35" i="18"/>
  <c r="S37" i="18"/>
  <c r="S39" i="18"/>
  <c r="S41" i="18"/>
  <c r="S43" i="18"/>
  <c r="Y129" i="18"/>
  <c r="Y133" i="18"/>
  <c r="Y116" i="18"/>
  <c r="Y118" i="18"/>
  <c r="Y119" i="18"/>
  <c r="Y121" i="18"/>
  <c r="Y122" i="18"/>
  <c r="Y123" i="18"/>
  <c r="Y125" i="18"/>
  <c r="Y117" i="18"/>
  <c r="Y115" i="18"/>
  <c r="Y126" i="18"/>
  <c r="Y120" i="18"/>
  <c r="Y127" i="18"/>
  <c r="Y124" i="18"/>
  <c r="Y128" i="18"/>
  <c r="Y131" i="18"/>
  <c r="AF137" i="18"/>
  <c r="AF141" i="18"/>
  <c r="AF139" i="18"/>
  <c r="AF140" i="18"/>
  <c r="AF143" i="18"/>
  <c r="AF138" i="18"/>
  <c r="AF146" i="18"/>
  <c r="AF144" i="18"/>
  <c r="AF145" i="18"/>
  <c r="AF147" i="18"/>
  <c r="AF142" i="18"/>
  <c r="AF156" i="18"/>
  <c r="AF151" i="18"/>
  <c r="AF155" i="18"/>
  <c r="AF153" i="18"/>
  <c r="AF152" i="18"/>
  <c r="AF162" i="18"/>
  <c r="AF161" i="18"/>
  <c r="AF160" i="18"/>
  <c r="AF169" i="18"/>
  <c r="AF175" i="18"/>
  <c r="AF172" i="18"/>
  <c r="AF168" i="18"/>
  <c r="AF170" i="18"/>
  <c r="AF167" i="18"/>
  <c r="AF171" i="18"/>
  <c r="Y107" i="18"/>
  <c r="Y105" i="18"/>
  <c r="R13" i="19" l="1"/>
</calcChain>
</file>

<file path=xl/sharedStrings.xml><?xml version="1.0" encoding="utf-8"?>
<sst xmlns="http://schemas.openxmlformats.org/spreadsheetml/2006/main" count="1879" uniqueCount="311">
  <si>
    <t>Stage 3</t>
  </si>
  <si>
    <t>Gymnast Name</t>
  </si>
  <si>
    <t>D1</t>
  </si>
  <si>
    <t>D2</t>
  </si>
  <si>
    <t>E3</t>
  </si>
  <si>
    <t>E4</t>
  </si>
  <si>
    <t>E5</t>
  </si>
  <si>
    <t>E6</t>
  </si>
  <si>
    <t>Deductions</t>
  </si>
  <si>
    <t>Average D1/2</t>
  </si>
  <si>
    <t>Average TF</t>
  </si>
  <si>
    <t>D3</t>
  </si>
  <si>
    <t>D4</t>
  </si>
  <si>
    <t>E1</t>
  </si>
  <si>
    <t>E2</t>
  </si>
  <si>
    <t>Average D3/4</t>
  </si>
  <si>
    <t>Average AF</t>
  </si>
  <si>
    <t>Level 5</t>
  </si>
  <si>
    <t>Level 6</t>
  </si>
  <si>
    <t>Level 7</t>
  </si>
  <si>
    <t>Level 8</t>
  </si>
  <si>
    <t>Level 9</t>
  </si>
  <si>
    <t>Level 10</t>
  </si>
  <si>
    <t>Stage 4</t>
  </si>
  <si>
    <t>Junior International</t>
  </si>
  <si>
    <t>Senior International</t>
  </si>
  <si>
    <t>Grade 3 Group</t>
  </si>
  <si>
    <t>Level 4 Rope</t>
  </si>
  <si>
    <t>Level 4 Freehand</t>
  </si>
  <si>
    <t>Level 5 Hoop</t>
  </si>
  <si>
    <t>Level 5 Freehand</t>
  </si>
  <si>
    <t>Level 6 Clubs</t>
  </si>
  <si>
    <t>Level 6 Ball</t>
  </si>
  <si>
    <t>Level 7 Clubs</t>
  </si>
  <si>
    <t>Level 7 Ball</t>
  </si>
  <si>
    <t>Level 7 Hoop</t>
  </si>
  <si>
    <t>Level 8 Hoop</t>
  </si>
  <si>
    <t>Level 8 Clubs</t>
  </si>
  <si>
    <t>Level 8 Ribbon</t>
  </si>
  <si>
    <t>Level 9 Ribbon</t>
  </si>
  <si>
    <t>Level 9 Clubs</t>
  </si>
  <si>
    <t>Level 9 Ball</t>
  </si>
  <si>
    <t>Level 9 Hoop</t>
  </si>
  <si>
    <t>Level 10 Ribbon</t>
  </si>
  <si>
    <t>Level 10 Clubs</t>
  </si>
  <si>
    <t>Level 10 Ball</t>
  </si>
  <si>
    <t>Level 10 Hoop</t>
  </si>
  <si>
    <t>Stage 2 Ball</t>
  </si>
  <si>
    <t>Stage 2 Hoop</t>
  </si>
  <si>
    <t>Stage 2 Freehand</t>
  </si>
  <si>
    <t>Stage 3 Rope</t>
  </si>
  <si>
    <t>Stage 3 Freehand</t>
  </si>
  <si>
    <t>Stage 4 Clubs</t>
  </si>
  <si>
    <t>Junior International Ribbon</t>
  </si>
  <si>
    <t>Junior International Clubs</t>
  </si>
  <si>
    <t>Junior International Ball</t>
  </si>
  <si>
    <t>Junior International Hoop</t>
  </si>
  <si>
    <t>Senior International Ribbon</t>
  </si>
  <si>
    <t>Senior International Clubs</t>
  </si>
  <si>
    <t>Senior International Ball</t>
  </si>
  <si>
    <t>Senior International Hoop</t>
  </si>
  <si>
    <t>Freehand</t>
  </si>
  <si>
    <t>Rank</t>
  </si>
  <si>
    <t>Difficulty</t>
  </si>
  <si>
    <t xml:space="preserve">Level 4  </t>
  </si>
  <si>
    <t xml:space="preserve">Stage 2 </t>
  </si>
  <si>
    <t>Names</t>
  </si>
  <si>
    <t>Club</t>
  </si>
  <si>
    <t>AF</t>
  </si>
  <si>
    <t>TF</t>
  </si>
  <si>
    <t>TOTAL</t>
  </si>
  <si>
    <t>1st Showing</t>
  </si>
  <si>
    <t>2nd Showing</t>
  </si>
  <si>
    <t>Grade 4 Group</t>
  </si>
  <si>
    <t>Grade 5 Group</t>
  </si>
  <si>
    <t>Grade 6 Group</t>
  </si>
  <si>
    <t>Grade 7 Group</t>
  </si>
  <si>
    <t>1ST SHOWING</t>
  </si>
  <si>
    <t>2ND SHOWING</t>
  </si>
  <si>
    <t>OVERALL</t>
  </si>
  <si>
    <t>Ded</t>
  </si>
  <si>
    <t>GRADE 3 GROUP</t>
  </si>
  <si>
    <t>GRADE 4 GROUP</t>
  </si>
  <si>
    <t>GRADE 5 GROUP</t>
  </si>
  <si>
    <t>GRADE 6 GROUP</t>
  </si>
  <si>
    <t>GRADE 7 GROUP</t>
  </si>
  <si>
    <t>Hoop</t>
  </si>
  <si>
    <t>Overall</t>
  </si>
  <si>
    <t>Rope</t>
  </si>
  <si>
    <t>Ball</t>
  </si>
  <si>
    <t>Ribbon</t>
  </si>
  <si>
    <t>Clubs</t>
  </si>
  <si>
    <t>D1/2</t>
  </si>
  <si>
    <t>D3/4</t>
  </si>
  <si>
    <t>Level 4 Clubs</t>
  </si>
  <si>
    <t>Level 5 Clubs</t>
  </si>
  <si>
    <t>Level 6 Rope</t>
  </si>
  <si>
    <t>Level 7 Ribbon</t>
  </si>
  <si>
    <t>Level 8 Rope</t>
  </si>
  <si>
    <t>Stage 3 Ball</t>
  </si>
  <si>
    <t>Stage 3 Clubs</t>
  </si>
  <si>
    <t>Stage 4 Rope</t>
  </si>
  <si>
    <t>Stage 4 Ribbon</t>
  </si>
  <si>
    <t>Execution Total</t>
  </si>
  <si>
    <t>Final Score</t>
  </si>
  <si>
    <t>Otago Champsionships</t>
  </si>
  <si>
    <t>4th &amp; 5th August 2018</t>
  </si>
  <si>
    <t>Julianna Chiu, Ava Gearry, Lara Streletsky, Lilyann Lim</t>
  </si>
  <si>
    <t>Oly White</t>
  </si>
  <si>
    <t>Amelia Benger, Abbey Sauer, Yunjo Kim, Mikayla Chin</t>
  </si>
  <si>
    <t>Oly Black</t>
  </si>
  <si>
    <t>Delta Blue</t>
  </si>
  <si>
    <t>Tavia Ralston, Olivia Chapman, Grace Kavanagh, Natasha Flaszynski,Hana Gray, Jennifer Trieu</t>
  </si>
  <si>
    <t>Elissa Croy, Miki Hongo, Jamie Field, Emily Collier, Katya Kalinina, Holly Deacon</t>
  </si>
  <si>
    <t>Delta Red</t>
  </si>
  <si>
    <t>Sonia Epstein, Abigail Steel, Julie Lai, Maia Peters, Ania Dzwonkowski</t>
  </si>
  <si>
    <t>Elements</t>
  </si>
  <si>
    <t>Clemence Vilmay, Kera Dunnage, Hazel Harvey, Annabel Walker, Julia Christensen, Lauren Davies</t>
  </si>
  <si>
    <t>Delta Purple</t>
  </si>
  <si>
    <t>Eleanor Field, Anna Hooker, Sarah Quinn, Emma Logan, Rosie Yeatman, Isabella Ralston</t>
  </si>
  <si>
    <t>Delta Black</t>
  </si>
  <si>
    <t>Lauren Isaacs, Jessica Christie, Ruby McFadgen, Caitlin O'Brien, Georgia Broadley</t>
  </si>
  <si>
    <t>GGI</t>
  </si>
  <si>
    <t>Jonel Marais, Nicole Taylor, Abbie Taylor, Isabella Flazynski, Grace Song, Emily Sidaway</t>
  </si>
  <si>
    <t>Amelia Simpson, Jessica Allen-lecoq, Kate Coates, Lucy Hayward, Ellarose Capill</t>
  </si>
  <si>
    <t>DGA</t>
  </si>
  <si>
    <t>Delta</t>
  </si>
  <si>
    <t>Jennifer Trieu, Hana Gray, Natasha Flazynski, Isabella Flazynski, Grace Song, Nicole Taylor</t>
  </si>
  <si>
    <t>Genaya McKenzie, Beatriz Boiser, Anna Taylor, Sasha Schofield, Natasha Taylor</t>
  </si>
  <si>
    <t>Diva</t>
  </si>
  <si>
    <t>Maia O'Connor</t>
  </si>
  <si>
    <t>Oly</t>
  </si>
  <si>
    <t>Ella Westenberg</t>
  </si>
  <si>
    <t>Future</t>
  </si>
  <si>
    <t>Jessica Han</t>
  </si>
  <si>
    <t>Xtreme</t>
  </si>
  <si>
    <t>Tayla Dickson</t>
  </si>
  <si>
    <t>Eleanor Field</t>
  </si>
  <si>
    <t>Grace Pua</t>
  </si>
  <si>
    <t>Emily Sidaway</t>
  </si>
  <si>
    <t>Sarah Quinn</t>
  </si>
  <si>
    <t>Anna Hooker</t>
  </si>
  <si>
    <t>Emma Logan</t>
  </si>
  <si>
    <t>Ciara Renton</t>
  </si>
  <si>
    <t>Isla Ludgate</t>
  </si>
  <si>
    <t>Anahera Carse-Walker</t>
  </si>
  <si>
    <t>Sophie Cosgroce</t>
  </si>
  <si>
    <t>Isla O'Neill</t>
  </si>
  <si>
    <t>Kiah Wright</t>
  </si>
  <si>
    <t>Holly Pool</t>
  </si>
  <si>
    <t>Ruby Warrington</t>
  </si>
  <si>
    <t>Olivia Stevenson</t>
  </si>
  <si>
    <t>Jade Gillespie</t>
  </si>
  <si>
    <t>Effie King</t>
  </si>
  <si>
    <t>Ellie Rennie-Rudland</t>
  </si>
  <si>
    <t>Danielle Steel</t>
  </si>
  <si>
    <t>Chloe McInerney-Baxter</t>
  </si>
  <si>
    <t>Mya Cridge</t>
  </si>
  <si>
    <t>Sophie Chapman</t>
  </si>
  <si>
    <t>Annalise Robb</t>
  </si>
  <si>
    <t>Danielle Taylor</t>
  </si>
  <si>
    <t xml:space="preserve">Siena Hide </t>
  </si>
  <si>
    <t>Monique Kavanagh</t>
  </si>
  <si>
    <t>Stella Jones</t>
  </si>
  <si>
    <t>Nadia Franklin</t>
  </si>
  <si>
    <t>Izabella Rushton</t>
  </si>
  <si>
    <t>Shyla McGregor</t>
  </si>
  <si>
    <t>Olympia</t>
  </si>
  <si>
    <t>Imogen Croton</t>
  </si>
  <si>
    <t>Sara Yu</t>
  </si>
  <si>
    <t>Amina Kanapiyanova</t>
  </si>
  <si>
    <t>Spiralz</t>
  </si>
  <si>
    <t>Bella Gruindelingh</t>
  </si>
  <si>
    <t>Grace Song</t>
  </si>
  <si>
    <t>Jonel Marais</t>
  </si>
  <si>
    <t>Nicole Taylor</t>
  </si>
  <si>
    <t>Bella Flaszynski</t>
  </si>
  <si>
    <t>Abbie Taylor</t>
  </si>
  <si>
    <t>Lucy Hayward</t>
  </si>
  <si>
    <t>Amelia Harvey</t>
  </si>
  <si>
    <t>Poppy Lush</t>
  </si>
  <si>
    <t>Phoebe Lush</t>
  </si>
  <si>
    <t>Ruby McFadgen</t>
  </si>
  <si>
    <t>Susan Zhang</t>
  </si>
  <si>
    <t>Marija Filipovic</t>
  </si>
  <si>
    <t>Kera Dunnage</t>
  </si>
  <si>
    <t>Miki Hongo</t>
  </si>
  <si>
    <t>Brooke Cathro</t>
  </si>
  <si>
    <t>Maria Carter</t>
  </si>
  <si>
    <t>Islay Garden</t>
  </si>
  <si>
    <t>Sonia Epstein</t>
  </si>
  <si>
    <t>Maia Peters</t>
  </si>
  <si>
    <t>Julie Lai</t>
  </si>
  <si>
    <t>Ania Dzwonkowski</t>
  </si>
  <si>
    <t>Abigail Steel</t>
  </si>
  <si>
    <t>Josie O'Neil</t>
  </si>
  <si>
    <t>Emily Herman</t>
  </si>
  <si>
    <t>Gemma McLennan</t>
  </si>
  <si>
    <t>Leilani Davis</t>
  </si>
  <si>
    <t>McLeod Sherratt</t>
  </si>
  <si>
    <t>Mia Morriss</t>
  </si>
  <si>
    <t>Elissa Croy</t>
  </si>
  <si>
    <t>Jamie Field</t>
  </si>
  <si>
    <t>Emily Collier</t>
  </si>
  <si>
    <t>Clemence Vilmay</t>
  </si>
  <si>
    <t>Katherina Kalinina</t>
  </si>
  <si>
    <t>Hazel Harvey</t>
  </si>
  <si>
    <t>Jennifer Wu</t>
  </si>
  <si>
    <t>Georgia Tomlinson</t>
  </si>
  <si>
    <t>Ashleigh Strawn</t>
  </si>
  <si>
    <t>Amelia Benger</t>
  </si>
  <si>
    <t>Eleasha Chan</t>
  </si>
  <si>
    <t>Grace Knoyle</t>
  </si>
  <si>
    <t>Abbey Sauer</t>
  </si>
  <si>
    <t>Yunjo Kim</t>
  </si>
  <si>
    <t>Mikayla Chin</t>
  </si>
  <si>
    <t>Mya Hutchings</t>
  </si>
  <si>
    <t>Ella Wright</t>
  </si>
  <si>
    <t>Miyu Wadamori</t>
  </si>
  <si>
    <t>Paris Chin</t>
  </si>
  <si>
    <t>Loralei Jull</t>
  </si>
  <si>
    <t>Anna Taylor</t>
  </si>
  <si>
    <t>Sasha Schofield</t>
  </si>
  <si>
    <t>Ashleigh Pont</t>
  </si>
  <si>
    <t>Catalina Poblete-Teirney</t>
  </si>
  <si>
    <t>Olivia Appleyard</t>
  </si>
  <si>
    <t>Maddie Chapman</t>
  </si>
  <si>
    <t>Hannah Rushton</t>
  </si>
  <si>
    <t>Hana Gray</t>
  </si>
  <si>
    <t>Jennifer Trieu</t>
  </si>
  <si>
    <t>Natasha Flaszynski</t>
  </si>
  <si>
    <t>Elle-Rose Ilkiw</t>
  </si>
  <si>
    <t>Carolyn Curnow</t>
  </si>
  <si>
    <t>Nia Surman</t>
  </si>
  <si>
    <t>Emma Gibbens</t>
  </si>
  <si>
    <t>Poppy Rumble</t>
  </si>
  <si>
    <t>Kerry Zhou</t>
  </si>
  <si>
    <t>Jessica Christie</t>
  </si>
  <si>
    <t>Grace Wakefield</t>
  </si>
  <si>
    <t>Kate Coates</t>
  </si>
  <si>
    <t>Jessica Allen-lecocq</t>
  </si>
  <si>
    <t>Cici Wang</t>
  </si>
  <si>
    <t>Krista Vesty-Scott</t>
  </si>
  <si>
    <t>Genaya McKenzie</t>
  </si>
  <si>
    <t>Beatriz Boiser</t>
  </si>
  <si>
    <t>Lauren Isaacs</t>
  </si>
  <si>
    <t>Ella Hjertquist</t>
  </si>
  <si>
    <t>Zara Galliven</t>
  </si>
  <si>
    <t>Brie Gullery</t>
  </si>
  <si>
    <t>Ashleigh O'Neill</t>
  </si>
  <si>
    <t>Isabella Ralston</t>
  </si>
  <si>
    <t>Rosie Yeatman</t>
  </si>
  <si>
    <t>Julianna Chiu</t>
  </si>
  <si>
    <t>Lara Streletsky</t>
  </si>
  <si>
    <t>Ava Gearry</t>
  </si>
  <si>
    <t>Lilyann Lim</t>
  </si>
  <si>
    <t>Tavia Ralston</t>
  </si>
  <si>
    <t>Annabel Walker</t>
  </si>
  <si>
    <t>Lauren Davies</t>
  </si>
  <si>
    <t>Grace Kavnagh</t>
  </si>
  <si>
    <t>Keri Ueda-Sarson</t>
  </si>
  <si>
    <t>Delta/Aoi F</t>
  </si>
  <si>
    <t>Amelia Simpson</t>
  </si>
  <si>
    <t>Sophie Broadley</t>
  </si>
  <si>
    <t>Isabelle Larsen</t>
  </si>
  <si>
    <t>Heather Bunn</t>
  </si>
  <si>
    <t>Scarlett Girvan</t>
  </si>
  <si>
    <t>Olivia Gourley</t>
  </si>
  <si>
    <t>Tehya Wicomb</t>
  </si>
  <si>
    <t>Mia Webb</t>
  </si>
  <si>
    <t>Olivia Chapman</t>
  </si>
  <si>
    <t>Holly Deacon</t>
  </si>
  <si>
    <t>Julia Christensen</t>
  </si>
  <si>
    <t>Chloe Chan</t>
  </si>
  <si>
    <t>Isabella Cleary</t>
  </si>
  <si>
    <t>Nika Miller</t>
  </si>
  <si>
    <t>Ella Reeves</t>
  </si>
  <si>
    <t>Maria Malkova</t>
  </si>
  <si>
    <t>Danica Nali</t>
  </si>
  <si>
    <t>Isabella Turner-Spessot</t>
  </si>
  <si>
    <t>Amelia Gillespie</t>
  </si>
  <si>
    <t>Ruby Guthrie</t>
  </si>
  <si>
    <t>Mikayla Walsh</t>
  </si>
  <si>
    <t>Isobel Taylor</t>
  </si>
  <si>
    <t>Lilly Carter</t>
  </si>
  <si>
    <t>Autumn McConnell</t>
  </si>
  <si>
    <t>Waimania Kawau</t>
  </si>
  <si>
    <t>Poppy Kirsopp</t>
  </si>
  <si>
    <t>Lucy Burgess</t>
  </si>
  <si>
    <t>Neala Wicomb</t>
  </si>
  <si>
    <t xml:space="preserve">Level 2 </t>
  </si>
  <si>
    <t>Level 2 Freehand</t>
  </si>
  <si>
    <t>Level 2 Rope</t>
  </si>
  <si>
    <t>Level 2 Ball</t>
  </si>
  <si>
    <t>Imogene Tindall</t>
  </si>
  <si>
    <t>Ruby Payne</t>
  </si>
  <si>
    <t>Millie McRodden</t>
  </si>
  <si>
    <t>Amber Rasmussen</t>
  </si>
  <si>
    <t>Skyla Pratt</t>
  </si>
  <si>
    <t>Isla Stevenson</t>
  </si>
  <si>
    <t>Level 1 Freehand</t>
  </si>
  <si>
    <t xml:space="preserve">Level 1 </t>
  </si>
  <si>
    <t>Level 1 Hoop</t>
  </si>
  <si>
    <t>Lilly Eastmure</t>
  </si>
  <si>
    <t>Isabella Clausen</t>
  </si>
  <si>
    <t>Nika Meyn</t>
  </si>
  <si>
    <t xml:space="preserve">Level 3 </t>
  </si>
  <si>
    <t>Level 3 Freehand</t>
  </si>
  <si>
    <t>Level 3 Hoop</t>
  </si>
  <si>
    <t>Level 3 Ball</t>
  </si>
  <si>
    <t>Stage 4 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</si>
</sst>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b/>
      <u/>
      <sz val="12"/>
      <color rgb="FF000000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b/>
      <u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31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4" fillId="0" borderId="0" xfId="0" applyFont="1"/>
    <xf numFmtId="0" fontId="3" fillId="0" borderId="0" xfId="0" applyFont="1"/>
    <xf numFmtId="0" fontId="5" fillId="0" borderId="1" xfId="0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8" fillId="0" borderId="6" xfId="0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0" fontId="4" fillId="0" borderId="1" xfId="0" applyFont="1" applyBorder="1"/>
    <xf numFmtId="0" fontId="1" fillId="0" borderId="15" xfId="0" applyFont="1" applyBorder="1"/>
    <xf numFmtId="0" fontId="0" fillId="0" borderId="2" xfId="0" applyBorder="1"/>
    <xf numFmtId="0" fontId="2" fillId="0" borderId="15" xfId="0" applyFont="1" applyBorder="1"/>
    <xf numFmtId="0" fontId="2" fillId="0" borderId="2" xfId="0" applyFont="1" applyBorder="1"/>
    <xf numFmtId="0" fontId="1" fillId="0" borderId="1" xfId="0" applyFont="1" applyFill="1" applyBorder="1"/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" xfId="0" applyFont="1" applyBorder="1"/>
    <xf numFmtId="0" fontId="9" fillId="0" borderId="12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9" fillId="0" borderId="14" xfId="0" applyFont="1" applyBorder="1" applyAlignment="1">
      <alignment horizontal="left" vertical="center" wrapText="1"/>
    </xf>
    <xf numFmtId="2" fontId="0" fillId="0" borderId="1" xfId="0" applyNumberFormat="1" applyBorder="1"/>
    <xf numFmtId="2" fontId="4" fillId="0" borderId="1" xfId="0" applyNumberFormat="1" applyFont="1" applyBorder="1"/>
    <xf numFmtId="165" fontId="0" fillId="0" borderId="1" xfId="0" applyNumberFormat="1" applyBorder="1"/>
    <xf numFmtId="165" fontId="4" fillId="0" borderId="1" xfId="0" applyNumberFormat="1" applyFont="1" applyBorder="1"/>
    <xf numFmtId="0" fontId="13" fillId="0" borderId="0" xfId="0" applyFont="1" applyBorder="1"/>
    <xf numFmtId="0" fontId="0" fillId="2" borderId="1" xfId="0" applyFill="1" applyBorder="1"/>
    <xf numFmtId="0" fontId="4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15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3" borderId="1" xfId="0" applyFill="1" applyBorder="1"/>
    <xf numFmtId="164" fontId="0" fillId="0" borderId="1" xfId="0" applyNumberFormat="1" applyBorder="1"/>
    <xf numFmtId="0" fontId="0" fillId="0" borderId="1" xfId="0" applyNumberFormat="1" applyBorder="1"/>
    <xf numFmtId="0" fontId="4" fillId="0" borderId="0" xfId="0" applyNumberFormat="1" applyFont="1" applyBorder="1"/>
    <xf numFmtId="0" fontId="12" fillId="0" borderId="16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0" fillId="0" borderId="0" xfId="0" applyNumberFormat="1" applyBorder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3" borderId="1" xfId="0" applyNumberFormat="1" applyFill="1" applyBorder="1"/>
  </cellXfs>
  <cellStyles count="13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opLeftCell="A4" workbookViewId="0">
      <selection activeCell="G23" sqref="G23"/>
    </sheetView>
  </sheetViews>
  <sheetFormatPr defaultColWidth="10.875" defaultRowHeight="15.75" x14ac:dyDescent="0.25"/>
  <cols>
    <col min="1" max="1" width="17.375" style="7" customWidth="1"/>
    <col min="2" max="2" width="9.25" style="7" customWidth="1"/>
    <col min="3" max="6" width="10.875" style="7"/>
    <col min="7" max="7" width="12.375" style="7" bestFit="1" customWidth="1"/>
    <col min="8" max="8" width="12.375" style="7" customWidth="1"/>
    <col min="9" max="10" width="12.625" style="7" bestFit="1" customWidth="1"/>
    <col min="11" max="11" width="10.875" style="7"/>
    <col min="12" max="12" width="14.125" style="7" bestFit="1" customWidth="1"/>
    <col min="13" max="16384" width="10.875" style="7"/>
  </cols>
  <sheetData>
    <row r="1" spans="1:14" x14ac:dyDescent="0.25">
      <c r="A1" s="6" t="s">
        <v>105</v>
      </c>
      <c r="B1" s="6"/>
    </row>
    <row r="2" spans="1:14" x14ac:dyDescent="0.25">
      <c r="A2" s="6" t="s">
        <v>106</v>
      </c>
      <c r="B2" s="6"/>
    </row>
    <row r="3" spans="1:14" x14ac:dyDescent="0.25">
      <c r="A3" s="6"/>
      <c r="B3" s="6"/>
    </row>
    <row r="4" spans="1:14" x14ac:dyDescent="0.25">
      <c r="A4" s="6" t="s">
        <v>301</v>
      </c>
      <c r="B4" s="6"/>
    </row>
    <row r="5" spans="1:14" x14ac:dyDescent="0.25">
      <c r="A5" s="6"/>
      <c r="B5" s="6"/>
    </row>
    <row r="6" spans="1:14" x14ac:dyDescent="0.25">
      <c r="A6" s="8" t="s">
        <v>300</v>
      </c>
      <c r="B6" s="8"/>
    </row>
    <row r="7" spans="1:14" s="6" customFormat="1" x14ac:dyDescent="0.25">
      <c r="A7" s="2" t="s">
        <v>1</v>
      </c>
      <c r="B7" s="2" t="s">
        <v>67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5" t="s">
        <v>103</v>
      </c>
      <c r="M7" s="46" t="s">
        <v>104</v>
      </c>
      <c r="N7" s="5" t="s">
        <v>62</v>
      </c>
    </row>
    <row r="8" spans="1:14" x14ac:dyDescent="0.25">
      <c r="A8" s="1" t="s">
        <v>294</v>
      </c>
      <c r="B8" s="1" t="s">
        <v>116</v>
      </c>
      <c r="C8" s="52">
        <v>1.5</v>
      </c>
      <c r="D8" s="52">
        <v>1.2</v>
      </c>
      <c r="E8" s="52">
        <v>1.5</v>
      </c>
      <c r="F8" s="52">
        <v>1.8</v>
      </c>
      <c r="G8" s="52"/>
      <c r="H8" s="52"/>
      <c r="I8" s="1"/>
      <c r="J8" s="1">
        <f>AVERAGE(C8,D8)</f>
        <v>1.35</v>
      </c>
      <c r="K8" s="1">
        <f>AVERAGE(E8,F8)</f>
        <v>1.65</v>
      </c>
      <c r="L8" s="37">
        <f t="shared" ref="L8:L13" si="0">IF(K8&gt;10,10,K8)</f>
        <v>1.65</v>
      </c>
      <c r="M8" s="50">
        <f t="shared" ref="M8" si="1">10+J8-L8-I8</f>
        <v>9.6999999999999993</v>
      </c>
      <c r="N8" s="1">
        <f t="shared" ref="N8:N13" si="2">RANK(M8,$M$8:$M$13)</f>
        <v>1</v>
      </c>
    </row>
    <row r="9" spans="1:14" x14ac:dyDescent="0.25">
      <c r="A9" s="1" t="s">
        <v>299</v>
      </c>
      <c r="B9" s="1" t="s">
        <v>122</v>
      </c>
      <c r="C9" s="52">
        <v>0.3</v>
      </c>
      <c r="D9" s="52">
        <v>0.3</v>
      </c>
      <c r="E9" s="52">
        <v>2.9</v>
      </c>
      <c r="F9" s="52">
        <v>3.2</v>
      </c>
      <c r="G9" s="52"/>
      <c r="H9" s="52"/>
      <c r="I9" s="1"/>
      <c r="J9" s="1">
        <f t="shared" ref="J9:J13" si="3">AVERAGE(C9,D9)</f>
        <v>0.3</v>
      </c>
      <c r="K9" s="1">
        <f t="shared" ref="K9:K13" si="4">AVERAGE(E9,F9)</f>
        <v>3.05</v>
      </c>
      <c r="L9" s="37">
        <f t="shared" si="0"/>
        <v>3.05</v>
      </c>
      <c r="M9" s="50">
        <f t="shared" ref="M9:M13" si="5">10+J9-L9-I9</f>
        <v>7.2500000000000009</v>
      </c>
      <c r="N9" s="1">
        <f t="shared" si="2"/>
        <v>5</v>
      </c>
    </row>
    <row r="10" spans="1:14" x14ac:dyDescent="0.25">
      <c r="A10" s="1" t="s">
        <v>295</v>
      </c>
      <c r="B10" s="1" t="s">
        <v>122</v>
      </c>
      <c r="C10" s="52">
        <v>0.4</v>
      </c>
      <c r="D10" s="52">
        <v>0.3</v>
      </c>
      <c r="E10" s="52">
        <v>3.5</v>
      </c>
      <c r="F10" s="52">
        <v>3.2</v>
      </c>
      <c r="G10" s="52"/>
      <c r="H10" s="52"/>
      <c r="I10" s="1"/>
      <c r="J10" s="1">
        <f t="shared" si="3"/>
        <v>0.35</v>
      </c>
      <c r="K10" s="1">
        <f t="shared" si="4"/>
        <v>3.35</v>
      </c>
      <c r="L10" s="37">
        <f t="shared" si="0"/>
        <v>3.35</v>
      </c>
      <c r="M10" s="50">
        <f t="shared" si="5"/>
        <v>7</v>
      </c>
      <c r="N10" s="1">
        <f t="shared" si="2"/>
        <v>6</v>
      </c>
    </row>
    <row r="11" spans="1:14" x14ac:dyDescent="0.25">
      <c r="A11" s="1" t="s">
        <v>296</v>
      </c>
      <c r="B11" s="1" t="s">
        <v>122</v>
      </c>
      <c r="C11" s="52">
        <v>0.5</v>
      </c>
      <c r="D11" s="52">
        <v>0.7</v>
      </c>
      <c r="E11" s="52">
        <v>2.4</v>
      </c>
      <c r="F11" s="52">
        <v>2.1</v>
      </c>
      <c r="G11" s="52"/>
      <c r="H11" s="52"/>
      <c r="I11" s="1"/>
      <c r="J11" s="1">
        <f t="shared" si="3"/>
        <v>0.6</v>
      </c>
      <c r="K11" s="1">
        <f t="shared" si="4"/>
        <v>2.25</v>
      </c>
      <c r="L11" s="37">
        <f t="shared" si="0"/>
        <v>2.25</v>
      </c>
      <c r="M11" s="50">
        <f t="shared" si="5"/>
        <v>8.35</v>
      </c>
      <c r="N11" s="1">
        <f t="shared" si="2"/>
        <v>2</v>
      </c>
    </row>
    <row r="12" spans="1:14" x14ac:dyDescent="0.25">
      <c r="A12" s="1" t="s">
        <v>297</v>
      </c>
      <c r="B12" s="1" t="s">
        <v>122</v>
      </c>
      <c r="C12" s="52">
        <v>0.5</v>
      </c>
      <c r="D12" s="52">
        <v>0.4</v>
      </c>
      <c r="E12" s="52">
        <v>2.9</v>
      </c>
      <c r="F12" s="52">
        <v>2.6</v>
      </c>
      <c r="G12" s="52"/>
      <c r="H12" s="52"/>
      <c r="I12" s="1"/>
      <c r="J12" s="1">
        <f t="shared" si="3"/>
        <v>0.45</v>
      </c>
      <c r="K12" s="1">
        <f t="shared" si="4"/>
        <v>2.75</v>
      </c>
      <c r="L12" s="37">
        <f t="shared" si="0"/>
        <v>2.75</v>
      </c>
      <c r="M12" s="50">
        <f t="shared" si="5"/>
        <v>7.6999999999999993</v>
      </c>
      <c r="N12" s="1">
        <f t="shared" si="2"/>
        <v>4</v>
      </c>
    </row>
    <row r="13" spans="1:14" x14ac:dyDescent="0.25">
      <c r="A13" s="1" t="s">
        <v>298</v>
      </c>
      <c r="B13" s="1" t="s">
        <v>122</v>
      </c>
      <c r="C13" s="52">
        <v>0.6</v>
      </c>
      <c r="D13" s="52">
        <v>0.5</v>
      </c>
      <c r="E13" s="52">
        <v>3</v>
      </c>
      <c r="F13" s="52">
        <v>2.7</v>
      </c>
      <c r="G13" s="52"/>
      <c r="H13" s="52"/>
      <c r="I13" s="1"/>
      <c r="J13" s="1">
        <f t="shared" si="3"/>
        <v>0.55000000000000004</v>
      </c>
      <c r="K13" s="1">
        <f t="shared" si="4"/>
        <v>2.85</v>
      </c>
      <c r="L13" s="37">
        <f t="shared" si="0"/>
        <v>2.85</v>
      </c>
      <c r="M13" s="50">
        <f t="shared" si="5"/>
        <v>7.7000000000000011</v>
      </c>
      <c r="N13" s="1">
        <f t="shared" si="2"/>
        <v>3</v>
      </c>
    </row>
    <row r="16" spans="1:14" x14ac:dyDescent="0.25">
      <c r="A16" s="8" t="s">
        <v>302</v>
      </c>
      <c r="B16" s="8"/>
    </row>
    <row r="17" spans="1:14" x14ac:dyDescent="0.25">
      <c r="A17" s="2" t="s">
        <v>1</v>
      </c>
      <c r="B17" s="2" t="s">
        <v>67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I17" s="2" t="s">
        <v>8</v>
      </c>
      <c r="J17" s="2" t="s">
        <v>9</v>
      </c>
      <c r="K17" s="2" t="s">
        <v>10</v>
      </c>
      <c r="L17" s="5" t="s">
        <v>103</v>
      </c>
      <c r="M17" s="46" t="s">
        <v>104</v>
      </c>
      <c r="N17" s="5" t="s">
        <v>62</v>
      </c>
    </row>
    <row r="18" spans="1:14" x14ac:dyDescent="0.25">
      <c r="A18" s="1" t="str">
        <f t="shared" ref="A18:B23" si="6">A8</f>
        <v>Imogene Tindall</v>
      </c>
      <c r="B18" s="1" t="str">
        <f t="shared" si="6"/>
        <v>Elements</v>
      </c>
      <c r="C18" s="52">
        <v>0.8</v>
      </c>
      <c r="D18" s="52">
        <v>0.8</v>
      </c>
      <c r="E18" s="52">
        <v>1.5</v>
      </c>
      <c r="F18" s="52">
        <v>1.8</v>
      </c>
      <c r="G18" s="52"/>
      <c r="H18" s="52"/>
      <c r="I18" s="1"/>
      <c r="J18" s="1">
        <f>AVERAGE(C18,D18)</f>
        <v>0.8</v>
      </c>
      <c r="K18" s="1">
        <f t="shared" ref="K18:K23" si="7">AVERAGE(E18,F18)</f>
        <v>1.65</v>
      </c>
      <c r="L18" s="37">
        <f t="shared" ref="L18:L23" si="8">IF(K18&gt;10,10,K18)</f>
        <v>1.65</v>
      </c>
      <c r="M18" s="50">
        <f>10+J18-L18-I18</f>
        <v>9.15</v>
      </c>
      <c r="N18" s="1">
        <f t="shared" ref="N18:N23" si="9">RANK(M18,$M$18:$M$23)</f>
        <v>1</v>
      </c>
    </row>
    <row r="19" spans="1:14" x14ac:dyDescent="0.25">
      <c r="A19" s="1" t="str">
        <f t="shared" si="6"/>
        <v>Isla Stevenson</v>
      </c>
      <c r="B19" s="1" t="str">
        <f t="shared" si="6"/>
        <v>GGI</v>
      </c>
      <c r="C19" s="52">
        <v>0.1</v>
      </c>
      <c r="D19" s="52">
        <v>0.1</v>
      </c>
      <c r="E19" s="52">
        <v>1.9</v>
      </c>
      <c r="F19" s="52">
        <v>1.9</v>
      </c>
      <c r="G19" s="52"/>
      <c r="H19" s="52"/>
      <c r="I19" s="1"/>
      <c r="J19" s="1">
        <f t="shared" ref="J19:J23" si="10">AVERAGE(C19,D19)</f>
        <v>0.1</v>
      </c>
      <c r="K19" s="1">
        <f t="shared" si="7"/>
        <v>1.9</v>
      </c>
      <c r="L19" s="37">
        <f t="shared" si="8"/>
        <v>1.9</v>
      </c>
      <c r="M19" s="50">
        <f t="shared" ref="M19:M23" si="11">10+J19-L19-I19</f>
        <v>8.1999999999999993</v>
      </c>
      <c r="N19" s="1">
        <f t="shared" si="9"/>
        <v>4</v>
      </c>
    </row>
    <row r="20" spans="1:14" x14ac:dyDescent="0.25">
      <c r="A20" s="1" t="str">
        <f t="shared" si="6"/>
        <v>Ruby Payne</v>
      </c>
      <c r="B20" s="1" t="str">
        <f t="shared" si="6"/>
        <v>GGI</v>
      </c>
      <c r="C20" s="52">
        <v>0</v>
      </c>
      <c r="D20" s="52">
        <v>0</v>
      </c>
      <c r="E20" s="52">
        <v>2.5</v>
      </c>
      <c r="F20" s="52">
        <v>2.2999999999999998</v>
      </c>
      <c r="G20" s="52"/>
      <c r="H20" s="52"/>
      <c r="I20" s="1"/>
      <c r="J20" s="1">
        <f t="shared" si="10"/>
        <v>0</v>
      </c>
      <c r="K20" s="1">
        <f t="shared" si="7"/>
        <v>2.4</v>
      </c>
      <c r="L20" s="37">
        <f t="shared" si="8"/>
        <v>2.4</v>
      </c>
      <c r="M20" s="50">
        <f t="shared" si="11"/>
        <v>7.6</v>
      </c>
      <c r="N20" s="1">
        <f t="shared" si="9"/>
        <v>5</v>
      </c>
    </row>
    <row r="21" spans="1:14" x14ac:dyDescent="0.25">
      <c r="A21" s="1" t="str">
        <f t="shared" si="6"/>
        <v>Millie McRodden</v>
      </c>
      <c r="B21" s="1" t="str">
        <f t="shared" si="6"/>
        <v>GGI</v>
      </c>
      <c r="C21" s="52">
        <v>0.2</v>
      </c>
      <c r="D21" s="52">
        <v>0.2</v>
      </c>
      <c r="E21" s="52">
        <v>1.4</v>
      </c>
      <c r="F21" s="52">
        <v>1.7</v>
      </c>
      <c r="G21" s="52"/>
      <c r="H21" s="52"/>
      <c r="I21" s="1"/>
      <c r="J21" s="1">
        <f t="shared" si="10"/>
        <v>0.2</v>
      </c>
      <c r="K21" s="1">
        <f t="shared" si="7"/>
        <v>1.5499999999999998</v>
      </c>
      <c r="L21" s="37">
        <f t="shared" si="8"/>
        <v>1.5499999999999998</v>
      </c>
      <c r="M21" s="50">
        <f t="shared" si="11"/>
        <v>8.6499999999999986</v>
      </c>
      <c r="N21" s="1">
        <f t="shared" si="9"/>
        <v>2</v>
      </c>
    </row>
    <row r="22" spans="1:14" x14ac:dyDescent="0.25">
      <c r="A22" s="1" t="str">
        <f t="shared" si="6"/>
        <v>Amber Rasmussen</v>
      </c>
      <c r="B22" s="1" t="str">
        <f t="shared" si="6"/>
        <v>GGI</v>
      </c>
      <c r="C22" s="52">
        <v>0.2</v>
      </c>
      <c r="D22" s="52">
        <v>0.2</v>
      </c>
      <c r="E22" s="52">
        <v>2.8</v>
      </c>
      <c r="F22" s="52">
        <v>2.5</v>
      </c>
      <c r="G22" s="52"/>
      <c r="H22" s="52"/>
      <c r="I22" s="1"/>
      <c r="J22" s="1">
        <f t="shared" si="10"/>
        <v>0.2</v>
      </c>
      <c r="K22" s="1">
        <f t="shared" si="7"/>
        <v>2.65</v>
      </c>
      <c r="L22" s="37">
        <f t="shared" si="8"/>
        <v>2.65</v>
      </c>
      <c r="M22" s="50">
        <f t="shared" si="11"/>
        <v>7.5499999999999989</v>
      </c>
      <c r="N22" s="1">
        <f t="shared" si="9"/>
        <v>6</v>
      </c>
    </row>
    <row r="23" spans="1:14" x14ac:dyDescent="0.25">
      <c r="A23" s="1" t="str">
        <f t="shared" si="6"/>
        <v>Skyla Pratt</v>
      </c>
      <c r="B23" s="1" t="str">
        <f t="shared" si="6"/>
        <v>GGI</v>
      </c>
      <c r="C23" s="52">
        <v>0.5</v>
      </c>
      <c r="D23" s="52">
        <v>0.5</v>
      </c>
      <c r="E23" s="52">
        <v>2.2000000000000002</v>
      </c>
      <c r="F23" s="52">
        <v>1.9</v>
      </c>
      <c r="G23" s="52"/>
      <c r="H23" s="52"/>
      <c r="I23" s="1"/>
      <c r="J23" s="1">
        <f t="shared" si="10"/>
        <v>0.5</v>
      </c>
      <c r="K23" s="1">
        <f t="shared" si="7"/>
        <v>2.0499999999999998</v>
      </c>
      <c r="L23" s="37">
        <f t="shared" si="8"/>
        <v>2.0499999999999998</v>
      </c>
      <c r="M23" s="50">
        <f t="shared" si="11"/>
        <v>8.4499999999999993</v>
      </c>
      <c r="N23" s="1">
        <f t="shared" si="9"/>
        <v>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52"/>
  <sheetViews>
    <sheetView topLeftCell="D29" workbookViewId="0">
      <selection activeCell="T52" sqref="T52"/>
    </sheetView>
  </sheetViews>
  <sheetFormatPr defaultColWidth="10.875" defaultRowHeight="15.75" x14ac:dyDescent="0.25"/>
  <cols>
    <col min="1" max="1" width="17.25" style="7" customWidth="1"/>
    <col min="2" max="2" width="8.625" style="7" customWidth="1"/>
    <col min="3" max="11" width="10.875" style="7"/>
    <col min="12" max="13" width="12.625" style="7" bestFit="1" customWidth="1"/>
    <col min="14" max="16" width="10.875" style="7"/>
    <col min="17" max="17" width="14.125" style="7" bestFit="1" customWidth="1"/>
    <col min="18" max="16384" width="10.875" style="7"/>
  </cols>
  <sheetData>
    <row r="1" spans="1:19" x14ac:dyDescent="0.25">
      <c r="A1" s="6" t="str">
        <f>'Level 1 '!A1</f>
        <v>Otago Champsionships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9" x14ac:dyDescent="0.25">
      <c r="A2" s="6" t="str">
        <f>'Level 1 '!A2</f>
        <v>4th &amp; 5th August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9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9" x14ac:dyDescent="0.25">
      <c r="A4" s="9" t="s">
        <v>22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9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9" x14ac:dyDescent="0.25">
      <c r="A6" s="11" t="s">
        <v>46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9" x14ac:dyDescent="0.25">
      <c r="A7" s="5" t="s">
        <v>1</v>
      </c>
      <c r="B7" s="5" t="s">
        <v>67</v>
      </c>
      <c r="C7" s="5" t="s">
        <v>2</v>
      </c>
      <c r="D7" s="5" t="s">
        <v>3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15</v>
      </c>
      <c r="N7" s="5" t="s">
        <v>63</v>
      </c>
      <c r="O7" s="5" t="s">
        <v>16</v>
      </c>
      <c r="P7" s="5" t="s">
        <v>10</v>
      </c>
      <c r="Q7" s="5" t="s">
        <v>103</v>
      </c>
      <c r="R7" s="46" t="s">
        <v>104</v>
      </c>
      <c r="S7" s="5" t="s">
        <v>62</v>
      </c>
    </row>
    <row r="8" spans="1:19" x14ac:dyDescent="0.25">
      <c r="A8" s="37" t="s">
        <v>243</v>
      </c>
      <c r="B8" s="37" t="s">
        <v>129</v>
      </c>
      <c r="C8" s="53">
        <v>3</v>
      </c>
      <c r="D8" s="53">
        <v>2.9</v>
      </c>
      <c r="E8" s="53">
        <v>3.9</v>
      </c>
      <c r="F8" s="53">
        <v>3.8</v>
      </c>
      <c r="G8" s="53">
        <v>1.7</v>
      </c>
      <c r="H8" s="53">
        <v>1.5</v>
      </c>
      <c r="I8" s="53">
        <v>3.7</v>
      </c>
      <c r="J8" s="53">
        <v>3.8</v>
      </c>
      <c r="K8" s="37"/>
      <c r="L8" s="37">
        <f t="shared" ref="L8" si="0">AVERAGE(C8,D8)</f>
        <v>2.95</v>
      </c>
      <c r="M8" s="37">
        <f t="shared" ref="M8" si="1">AVERAGE(E8,F8)</f>
        <v>3.8499999999999996</v>
      </c>
      <c r="N8" s="37">
        <f t="shared" ref="N8" si="2">L8+M8</f>
        <v>6.8</v>
      </c>
      <c r="O8" s="37">
        <f t="shared" ref="O8" si="3">AVERAGE(G8,H8)</f>
        <v>1.6</v>
      </c>
      <c r="P8" s="37">
        <f t="shared" ref="P8" si="4">AVERAGE(I8,J8)</f>
        <v>3.75</v>
      </c>
      <c r="Q8" s="37">
        <f t="shared" ref="Q8" si="5">IF(O8+P8&gt;10,10,O8+P8)</f>
        <v>5.35</v>
      </c>
      <c r="R8" s="51">
        <f t="shared" ref="R8" si="6">10+N8-Q8-K8</f>
        <v>11.450000000000001</v>
      </c>
      <c r="S8" s="1">
        <f t="shared" ref="S8:S16" si="7">RANK(R8,$R$8:$R$16)</f>
        <v>2</v>
      </c>
    </row>
    <row r="9" spans="1:19" x14ac:dyDescent="0.25">
      <c r="A9" s="1" t="s">
        <v>244</v>
      </c>
      <c r="B9" s="1" t="s">
        <v>129</v>
      </c>
      <c r="C9" s="52">
        <v>2.7</v>
      </c>
      <c r="D9" s="52">
        <v>2.5</v>
      </c>
      <c r="E9" s="52">
        <v>2.2000000000000002</v>
      </c>
      <c r="F9" s="52">
        <v>2.2000000000000002</v>
      </c>
      <c r="G9" s="52">
        <v>2.2999999999999998</v>
      </c>
      <c r="H9" s="52">
        <v>2.1</v>
      </c>
      <c r="I9" s="52">
        <v>3.8</v>
      </c>
      <c r="J9" s="52">
        <v>3.6</v>
      </c>
      <c r="K9" s="1"/>
      <c r="L9" s="37">
        <f t="shared" ref="L9:L16" si="8">AVERAGE(C9,D9)</f>
        <v>2.6</v>
      </c>
      <c r="M9" s="37">
        <f t="shared" ref="M9:M16" si="9">AVERAGE(E9,F9)</f>
        <v>2.2000000000000002</v>
      </c>
      <c r="N9" s="37">
        <f t="shared" ref="N9:N16" si="10">L9+M9</f>
        <v>4.8000000000000007</v>
      </c>
      <c r="O9" s="37">
        <f t="shared" ref="O9:O16" si="11">AVERAGE(G9,H9)</f>
        <v>2.2000000000000002</v>
      </c>
      <c r="P9" s="37">
        <f t="shared" ref="P9:P16" si="12">AVERAGE(I9,J9)</f>
        <v>3.7</v>
      </c>
      <c r="Q9" s="37">
        <f t="shared" ref="Q9:Q16" si="13">IF(O9+P9&gt;10,10,O9+P9)</f>
        <v>5.9</v>
      </c>
      <c r="R9" s="51">
        <f t="shared" ref="R9:R16" si="14">10+N9-Q9-K9</f>
        <v>8.9</v>
      </c>
      <c r="S9" s="1">
        <f t="shared" si="7"/>
        <v>6</v>
      </c>
    </row>
    <row r="10" spans="1:19" x14ac:dyDescent="0.25">
      <c r="A10" s="1" t="s">
        <v>245</v>
      </c>
      <c r="B10" s="1" t="s">
        <v>122</v>
      </c>
      <c r="C10" s="52">
        <v>1.5</v>
      </c>
      <c r="D10" s="52">
        <v>1.5</v>
      </c>
      <c r="E10" s="52">
        <v>2.2999999999999998</v>
      </c>
      <c r="F10" s="52">
        <v>2.2999999999999998</v>
      </c>
      <c r="G10" s="52">
        <v>1.9</v>
      </c>
      <c r="H10" s="52">
        <v>1.6</v>
      </c>
      <c r="I10" s="52">
        <v>3.5</v>
      </c>
      <c r="J10" s="52">
        <v>3.3</v>
      </c>
      <c r="K10" s="1"/>
      <c r="L10" s="37">
        <f t="shared" si="8"/>
        <v>1.5</v>
      </c>
      <c r="M10" s="37">
        <f t="shared" si="9"/>
        <v>2.2999999999999998</v>
      </c>
      <c r="N10" s="37">
        <f t="shared" si="10"/>
        <v>3.8</v>
      </c>
      <c r="O10" s="37">
        <f t="shared" si="11"/>
        <v>1.75</v>
      </c>
      <c r="P10" s="37">
        <f t="shared" si="12"/>
        <v>3.4</v>
      </c>
      <c r="Q10" s="37">
        <f t="shared" si="13"/>
        <v>5.15</v>
      </c>
      <c r="R10" s="51">
        <f t="shared" si="14"/>
        <v>8.65</v>
      </c>
      <c r="S10" s="1">
        <f t="shared" si="7"/>
        <v>7</v>
      </c>
    </row>
    <row r="11" spans="1:19" x14ac:dyDescent="0.25">
      <c r="A11" s="1" t="s">
        <v>246</v>
      </c>
      <c r="B11" s="1" t="s">
        <v>122</v>
      </c>
      <c r="C11" s="52">
        <v>2.2999999999999998</v>
      </c>
      <c r="D11" s="52">
        <v>2.2999999999999998</v>
      </c>
      <c r="E11" s="52">
        <v>1</v>
      </c>
      <c r="F11" s="52">
        <v>1</v>
      </c>
      <c r="G11" s="52">
        <v>1.6</v>
      </c>
      <c r="H11" s="52">
        <v>1.3</v>
      </c>
      <c r="I11" s="52">
        <v>3.8</v>
      </c>
      <c r="J11" s="52">
        <v>3.5</v>
      </c>
      <c r="K11" s="1"/>
      <c r="L11" s="37">
        <f t="shared" si="8"/>
        <v>2.2999999999999998</v>
      </c>
      <c r="M11" s="37">
        <f t="shared" si="9"/>
        <v>1</v>
      </c>
      <c r="N11" s="37">
        <f t="shared" si="10"/>
        <v>3.3</v>
      </c>
      <c r="O11" s="37">
        <f t="shared" si="11"/>
        <v>1.4500000000000002</v>
      </c>
      <c r="P11" s="37">
        <f t="shared" si="12"/>
        <v>3.65</v>
      </c>
      <c r="Q11" s="37">
        <f t="shared" si="13"/>
        <v>5.0999999999999996</v>
      </c>
      <c r="R11" s="51">
        <f t="shared" si="14"/>
        <v>8.2000000000000011</v>
      </c>
      <c r="S11" s="1">
        <f t="shared" si="7"/>
        <v>8</v>
      </c>
    </row>
    <row r="12" spans="1:19" x14ac:dyDescent="0.25">
      <c r="A12" s="1" t="s">
        <v>247</v>
      </c>
      <c r="B12" s="1" t="s">
        <v>125</v>
      </c>
      <c r="C12" s="52">
        <v>1.6</v>
      </c>
      <c r="D12" s="52">
        <v>2</v>
      </c>
      <c r="E12" s="52">
        <v>2.1</v>
      </c>
      <c r="F12" s="52">
        <v>2.1</v>
      </c>
      <c r="G12" s="52">
        <v>1.7</v>
      </c>
      <c r="H12" s="52">
        <v>1.6</v>
      </c>
      <c r="I12" s="52">
        <v>2.7</v>
      </c>
      <c r="J12" s="52">
        <v>2.6</v>
      </c>
      <c r="K12" s="1"/>
      <c r="L12" s="37">
        <f t="shared" si="8"/>
        <v>1.8</v>
      </c>
      <c r="M12" s="37">
        <f t="shared" si="9"/>
        <v>2.1</v>
      </c>
      <c r="N12" s="37">
        <f t="shared" si="10"/>
        <v>3.9000000000000004</v>
      </c>
      <c r="O12" s="37">
        <f t="shared" si="11"/>
        <v>1.65</v>
      </c>
      <c r="P12" s="37">
        <f t="shared" si="12"/>
        <v>2.6500000000000004</v>
      </c>
      <c r="Q12" s="37">
        <f t="shared" si="13"/>
        <v>4.3000000000000007</v>
      </c>
      <c r="R12" s="51">
        <f t="shared" si="14"/>
        <v>9.6</v>
      </c>
      <c r="S12" s="1">
        <f t="shared" si="7"/>
        <v>4</v>
      </c>
    </row>
    <row r="13" spans="1:19" x14ac:dyDescent="0.25">
      <c r="A13" s="1" t="s">
        <v>248</v>
      </c>
      <c r="B13" s="1" t="s">
        <v>167</v>
      </c>
      <c r="C13" s="52">
        <v>2.7</v>
      </c>
      <c r="D13" s="52">
        <v>2.2000000000000002</v>
      </c>
      <c r="E13" s="52">
        <v>2.6</v>
      </c>
      <c r="F13" s="52">
        <v>2.6</v>
      </c>
      <c r="G13" s="52">
        <v>1.7</v>
      </c>
      <c r="H13" s="52">
        <v>1.5</v>
      </c>
      <c r="I13" s="52">
        <v>4.0999999999999996</v>
      </c>
      <c r="J13" s="52">
        <v>4.4000000000000004</v>
      </c>
      <c r="K13" s="1"/>
      <c r="L13" s="37">
        <f t="shared" si="8"/>
        <v>2.4500000000000002</v>
      </c>
      <c r="M13" s="37">
        <f t="shared" si="9"/>
        <v>2.6</v>
      </c>
      <c r="N13" s="37">
        <f t="shared" si="10"/>
        <v>5.0500000000000007</v>
      </c>
      <c r="O13" s="37">
        <f t="shared" si="11"/>
        <v>1.6</v>
      </c>
      <c r="P13" s="37">
        <f t="shared" si="12"/>
        <v>4.25</v>
      </c>
      <c r="Q13" s="37">
        <f t="shared" si="13"/>
        <v>5.85</v>
      </c>
      <c r="R13" s="51">
        <f t="shared" si="14"/>
        <v>9.2000000000000011</v>
      </c>
      <c r="S13" s="1">
        <f t="shared" si="7"/>
        <v>5</v>
      </c>
    </row>
    <row r="14" spans="1:19" x14ac:dyDescent="0.25">
      <c r="A14" s="1" t="s">
        <v>249</v>
      </c>
      <c r="B14" s="1" t="s">
        <v>167</v>
      </c>
      <c r="C14" s="52">
        <v>2.7</v>
      </c>
      <c r="D14" s="52">
        <v>2.9</v>
      </c>
      <c r="E14" s="52">
        <v>3.1</v>
      </c>
      <c r="F14" s="52">
        <v>3</v>
      </c>
      <c r="G14" s="52">
        <v>1.4</v>
      </c>
      <c r="H14" s="52">
        <v>1.2</v>
      </c>
      <c r="I14" s="52">
        <v>2.6</v>
      </c>
      <c r="J14" s="52">
        <v>2.8</v>
      </c>
      <c r="K14" s="1"/>
      <c r="L14" s="37">
        <f t="shared" si="8"/>
        <v>2.8</v>
      </c>
      <c r="M14" s="37">
        <f t="shared" si="9"/>
        <v>3.05</v>
      </c>
      <c r="N14" s="37">
        <f t="shared" si="10"/>
        <v>5.85</v>
      </c>
      <c r="O14" s="37">
        <f t="shared" si="11"/>
        <v>1.2999999999999998</v>
      </c>
      <c r="P14" s="37">
        <f t="shared" si="12"/>
        <v>2.7</v>
      </c>
      <c r="Q14" s="37">
        <f t="shared" si="13"/>
        <v>4</v>
      </c>
      <c r="R14" s="51">
        <f t="shared" si="14"/>
        <v>11.85</v>
      </c>
      <c r="S14" s="1">
        <f t="shared" si="7"/>
        <v>1</v>
      </c>
    </row>
    <row r="15" spans="1:19" x14ac:dyDescent="0.25">
      <c r="A15" s="1" t="s">
        <v>250</v>
      </c>
      <c r="B15" s="1" t="s">
        <v>126</v>
      </c>
      <c r="C15" s="52">
        <v>2.2000000000000002</v>
      </c>
      <c r="D15" s="52">
        <v>1.9</v>
      </c>
      <c r="E15" s="52">
        <v>2.9</v>
      </c>
      <c r="F15" s="52">
        <v>3</v>
      </c>
      <c r="G15" s="52">
        <v>2</v>
      </c>
      <c r="H15" s="52">
        <v>2.2000000000000002</v>
      </c>
      <c r="I15" s="52">
        <v>2.7</v>
      </c>
      <c r="J15" s="52">
        <v>3</v>
      </c>
      <c r="K15" s="1"/>
      <c r="L15" s="37">
        <f t="shared" si="8"/>
        <v>2.0499999999999998</v>
      </c>
      <c r="M15" s="37">
        <f t="shared" si="9"/>
        <v>2.95</v>
      </c>
      <c r="N15" s="37">
        <f t="shared" si="10"/>
        <v>5</v>
      </c>
      <c r="O15" s="37">
        <f t="shared" si="11"/>
        <v>2.1</v>
      </c>
      <c r="P15" s="37">
        <f t="shared" si="12"/>
        <v>2.85</v>
      </c>
      <c r="Q15" s="37">
        <f t="shared" si="13"/>
        <v>4.95</v>
      </c>
      <c r="R15" s="51">
        <f t="shared" si="14"/>
        <v>10.050000000000001</v>
      </c>
      <c r="S15" s="1">
        <f t="shared" si="7"/>
        <v>3</v>
      </c>
    </row>
    <row r="16" spans="1:19" x14ac:dyDescent="0.25">
      <c r="A16" s="1" t="s">
        <v>251</v>
      </c>
      <c r="B16" s="1" t="s">
        <v>126</v>
      </c>
      <c r="C16" s="52">
        <v>1.9</v>
      </c>
      <c r="D16" s="52">
        <v>1.9</v>
      </c>
      <c r="E16" s="52">
        <v>2.2000000000000002</v>
      </c>
      <c r="F16" s="52">
        <v>2.2000000000000002</v>
      </c>
      <c r="G16" s="52">
        <v>1.4</v>
      </c>
      <c r="H16" s="52">
        <v>1.4</v>
      </c>
      <c r="I16" s="52">
        <v>4.5</v>
      </c>
      <c r="J16" s="52">
        <v>4.5</v>
      </c>
      <c r="K16" s="1"/>
      <c r="L16" s="37">
        <f t="shared" si="8"/>
        <v>1.9</v>
      </c>
      <c r="M16" s="37">
        <f t="shared" si="9"/>
        <v>2.2000000000000002</v>
      </c>
      <c r="N16" s="37">
        <f t="shared" si="10"/>
        <v>4.0999999999999996</v>
      </c>
      <c r="O16" s="37">
        <f t="shared" si="11"/>
        <v>1.4</v>
      </c>
      <c r="P16" s="37">
        <f t="shared" si="12"/>
        <v>4.5</v>
      </c>
      <c r="Q16" s="37">
        <f t="shared" si="13"/>
        <v>5.9</v>
      </c>
      <c r="R16" s="51">
        <f t="shared" si="14"/>
        <v>8.1999999999999993</v>
      </c>
      <c r="S16" s="1">
        <f t="shared" si="7"/>
        <v>9</v>
      </c>
    </row>
    <row r="18" spans="1:19" x14ac:dyDescent="0.25">
      <c r="A18" s="11" t="s">
        <v>45</v>
      </c>
      <c r="B18" s="11"/>
      <c r="C18" s="11"/>
      <c r="D18" s="11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9" x14ac:dyDescent="0.25">
      <c r="A19" s="5" t="s">
        <v>1</v>
      </c>
      <c r="B19" s="5" t="s">
        <v>67</v>
      </c>
      <c r="C19" s="5" t="s">
        <v>2</v>
      </c>
      <c r="D19" s="5" t="s">
        <v>3</v>
      </c>
      <c r="E19" s="5" t="s">
        <v>11</v>
      </c>
      <c r="F19" s="5" t="s">
        <v>12</v>
      </c>
      <c r="G19" s="5" t="s">
        <v>13</v>
      </c>
      <c r="H19" s="5" t="s">
        <v>14</v>
      </c>
      <c r="I19" s="5" t="s">
        <v>4</v>
      </c>
      <c r="J19" s="5" t="s">
        <v>5</v>
      </c>
      <c r="K19" s="5" t="s">
        <v>8</v>
      </c>
      <c r="L19" s="5" t="s">
        <v>9</v>
      </c>
      <c r="M19" s="5" t="s">
        <v>15</v>
      </c>
      <c r="N19" s="5" t="s">
        <v>63</v>
      </c>
      <c r="O19" s="5" t="s">
        <v>16</v>
      </c>
      <c r="P19" s="5" t="s">
        <v>10</v>
      </c>
      <c r="Q19" s="5" t="s">
        <v>103</v>
      </c>
      <c r="R19" s="46" t="s">
        <v>104</v>
      </c>
      <c r="S19" s="5" t="s">
        <v>62</v>
      </c>
    </row>
    <row r="20" spans="1:19" x14ac:dyDescent="0.25">
      <c r="A20" s="37" t="str">
        <f t="shared" ref="A20:B28" si="15">A8</f>
        <v>Genaya McKenzie</v>
      </c>
      <c r="B20" s="37" t="str">
        <f t="shared" si="15"/>
        <v>Diva</v>
      </c>
      <c r="C20" s="53">
        <v>3</v>
      </c>
      <c r="D20" s="53">
        <v>3</v>
      </c>
      <c r="E20" s="53">
        <v>2.7</v>
      </c>
      <c r="F20" s="53">
        <v>2.6</v>
      </c>
      <c r="G20" s="53">
        <v>2.2000000000000002</v>
      </c>
      <c r="H20" s="53">
        <v>2</v>
      </c>
      <c r="I20" s="53">
        <v>3.5</v>
      </c>
      <c r="J20" s="53">
        <v>3.2</v>
      </c>
      <c r="K20" s="37"/>
      <c r="L20" s="37">
        <f t="shared" ref="L20" si="16">AVERAGE(C20,D20)</f>
        <v>3</v>
      </c>
      <c r="M20" s="37">
        <f t="shared" ref="M20" si="17">AVERAGE(E20,F20)</f>
        <v>2.6500000000000004</v>
      </c>
      <c r="N20" s="37">
        <f t="shared" ref="N20" si="18">L20+M20</f>
        <v>5.65</v>
      </c>
      <c r="O20" s="37">
        <f t="shared" ref="O20" si="19">AVERAGE(G20,H20)</f>
        <v>2.1</v>
      </c>
      <c r="P20" s="37">
        <f t="shared" ref="P20" si="20">AVERAGE(I20,J20)</f>
        <v>3.35</v>
      </c>
      <c r="Q20" s="37">
        <f t="shared" ref="Q20" si="21">IF(O20+P20&gt;10,10,O20+P20)</f>
        <v>5.45</v>
      </c>
      <c r="R20" s="51">
        <f t="shared" ref="R20" si="22">10+N20-Q20-K20</f>
        <v>10.199999999999999</v>
      </c>
      <c r="S20" s="1">
        <f>RANK(R20,$R20:$R$28)</f>
        <v>2</v>
      </c>
    </row>
    <row r="21" spans="1:19" x14ac:dyDescent="0.25">
      <c r="A21" s="37" t="str">
        <f t="shared" si="15"/>
        <v>Beatriz Boiser</v>
      </c>
      <c r="B21" s="37" t="str">
        <f t="shared" si="15"/>
        <v>Diva</v>
      </c>
      <c r="C21" s="52">
        <v>1.6</v>
      </c>
      <c r="D21" s="52">
        <v>2</v>
      </c>
      <c r="E21" s="52">
        <v>2</v>
      </c>
      <c r="F21" s="52">
        <v>1.9</v>
      </c>
      <c r="G21" s="52">
        <v>2.4</v>
      </c>
      <c r="H21" s="52">
        <v>2.4</v>
      </c>
      <c r="I21" s="52">
        <v>3.3</v>
      </c>
      <c r="J21" s="52">
        <v>3</v>
      </c>
      <c r="K21" s="1"/>
      <c r="L21" s="37">
        <f t="shared" ref="L21:L28" si="23">AVERAGE(C21,D21)</f>
        <v>1.8</v>
      </c>
      <c r="M21" s="37">
        <f t="shared" ref="M21:M28" si="24">AVERAGE(E21,F21)</f>
        <v>1.95</v>
      </c>
      <c r="N21" s="37">
        <f t="shared" ref="N21:N28" si="25">L21+M21</f>
        <v>3.75</v>
      </c>
      <c r="O21" s="37">
        <f t="shared" ref="O21:O28" si="26">AVERAGE(G21,H21)</f>
        <v>2.4</v>
      </c>
      <c r="P21" s="37">
        <f t="shared" ref="P21:P28" si="27">AVERAGE(I21,J21)</f>
        <v>3.15</v>
      </c>
      <c r="Q21" s="37">
        <f t="shared" ref="Q21:Q28" si="28">IF(O21+P21&gt;10,10,O21+P21)</f>
        <v>5.55</v>
      </c>
      <c r="R21" s="51">
        <f t="shared" ref="R21:R28" si="29">10+N21-Q21-K21</f>
        <v>8.1999999999999993</v>
      </c>
      <c r="S21" s="1">
        <f>RANK(R21,$R20:$R$28)</f>
        <v>7</v>
      </c>
    </row>
    <row r="22" spans="1:19" x14ac:dyDescent="0.25">
      <c r="A22" s="37" t="str">
        <f t="shared" si="15"/>
        <v>Lauren Isaacs</v>
      </c>
      <c r="B22" s="37" t="str">
        <f t="shared" si="15"/>
        <v>GGI</v>
      </c>
      <c r="C22" s="52">
        <v>1.7</v>
      </c>
      <c r="D22" s="52">
        <v>2</v>
      </c>
      <c r="E22" s="52">
        <v>1.8</v>
      </c>
      <c r="F22" s="52">
        <v>1.8</v>
      </c>
      <c r="G22" s="52">
        <v>2.1</v>
      </c>
      <c r="H22" s="52">
        <v>1.9</v>
      </c>
      <c r="I22" s="52">
        <v>3</v>
      </c>
      <c r="J22" s="52">
        <v>3</v>
      </c>
      <c r="K22" s="1"/>
      <c r="L22" s="37">
        <f t="shared" si="23"/>
        <v>1.85</v>
      </c>
      <c r="M22" s="37">
        <f t="shared" si="24"/>
        <v>1.8</v>
      </c>
      <c r="N22" s="37">
        <f t="shared" si="25"/>
        <v>3.6500000000000004</v>
      </c>
      <c r="O22" s="37">
        <f t="shared" si="26"/>
        <v>2</v>
      </c>
      <c r="P22" s="37">
        <f t="shared" si="27"/>
        <v>3</v>
      </c>
      <c r="Q22" s="37">
        <f t="shared" si="28"/>
        <v>5</v>
      </c>
      <c r="R22" s="51">
        <f t="shared" si="29"/>
        <v>8.65</v>
      </c>
      <c r="S22" s="1">
        <f>RANK(R22,$R20:$R$28)</f>
        <v>5</v>
      </c>
    </row>
    <row r="23" spans="1:19" x14ac:dyDescent="0.25">
      <c r="A23" s="37" t="str">
        <f t="shared" si="15"/>
        <v>Ella Hjertquist</v>
      </c>
      <c r="B23" s="37" t="str">
        <f t="shared" si="15"/>
        <v>GGI</v>
      </c>
      <c r="C23" s="52">
        <v>1.6</v>
      </c>
      <c r="D23" s="52">
        <v>1.7</v>
      </c>
      <c r="E23" s="52">
        <v>1.1000000000000001</v>
      </c>
      <c r="F23" s="52">
        <v>1.1000000000000001</v>
      </c>
      <c r="G23" s="52">
        <v>2.2999999999999998</v>
      </c>
      <c r="H23" s="52">
        <v>2</v>
      </c>
      <c r="I23" s="52">
        <v>4</v>
      </c>
      <c r="J23" s="52">
        <v>3.7</v>
      </c>
      <c r="K23" s="1"/>
      <c r="L23" s="37">
        <f t="shared" si="23"/>
        <v>1.65</v>
      </c>
      <c r="M23" s="37">
        <f t="shared" si="24"/>
        <v>1.1000000000000001</v>
      </c>
      <c r="N23" s="37">
        <f t="shared" si="25"/>
        <v>2.75</v>
      </c>
      <c r="O23" s="37">
        <f t="shared" si="26"/>
        <v>2.15</v>
      </c>
      <c r="P23" s="37">
        <f t="shared" si="27"/>
        <v>3.85</v>
      </c>
      <c r="Q23" s="37">
        <f t="shared" si="28"/>
        <v>6</v>
      </c>
      <c r="R23" s="51">
        <f t="shared" si="29"/>
        <v>6.75</v>
      </c>
      <c r="S23" s="1">
        <f>RANK(R23,$R20:$R$28)</f>
        <v>8</v>
      </c>
    </row>
    <row r="24" spans="1:19" x14ac:dyDescent="0.25">
      <c r="A24" s="37" t="str">
        <f t="shared" si="15"/>
        <v>Zara Galliven</v>
      </c>
      <c r="B24" s="37" t="str">
        <f t="shared" si="15"/>
        <v>DGA</v>
      </c>
      <c r="C24" s="52">
        <v>1.1000000000000001</v>
      </c>
      <c r="D24" s="52">
        <v>1.1000000000000001</v>
      </c>
      <c r="E24" s="52">
        <v>1</v>
      </c>
      <c r="F24" s="52">
        <v>1</v>
      </c>
      <c r="G24" s="52">
        <v>2.7</v>
      </c>
      <c r="H24" s="52">
        <v>2.5</v>
      </c>
      <c r="I24" s="52">
        <v>5.7</v>
      </c>
      <c r="J24" s="52">
        <v>5.4</v>
      </c>
      <c r="K24" s="1">
        <v>0.6</v>
      </c>
      <c r="L24" s="37">
        <f t="shared" si="23"/>
        <v>1.1000000000000001</v>
      </c>
      <c r="M24" s="37">
        <f t="shared" si="24"/>
        <v>1</v>
      </c>
      <c r="N24" s="37">
        <f t="shared" si="25"/>
        <v>2.1</v>
      </c>
      <c r="O24" s="37">
        <f t="shared" si="26"/>
        <v>2.6</v>
      </c>
      <c r="P24" s="37">
        <f t="shared" si="27"/>
        <v>5.5500000000000007</v>
      </c>
      <c r="Q24" s="37">
        <f t="shared" si="28"/>
        <v>8.15</v>
      </c>
      <c r="R24" s="51">
        <f t="shared" si="29"/>
        <v>3.3499999999999992</v>
      </c>
      <c r="S24" s="1">
        <f>RANK(R24,$R20:$R$28)</f>
        <v>9</v>
      </c>
    </row>
    <row r="25" spans="1:19" x14ac:dyDescent="0.25">
      <c r="A25" s="37" t="str">
        <f t="shared" si="15"/>
        <v>Brie Gullery</v>
      </c>
      <c r="B25" s="37" t="str">
        <f t="shared" si="15"/>
        <v>Olympia</v>
      </c>
      <c r="C25" s="52">
        <v>1.8</v>
      </c>
      <c r="D25" s="52">
        <v>1.9</v>
      </c>
      <c r="E25" s="52">
        <v>2.2000000000000002</v>
      </c>
      <c r="F25" s="52">
        <v>2.4</v>
      </c>
      <c r="G25" s="52">
        <v>2.2999999999999998</v>
      </c>
      <c r="H25" s="52">
        <v>2.2000000000000002</v>
      </c>
      <c r="I25" s="52">
        <v>2.7</v>
      </c>
      <c r="J25" s="52">
        <v>2.6</v>
      </c>
      <c r="K25" s="1"/>
      <c r="L25" s="37">
        <f t="shared" si="23"/>
        <v>1.85</v>
      </c>
      <c r="M25" s="37">
        <f t="shared" si="24"/>
        <v>2.2999999999999998</v>
      </c>
      <c r="N25" s="37">
        <f t="shared" si="25"/>
        <v>4.1500000000000004</v>
      </c>
      <c r="O25" s="37">
        <f t="shared" si="26"/>
        <v>2.25</v>
      </c>
      <c r="P25" s="37">
        <f t="shared" si="27"/>
        <v>2.6500000000000004</v>
      </c>
      <c r="Q25" s="37">
        <f t="shared" si="28"/>
        <v>4.9000000000000004</v>
      </c>
      <c r="R25" s="51">
        <f t="shared" si="29"/>
        <v>9.25</v>
      </c>
      <c r="S25" s="1">
        <f>RANK(R25,$R20:$R$28)</f>
        <v>4</v>
      </c>
    </row>
    <row r="26" spans="1:19" x14ac:dyDescent="0.25">
      <c r="A26" s="37" t="str">
        <f t="shared" si="15"/>
        <v>Ashleigh O'Neill</v>
      </c>
      <c r="B26" s="37" t="str">
        <f t="shared" si="15"/>
        <v>Olympia</v>
      </c>
      <c r="C26" s="52">
        <v>3</v>
      </c>
      <c r="D26" s="52">
        <v>2.8</v>
      </c>
      <c r="E26" s="52">
        <v>2.5</v>
      </c>
      <c r="F26" s="52">
        <v>2.4</v>
      </c>
      <c r="G26" s="52">
        <v>1.4</v>
      </c>
      <c r="H26" s="52">
        <v>1.7</v>
      </c>
      <c r="I26" s="52">
        <v>2.2999999999999998</v>
      </c>
      <c r="J26" s="52">
        <v>2</v>
      </c>
      <c r="K26" s="1"/>
      <c r="L26" s="37">
        <f t="shared" si="23"/>
        <v>2.9</v>
      </c>
      <c r="M26" s="37">
        <f t="shared" si="24"/>
        <v>2.4500000000000002</v>
      </c>
      <c r="N26" s="37">
        <f t="shared" si="25"/>
        <v>5.35</v>
      </c>
      <c r="O26" s="37">
        <f t="shared" si="26"/>
        <v>1.5499999999999998</v>
      </c>
      <c r="P26" s="37">
        <f t="shared" si="27"/>
        <v>2.15</v>
      </c>
      <c r="Q26" s="37">
        <f t="shared" si="28"/>
        <v>3.6999999999999997</v>
      </c>
      <c r="R26" s="51">
        <f t="shared" si="29"/>
        <v>11.65</v>
      </c>
      <c r="S26" s="1">
        <f>RANK(R26,$R20:$R$28)</f>
        <v>1</v>
      </c>
    </row>
    <row r="27" spans="1:19" x14ac:dyDescent="0.25">
      <c r="A27" s="37" t="str">
        <f t="shared" si="15"/>
        <v>Isabella Ralston</v>
      </c>
      <c r="B27" s="37" t="str">
        <f t="shared" si="15"/>
        <v>Delta</v>
      </c>
      <c r="C27" s="52">
        <v>2.2999999999999998</v>
      </c>
      <c r="D27" s="52">
        <v>2.7</v>
      </c>
      <c r="E27" s="52">
        <v>1.4</v>
      </c>
      <c r="F27" s="52">
        <v>1.4</v>
      </c>
      <c r="G27" s="52">
        <v>2.2000000000000002</v>
      </c>
      <c r="H27" s="52">
        <v>2</v>
      </c>
      <c r="I27" s="52">
        <v>3.6</v>
      </c>
      <c r="J27" s="52">
        <v>3.3</v>
      </c>
      <c r="K27" s="1"/>
      <c r="L27" s="37">
        <f t="shared" si="23"/>
        <v>2.5</v>
      </c>
      <c r="M27" s="37">
        <f t="shared" si="24"/>
        <v>1.4</v>
      </c>
      <c r="N27" s="37">
        <f t="shared" si="25"/>
        <v>3.9</v>
      </c>
      <c r="O27" s="37">
        <f t="shared" si="26"/>
        <v>2.1</v>
      </c>
      <c r="P27" s="37">
        <f t="shared" si="27"/>
        <v>3.45</v>
      </c>
      <c r="Q27" s="37">
        <f t="shared" si="28"/>
        <v>5.5500000000000007</v>
      </c>
      <c r="R27" s="51">
        <f t="shared" si="29"/>
        <v>8.35</v>
      </c>
      <c r="S27" s="1">
        <f>RANK(R27,$R20:$R$28)</f>
        <v>6</v>
      </c>
    </row>
    <row r="28" spans="1:19" x14ac:dyDescent="0.25">
      <c r="A28" s="37" t="str">
        <f t="shared" si="15"/>
        <v>Rosie Yeatman</v>
      </c>
      <c r="B28" s="37" t="str">
        <f t="shared" si="15"/>
        <v>Delta</v>
      </c>
      <c r="C28" s="52">
        <v>2.9</v>
      </c>
      <c r="D28" s="52">
        <v>2.9</v>
      </c>
      <c r="E28" s="52">
        <v>2</v>
      </c>
      <c r="F28" s="52">
        <v>2</v>
      </c>
      <c r="G28" s="52">
        <v>2.2000000000000002</v>
      </c>
      <c r="H28" s="52">
        <v>2</v>
      </c>
      <c r="I28" s="52">
        <v>3.3</v>
      </c>
      <c r="J28" s="52">
        <v>3</v>
      </c>
      <c r="K28" s="1"/>
      <c r="L28" s="37">
        <f t="shared" si="23"/>
        <v>2.9</v>
      </c>
      <c r="M28" s="37">
        <f t="shared" si="24"/>
        <v>2</v>
      </c>
      <c r="N28" s="37">
        <f t="shared" si="25"/>
        <v>4.9000000000000004</v>
      </c>
      <c r="O28" s="37">
        <f t="shared" si="26"/>
        <v>2.1</v>
      </c>
      <c r="P28" s="37">
        <f t="shared" si="27"/>
        <v>3.15</v>
      </c>
      <c r="Q28" s="37">
        <f t="shared" si="28"/>
        <v>5.25</v>
      </c>
      <c r="R28" s="51">
        <f t="shared" si="29"/>
        <v>9.65</v>
      </c>
      <c r="S28" s="1">
        <f>RANK(R28,$R20:$R$28)</f>
        <v>3</v>
      </c>
    </row>
    <row r="30" spans="1:19" x14ac:dyDescent="0.25">
      <c r="A30" s="11" t="s">
        <v>44</v>
      </c>
      <c r="B30" s="11"/>
      <c r="C30" s="11"/>
      <c r="D30" s="11"/>
      <c r="E30" s="1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9" x14ac:dyDescent="0.25">
      <c r="A31" s="5" t="s">
        <v>1</v>
      </c>
      <c r="B31" s="5" t="s">
        <v>67</v>
      </c>
      <c r="C31" s="5" t="s">
        <v>2</v>
      </c>
      <c r="D31" s="5" t="s">
        <v>3</v>
      </c>
      <c r="E31" s="5" t="s">
        <v>11</v>
      </c>
      <c r="F31" s="5" t="s">
        <v>12</v>
      </c>
      <c r="G31" s="5" t="s">
        <v>13</v>
      </c>
      <c r="H31" s="5" t="s">
        <v>14</v>
      </c>
      <c r="I31" s="5" t="s">
        <v>4</v>
      </c>
      <c r="J31" s="5" t="s">
        <v>5</v>
      </c>
      <c r="K31" s="5" t="s">
        <v>8</v>
      </c>
      <c r="L31" s="5" t="s">
        <v>9</v>
      </c>
      <c r="M31" s="5" t="s">
        <v>15</v>
      </c>
      <c r="N31" s="5" t="s">
        <v>63</v>
      </c>
      <c r="O31" s="5" t="s">
        <v>16</v>
      </c>
      <c r="P31" s="5" t="s">
        <v>10</v>
      </c>
      <c r="Q31" s="5" t="s">
        <v>103</v>
      </c>
      <c r="R31" s="46" t="s">
        <v>104</v>
      </c>
      <c r="S31" s="5" t="s">
        <v>62</v>
      </c>
    </row>
    <row r="32" spans="1:19" x14ac:dyDescent="0.25">
      <c r="A32" s="37" t="str">
        <f t="shared" ref="A32:B40" si="30">A8</f>
        <v>Genaya McKenzie</v>
      </c>
      <c r="B32" s="37" t="str">
        <f t="shared" si="30"/>
        <v>Diva</v>
      </c>
      <c r="C32" s="53">
        <v>3</v>
      </c>
      <c r="D32" s="53">
        <v>3.3</v>
      </c>
      <c r="E32" s="53">
        <v>2.2000000000000002</v>
      </c>
      <c r="F32" s="53">
        <v>2.2000000000000002</v>
      </c>
      <c r="G32" s="53">
        <v>2</v>
      </c>
      <c r="H32" s="53">
        <v>1.8</v>
      </c>
      <c r="I32" s="53">
        <v>3.9</v>
      </c>
      <c r="J32" s="53">
        <v>3.7</v>
      </c>
      <c r="K32" s="37"/>
      <c r="L32" s="37">
        <f t="shared" ref="L32" si="31">AVERAGE(C32,D32)</f>
        <v>3.15</v>
      </c>
      <c r="M32" s="37">
        <f t="shared" ref="M32" si="32">AVERAGE(E32,F32)</f>
        <v>2.2000000000000002</v>
      </c>
      <c r="N32" s="37">
        <f t="shared" ref="N32" si="33">L32+M32</f>
        <v>5.35</v>
      </c>
      <c r="O32" s="37">
        <f t="shared" ref="O32" si="34">AVERAGE(G32,H32)</f>
        <v>1.9</v>
      </c>
      <c r="P32" s="37">
        <f t="shared" ref="P32" si="35">AVERAGE(I32,J32)</f>
        <v>3.8</v>
      </c>
      <c r="Q32" s="37">
        <f t="shared" ref="Q32" si="36">IF(O32+P32&gt;10,10,O32+P32)</f>
        <v>5.6999999999999993</v>
      </c>
      <c r="R32" s="51">
        <f t="shared" ref="R32" si="37">10+N32-Q32-K32</f>
        <v>9.65</v>
      </c>
      <c r="S32" s="1">
        <f t="shared" ref="S32:S40" si="38">RANK(R32,$R$32:$R$40)</f>
        <v>1</v>
      </c>
    </row>
    <row r="33" spans="1:19" x14ac:dyDescent="0.25">
      <c r="A33" s="37" t="str">
        <f t="shared" si="30"/>
        <v>Beatriz Boiser</v>
      </c>
      <c r="B33" s="37" t="str">
        <f t="shared" si="30"/>
        <v>Diva</v>
      </c>
      <c r="C33" s="52">
        <v>2.7</v>
      </c>
      <c r="D33" s="52">
        <v>2.5</v>
      </c>
      <c r="E33" s="52">
        <v>1.4</v>
      </c>
      <c r="F33" s="52">
        <v>1.4</v>
      </c>
      <c r="G33" s="52">
        <v>2.2000000000000002</v>
      </c>
      <c r="H33" s="52">
        <v>2</v>
      </c>
      <c r="I33" s="52">
        <v>5</v>
      </c>
      <c r="J33" s="52">
        <v>5.2</v>
      </c>
      <c r="K33" s="1"/>
      <c r="L33" s="37">
        <f t="shared" ref="L33:L40" si="39">AVERAGE(C33,D33)</f>
        <v>2.6</v>
      </c>
      <c r="M33" s="37">
        <f t="shared" ref="M33:M40" si="40">AVERAGE(E33,F33)</f>
        <v>1.4</v>
      </c>
      <c r="N33" s="37">
        <f t="shared" ref="N33:N40" si="41">L33+M33</f>
        <v>4</v>
      </c>
      <c r="O33" s="37">
        <f t="shared" ref="O33:O40" si="42">AVERAGE(G33,H33)</f>
        <v>2.1</v>
      </c>
      <c r="P33" s="37">
        <f t="shared" ref="P33:P40" si="43">AVERAGE(I33,J33)</f>
        <v>5.0999999999999996</v>
      </c>
      <c r="Q33" s="37">
        <f t="shared" ref="Q33:Q40" si="44">IF(O33+P33&gt;10,10,O33+P33)</f>
        <v>7.1999999999999993</v>
      </c>
      <c r="R33" s="51">
        <f t="shared" ref="R33:R40" si="45">10+N33-Q33-K33</f>
        <v>6.8000000000000007</v>
      </c>
      <c r="S33" s="1">
        <f t="shared" si="38"/>
        <v>7</v>
      </c>
    </row>
    <row r="34" spans="1:19" x14ac:dyDescent="0.25">
      <c r="A34" s="37" t="str">
        <f t="shared" si="30"/>
        <v>Lauren Isaacs</v>
      </c>
      <c r="B34" s="37" t="str">
        <f t="shared" si="30"/>
        <v>GGI</v>
      </c>
      <c r="C34" s="52">
        <v>1.3</v>
      </c>
      <c r="D34" s="52">
        <v>1.4</v>
      </c>
      <c r="E34" s="52">
        <v>1.1000000000000001</v>
      </c>
      <c r="F34" s="52">
        <v>1.1000000000000001</v>
      </c>
      <c r="G34" s="52">
        <v>1.7</v>
      </c>
      <c r="H34" s="52">
        <v>1.5</v>
      </c>
      <c r="I34" s="52">
        <v>5.7</v>
      </c>
      <c r="J34" s="52">
        <v>5.6</v>
      </c>
      <c r="K34" s="1"/>
      <c r="L34" s="37">
        <f t="shared" si="39"/>
        <v>1.35</v>
      </c>
      <c r="M34" s="37">
        <f t="shared" si="40"/>
        <v>1.1000000000000001</v>
      </c>
      <c r="N34" s="37">
        <f t="shared" si="41"/>
        <v>2.4500000000000002</v>
      </c>
      <c r="O34" s="37">
        <f t="shared" si="42"/>
        <v>1.6</v>
      </c>
      <c r="P34" s="37">
        <f t="shared" si="43"/>
        <v>5.65</v>
      </c>
      <c r="Q34" s="37">
        <f t="shared" si="44"/>
        <v>7.25</v>
      </c>
      <c r="R34" s="51">
        <f t="shared" si="45"/>
        <v>5.1999999999999993</v>
      </c>
      <c r="S34" s="1">
        <f t="shared" si="38"/>
        <v>9</v>
      </c>
    </row>
    <row r="35" spans="1:19" x14ac:dyDescent="0.25">
      <c r="A35" s="37" t="str">
        <f t="shared" si="30"/>
        <v>Ella Hjertquist</v>
      </c>
      <c r="B35" s="37" t="str">
        <f t="shared" si="30"/>
        <v>GGI</v>
      </c>
      <c r="C35" s="52">
        <v>2.5</v>
      </c>
      <c r="D35" s="52">
        <v>2.7</v>
      </c>
      <c r="E35" s="52">
        <v>0.9</v>
      </c>
      <c r="F35" s="52">
        <v>0.9</v>
      </c>
      <c r="G35" s="52">
        <v>1.2</v>
      </c>
      <c r="H35" s="52">
        <v>1.2</v>
      </c>
      <c r="I35" s="52">
        <v>2.9</v>
      </c>
      <c r="J35" s="52">
        <v>2.8</v>
      </c>
      <c r="K35" s="1"/>
      <c r="L35" s="37">
        <f t="shared" si="39"/>
        <v>2.6</v>
      </c>
      <c r="M35" s="37">
        <f t="shared" si="40"/>
        <v>0.9</v>
      </c>
      <c r="N35" s="37">
        <f t="shared" si="41"/>
        <v>3.5</v>
      </c>
      <c r="O35" s="37">
        <f t="shared" si="42"/>
        <v>1.2</v>
      </c>
      <c r="P35" s="37">
        <f t="shared" si="43"/>
        <v>2.8499999999999996</v>
      </c>
      <c r="Q35" s="37">
        <f t="shared" si="44"/>
        <v>4.05</v>
      </c>
      <c r="R35" s="51">
        <f t="shared" si="45"/>
        <v>9.4499999999999993</v>
      </c>
      <c r="S35" s="1">
        <f t="shared" si="38"/>
        <v>2</v>
      </c>
    </row>
    <row r="36" spans="1:19" x14ac:dyDescent="0.25">
      <c r="A36" s="37" t="str">
        <f t="shared" si="30"/>
        <v>Zara Galliven</v>
      </c>
      <c r="B36" s="37" t="str">
        <f t="shared" si="30"/>
        <v>DGA</v>
      </c>
      <c r="C36" s="52">
        <v>1.7</v>
      </c>
      <c r="D36" s="52">
        <v>2.1</v>
      </c>
      <c r="E36" s="52">
        <v>1.5</v>
      </c>
      <c r="F36" s="52">
        <v>1.5</v>
      </c>
      <c r="G36" s="52">
        <v>1.7</v>
      </c>
      <c r="H36" s="52">
        <v>1.8</v>
      </c>
      <c r="I36" s="52">
        <v>4.3</v>
      </c>
      <c r="J36" s="52">
        <v>4.2</v>
      </c>
      <c r="K36" s="1"/>
      <c r="L36" s="37">
        <f t="shared" si="39"/>
        <v>1.9</v>
      </c>
      <c r="M36" s="37">
        <f t="shared" si="40"/>
        <v>1.5</v>
      </c>
      <c r="N36" s="37">
        <f t="shared" si="41"/>
        <v>3.4</v>
      </c>
      <c r="O36" s="37">
        <f t="shared" si="42"/>
        <v>1.75</v>
      </c>
      <c r="P36" s="37">
        <f t="shared" si="43"/>
        <v>4.25</v>
      </c>
      <c r="Q36" s="37">
        <f t="shared" si="44"/>
        <v>6</v>
      </c>
      <c r="R36" s="51">
        <f t="shared" si="45"/>
        <v>7.4</v>
      </c>
      <c r="S36" s="1">
        <f t="shared" si="38"/>
        <v>6</v>
      </c>
    </row>
    <row r="37" spans="1:19" x14ac:dyDescent="0.25">
      <c r="A37" s="37" t="str">
        <f t="shared" si="30"/>
        <v>Brie Gullery</v>
      </c>
      <c r="B37" s="37" t="str">
        <f t="shared" si="30"/>
        <v>Olympia</v>
      </c>
      <c r="C37" s="52">
        <v>2.4</v>
      </c>
      <c r="D37" s="52">
        <v>2.7</v>
      </c>
      <c r="E37" s="52">
        <v>1.3</v>
      </c>
      <c r="F37" s="52">
        <v>1.3</v>
      </c>
      <c r="G37" s="52">
        <v>1.8</v>
      </c>
      <c r="H37" s="52">
        <v>1.8</v>
      </c>
      <c r="I37" s="52">
        <v>3.6</v>
      </c>
      <c r="J37" s="52">
        <v>3.6</v>
      </c>
      <c r="K37" s="1"/>
      <c r="L37" s="37">
        <f t="shared" si="39"/>
        <v>2.5499999999999998</v>
      </c>
      <c r="M37" s="37">
        <f t="shared" si="40"/>
        <v>1.3</v>
      </c>
      <c r="N37" s="37">
        <f t="shared" si="41"/>
        <v>3.8499999999999996</v>
      </c>
      <c r="O37" s="37">
        <f t="shared" si="42"/>
        <v>1.8</v>
      </c>
      <c r="P37" s="37">
        <f t="shared" si="43"/>
        <v>3.6</v>
      </c>
      <c r="Q37" s="37">
        <f t="shared" si="44"/>
        <v>5.4</v>
      </c>
      <c r="R37" s="51">
        <f t="shared" si="45"/>
        <v>8.4499999999999993</v>
      </c>
      <c r="S37" s="1">
        <f t="shared" si="38"/>
        <v>5</v>
      </c>
    </row>
    <row r="38" spans="1:19" x14ac:dyDescent="0.25">
      <c r="A38" s="37" t="str">
        <f t="shared" si="30"/>
        <v>Ashleigh O'Neill</v>
      </c>
      <c r="B38" s="37" t="str">
        <f t="shared" si="30"/>
        <v>Olympia</v>
      </c>
      <c r="C38" s="52">
        <v>3</v>
      </c>
      <c r="D38" s="52">
        <v>2.8</v>
      </c>
      <c r="E38" s="52">
        <v>1.8</v>
      </c>
      <c r="F38" s="52">
        <v>1.8</v>
      </c>
      <c r="G38" s="52">
        <v>1.9</v>
      </c>
      <c r="H38" s="52">
        <v>1.6</v>
      </c>
      <c r="I38" s="52">
        <v>3.8</v>
      </c>
      <c r="J38" s="52">
        <v>4.0999999999999996</v>
      </c>
      <c r="K38" s="1"/>
      <c r="L38" s="37">
        <f t="shared" si="39"/>
        <v>2.9</v>
      </c>
      <c r="M38" s="37">
        <f t="shared" si="40"/>
        <v>1.8</v>
      </c>
      <c r="N38" s="37">
        <f t="shared" si="41"/>
        <v>4.7</v>
      </c>
      <c r="O38" s="37">
        <f t="shared" si="42"/>
        <v>1.75</v>
      </c>
      <c r="P38" s="37">
        <f t="shared" si="43"/>
        <v>3.9499999999999997</v>
      </c>
      <c r="Q38" s="37">
        <f t="shared" si="44"/>
        <v>5.6999999999999993</v>
      </c>
      <c r="R38" s="51">
        <f t="shared" si="45"/>
        <v>9</v>
      </c>
      <c r="S38" s="1">
        <f t="shared" si="38"/>
        <v>4</v>
      </c>
    </row>
    <row r="39" spans="1:19" x14ac:dyDescent="0.25">
      <c r="A39" s="37" t="str">
        <f t="shared" si="30"/>
        <v>Isabella Ralston</v>
      </c>
      <c r="B39" s="37" t="str">
        <f t="shared" si="30"/>
        <v>Delta</v>
      </c>
      <c r="C39" s="52">
        <v>2.1</v>
      </c>
      <c r="D39" s="52">
        <v>2.1</v>
      </c>
      <c r="E39" s="52">
        <v>0.7</v>
      </c>
      <c r="F39" s="52">
        <v>0.7</v>
      </c>
      <c r="G39" s="52">
        <v>2.1</v>
      </c>
      <c r="H39" s="52">
        <v>2.4</v>
      </c>
      <c r="I39" s="52">
        <v>4.3</v>
      </c>
      <c r="J39" s="52">
        <v>4</v>
      </c>
      <c r="K39" s="1">
        <v>0.3</v>
      </c>
      <c r="L39" s="37">
        <f t="shared" si="39"/>
        <v>2.1</v>
      </c>
      <c r="M39" s="37">
        <f t="shared" si="40"/>
        <v>0.7</v>
      </c>
      <c r="N39" s="37">
        <f t="shared" si="41"/>
        <v>2.8</v>
      </c>
      <c r="O39" s="37">
        <f t="shared" si="42"/>
        <v>2.25</v>
      </c>
      <c r="P39" s="37">
        <f t="shared" si="43"/>
        <v>4.1500000000000004</v>
      </c>
      <c r="Q39" s="37">
        <f t="shared" si="44"/>
        <v>6.4</v>
      </c>
      <c r="R39" s="51">
        <f t="shared" si="45"/>
        <v>6.1000000000000005</v>
      </c>
      <c r="S39" s="1">
        <f t="shared" si="38"/>
        <v>8</v>
      </c>
    </row>
    <row r="40" spans="1:19" x14ac:dyDescent="0.25">
      <c r="A40" s="37" t="str">
        <f t="shared" si="30"/>
        <v>Rosie Yeatman</v>
      </c>
      <c r="B40" s="37" t="str">
        <f t="shared" si="30"/>
        <v>Delta</v>
      </c>
      <c r="C40" s="52">
        <v>2.4</v>
      </c>
      <c r="D40" s="52">
        <v>2.7</v>
      </c>
      <c r="E40" s="52">
        <v>1.4</v>
      </c>
      <c r="F40" s="52">
        <v>1.4</v>
      </c>
      <c r="G40" s="52">
        <v>1.3</v>
      </c>
      <c r="H40" s="52">
        <v>1.3</v>
      </c>
      <c r="I40" s="52">
        <v>3.1</v>
      </c>
      <c r="J40" s="52">
        <v>3.4</v>
      </c>
      <c r="K40" s="1"/>
      <c r="L40" s="37">
        <f t="shared" si="39"/>
        <v>2.5499999999999998</v>
      </c>
      <c r="M40" s="37">
        <f t="shared" si="40"/>
        <v>1.4</v>
      </c>
      <c r="N40" s="37">
        <f t="shared" si="41"/>
        <v>3.9499999999999997</v>
      </c>
      <c r="O40" s="37">
        <f t="shared" si="42"/>
        <v>1.3</v>
      </c>
      <c r="P40" s="37">
        <f t="shared" si="43"/>
        <v>3.25</v>
      </c>
      <c r="Q40" s="37">
        <f t="shared" si="44"/>
        <v>4.55</v>
      </c>
      <c r="R40" s="51">
        <f t="shared" si="45"/>
        <v>9.3999999999999986</v>
      </c>
      <c r="S40" s="1">
        <f t="shared" si="38"/>
        <v>3</v>
      </c>
    </row>
    <row r="42" spans="1:19" x14ac:dyDescent="0.25">
      <c r="A42" s="11" t="s">
        <v>43</v>
      </c>
      <c r="B42" s="11"/>
      <c r="C42" s="11"/>
      <c r="D42" s="11"/>
      <c r="E42" s="11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9" x14ac:dyDescent="0.25">
      <c r="A43" s="5" t="s">
        <v>1</v>
      </c>
      <c r="B43" s="5" t="s">
        <v>67</v>
      </c>
      <c r="C43" s="5" t="s">
        <v>2</v>
      </c>
      <c r="D43" s="5" t="s">
        <v>3</v>
      </c>
      <c r="E43" s="5" t="s">
        <v>11</v>
      </c>
      <c r="F43" s="5" t="s">
        <v>12</v>
      </c>
      <c r="G43" s="5" t="s">
        <v>13</v>
      </c>
      <c r="H43" s="5" t="s">
        <v>14</v>
      </c>
      <c r="I43" s="5" t="s">
        <v>4</v>
      </c>
      <c r="J43" s="5" t="s">
        <v>5</v>
      </c>
      <c r="K43" s="5" t="s">
        <v>8</v>
      </c>
      <c r="L43" s="5" t="s">
        <v>9</v>
      </c>
      <c r="M43" s="5" t="s">
        <v>15</v>
      </c>
      <c r="N43" s="5" t="s">
        <v>63</v>
      </c>
      <c r="O43" s="5" t="s">
        <v>16</v>
      </c>
      <c r="P43" s="5" t="s">
        <v>10</v>
      </c>
      <c r="Q43" s="5" t="s">
        <v>103</v>
      </c>
      <c r="R43" s="46" t="s">
        <v>104</v>
      </c>
      <c r="S43" s="5" t="s">
        <v>62</v>
      </c>
    </row>
    <row r="44" spans="1:19" x14ac:dyDescent="0.25">
      <c r="A44" s="37" t="str">
        <f t="shared" ref="A44:B52" si="46">A8</f>
        <v>Genaya McKenzie</v>
      </c>
      <c r="B44" s="37" t="str">
        <f t="shared" si="46"/>
        <v>Diva</v>
      </c>
      <c r="C44" s="53">
        <v>1.8</v>
      </c>
      <c r="D44" s="53">
        <v>1.9</v>
      </c>
      <c r="E44" s="53">
        <v>2</v>
      </c>
      <c r="F44" s="53">
        <v>2</v>
      </c>
      <c r="G44" s="53">
        <v>2.2000000000000002</v>
      </c>
      <c r="H44" s="53">
        <v>2.1</v>
      </c>
      <c r="I44" s="53">
        <v>4.5</v>
      </c>
      <c r="J44" s="53">
        <v>4.2</v>
      </c>
      <c r="K44" s="37"/>
      <c r="L44" s="37">
        <f t="shared" ref="L44" si="47">AVERAGE(C44,D44)</f>
        <v>1.85</v>
      </c>
      <c r="M44" s="37">
        <f t="shared" ref="M44" si="48">AVERAGE(E44,F44)</f>
        <v>2</v>
      </c>
      <c r="N44" s="37">
        <f t="shared" ref="N44" si="49">L44+M44</f>
        <v>3.85</v>
      </c>
      <c r="O44" s="37">
        <f t="shared" ref="O44" si="50">AVERAGE(G44,H44)</f>
        <v>2.1500000000000004</v>
      </c>
      <c r="P44" s="37">
        <f t="shared" ref="P44" si="51">AVERAGE(I44,J44)</f>
        <v>4.3499999999999996</v>
      </c>
      <c r="Q44" s="37">
        <f t="shared" ref="Q44" si="52">IF(O44+P44&gt;10,10,O44+P44)</f>
        <v>6.5</v>
      </c>
      <c r="R44" s="51">
        <f t="shared" ref="R44" si="53">10+N44-Q44-K44</f>
        <v>7.35</v>
      </c>
      <c r="S44" s="1">
        <f t="shared" ref="S44:S51" si="54">RANK(R44,$R$44:$R$52)</f>
        <v>2</v>
      </c>
    </row>
    <row r="45" spans="1:19" x14ac:dyDescent="0.25">
      <c r="A45" s="37" t="str">
        <f t="shared" si="46"/>
        <v>Beatriz Boiser</v>
      </c>
      <c r="B45" s="37" t="str">
        <f t="shared" si="46"/>
        <v>Diva</v>
      </c>
      <c r="C45" s="52">
        <v>1.3</v>
      </c>
      <c r="D45" s="52">
        <v>1.1000000000000001</v>
      </c>
      <c r="E45" s="52">
        <v>1.1000000000000001</v>
      </c>
      <c r="F45" s="52">
        <v>1.1000000000000001</v>
      </c>
      <c r="G45" s="52">
        <v>2.9</v>
      </c>
      <c r="H45" s="52">
        <v>3</v>
      </c>
      <c r="I45" s="52">
        <v>5.9</v>
      </c>
      <c r="J45" s="52">
        <v>6</v>
      </c>
      <c r="K45" s="1"/>
      <c r="L45" s="37">
        <f t="shared" ref="L45:L52" si="55">AVERAGE(C45,D45)</f>
        <v>1.2000000000000002</v>
      </c>
      <c r="M45" s="37">
        <f t="shared" ref="M45:M52" si="56">AVERAGE(E45,F45)</f>
        <v>1.1000000000000001</v>
      </c>
      <c r="N45" s="37">
        <f t="shared" ref="N45:N52" si="57">L45+M45</f>
        <v>2.3000000000000003</v>
      </c>
      <c r="O45" s="37">
        <f t="shared" ref="O45:O52" si="58">AVERAGE(G45,H45)</f>
        <v>2.95</v>
      </c>
      <c r="P45" s="37">
        <f t="shared" ref="P45:P52" si="59">AVERAGE(I45,J45)</f>
        <v>5.95</v>
      </c>
      <c r="Q45" s="37">
        <f t="shared" ref="Q45:Q52" si="60">IF(O45+P45&gt;10,10,O45+P45)</f>
        <v>8.9</v>
      </c>
      <c r="R45" s="51">
        <f t="shared" ref="R45:R52" si="61">10+N45-Q45-K45</f>
        <v>3.4000000000000004</v>
      </c>
      <c r="S45" s="1">
        <f t="shared" si="54"/>
        <v>8</v>
      </c>
    </row>
    <row r="46" spans="1:19" x14ac:dyDescent="0.25">
      <c r="A46" s="37" t="str">
        <f t="shared" si="46"/>
        <v>Lauren Isaacs</v>
      </c>
      <c r="B46" s="37" t="str">
        <f t="shared" si="46"/>
        <v>GGI</v>
      </c>
      <c r="C46" s="52">
        <v>1.2</v>
      </c>
      <c r="D46" s="52">
        <v>1.6</v>
      </c>
      <c r="E46" s="52">
        <v>1.2</v>
      </c>
      <c r="F46" s="52">
        <v>1.2</v>
      </c>
      <c r="G46" s="52">
        <v>2.7</v>
      </c>
      <c r="H46" s="52">
        <v>2.5</v>
      </c>
      <c r="I46" s="52">
        <v>5.5</v>
      </c>
      <c r="J46" s="52">
        <v>5.8</v>
      </c>
      <c r="K46" s="1"/>
      <c r="L46" s="37">
        <f t="shared" si="55"/>
        <v>1.4</v>
      </c>
      <c r="M46" s="37">
        <f t="shared" si="56"/>
        <v>1.2</v>
      </c>
      <c r="N46" s="37">
        <f t="shared" si="57"/>
        <v>2.5999999999999996</v>
      </c>
      <c r="O46" s="37">
        <f t="shared" si="58"/>
        <v>2.6</v>
      </c>
      <c r="P46" s="37">
        <f t="shared" si="59"/>
        <v>5.65</v>
      </c>
      <c r="Q46" s="37">
        <f t="shared" si="60"/>
        <v>8.25</v>
      </c>
      <c r="R46" s="51">
        <f t="shared" si="61"/>
        <v>4.3499999999999996</v>
      </c>
      <c r="S46" s="1">
        <f t="shared" si="54"/>
        <v>6</v>
      </c>
    </row>
    <row r="47" spans="1:19" x14ac:dyDescent="0.25">
      <c r="A47" s="37" t="str">
        <f t="shared" si="46"/>
        <v>Ella Hjertquist</v>
      </c>
      <c r="B47" s="37" t="str">
        <f t="shared" si="46"/>
        <v>GGI</v>
      </c>
      <c r="C47" s="52">
        <v>0</v>
      </c>
      <c r="D47" s="52">
        <v>0</v>
      </c>
      <c r="E47" s="52">
        <v>0</v>
      </c>
      <c r="F47" s="52">
        <v>0</v>
      </c>
      <c r="G47" s="52">
        <v>10</v>
      </c>
      <c r="H47" s="52">
        <v>10</v>
      </c>
      <c r="I47" s="52">
        <v>10</v>
      </c>
      <c r="J47" s="52">
        <v>10</v>
      </c>
      <c r="K47" s="1"/>
      <c r="L47" s="37">
        <f t="shared" si="55"/>
        <v>0</v>
      </c>
      <c r="M47" s="37">
        <f t="shared" si="56"/>
        <v>0</v>
      </c>
      <c r="N47" s="37">
        <f t="shared" si="57"/>
        <v>0</v>
      </c>
      <c r="O47" s="37">
        <f t="shared" si="58"/>
        <v>10</v>
      </c>
      <c r="P47" s="37">
        <f t="shared" si="59"/>
        <v>10</v>
      </c>
      <c r="Q47" s="37">
        <f t="shared" si="60"/>
        <v>10</v>
      </c>
      <c r="R47" s="51">
        <f t="shared" si="61"/>
        <v>0</v>
      </c>
      <c r="S47" s="1">
        <f t="shared" si="54"/>
        <v>9</v>
      </c>
    </row>
    <row r="48" spans="1:19" x14ac:dyDescent="0.25">
      <c r="A48" s="37" t="str">
        <f t="shared" si="46"/>
        <v>Zara Galliven</v>
      </c>
      <c r="B48" s="37" t="str">
        <f t="shared" si="46"/>
        <v>DGA</v>
      </c>
      <c r="C48" s="52">
        <v>1.5</v>
      </c>
      <c r="D48" s="52">
        <v>1.7</v>
      </c>
      <c r="E48" s="52">
        <v>1</v>
      </c>
      <c r="F48" s="52">
        <v>1</v>
      </c>
      <c r="G48" s="52">
        <v>2.2000000000000002</v>
      </c>
      <c r="H48" s="52">
        <v>2.2999999999999998</v>
      </c>
      <c r="I48" s="52">
        <v>3.5</v>
      </c>
      <c r="J48" s="52">
        <v>3.3</v>
      </c>
      <c r="K48" s="1"/>
      <c r="L48" s="37">
        <f t="shared" si="55"/>
        <v>1.6</v>
      </c>
      <c r="M48" s="37">
        <f t="shared" si="56"/>
        <v>1</v>
      </c>
      <c r="N48" s="37">
        <f t="shared" si="57"/>
        <v>2.6</v>
      </c>
      <c r="O48" s="37">
        <f t="shared" si="58"/>
        <v>2.25</v>
      </c>
      <c r="P48" s="37">
        <f t="shared" si="59"/>
        <v>3.4</v>
      </c>
      <c r="Q48" s="37">
        <f t="shared" si="60"/>
        <v>5.65</v>
      </c>
      <c r="R48" s="51">
        <f t="shared" si="61"/>
        <v>6.9499999999999993</v>
      </c>
      <c r="S48" s="1">
        <f t="shared" si="54"/>
        <v>5</v>
      </c>
    </row>
    <row r="49" spans="1:19" x14ac:dyDescent="0.25">
      <c r="A49" s="37" t="str">
        <f t="shared" si="46"/>
        <v>Brie Gullery</v>
      </c>
      <c r="B49" s="37" t="str">
        <f t="shared" si="46"/>
        <v>Olympia</v>
      </c>
      <c r="C49" s="52">
        <v>1.5</v>
      </c>
      <c r="D49" s="52">
        <v>1.5</v>
      </c>
      <c r="E49" s="52">
        <v>0.7</v>
      </c>
      <c r="F49" s="52">
        <v>0.7</v>
      </c>
      <c r="G49" s="52">
        <v>3.1</v>
      </c>
      <c r="H49" s="52">
        <v>3</v>
      </c>
      <c r="I49" s="52">
        <v>4.9000000000000004</v>
      </c>
      <c r="J49" s="52">
        <v>4.9000000000000004</v>
      </c>
      <c r="K49" s="1"/>
      <c r="L49" s="37">
        <f t="shared" si="55"/>
        <v>1.5</v>
      </c>
      <c r="M49" s="37">
        <f t="shared" si="56"/>
        <v>0.7</v>
      </c>
      <c r="N49" s="37">
        <f t="shared" si="57"/>
        <v>2.2000000000000002</v>
      </c>
      <c r="O49" s="37">
        <f t="shared" si="58"/>
        <v>3.05</v>
      </c>
      <c r="P49" s="37">
        <f t="shared" si="59"/>
        <v>4.9000000000000004</v>
      </c>
      <c r="Q49" s="37">
        <f t="shared" si="60"/>
        <v>7.95</v>
      </c>
      <c r="R49" s="51">
        <f t="shared" si="61"/>
        <v>4.2499999999999991</v>
      </c>
      <c r="S49" s="1">
        <f t="shared" si="54"/>
        <v>7</v>
      </c>
    </row>
    <row r="50" spans="1:19" x14ac:dyDescent="0.25">
      <c r="A50" s="37" t="str">
        <f t="shared" si="46"/>
        <v>Ashleigh O'Neill</v>
      </c>
      <c r="B50" s="37" t="str">
        <f t="shared" si="46"/>
        <v>Olympia</v>
      </c>
      <c r="C50" s="52">
        <v>2.8</v>
      </c>
      <c r="D50" s="52">
        <v>2.8</v>
      </c>
      <c r="E50" s="52">
        <v>1.6</v>
      </c>
      <c r="F50" s="52">
        <v>1.6</v>
      </c>
      <c r="G50" s="52">
        <v>1.8</v>
      </c>
      <c r="H50" s="52">
        <v>1.7</v>
      </c>
      <c r="I50" s="52">
        <v>3.3</v>
      </c>
      <c r="J50" s="52">
        <v>3</v>
      </c>
      <c r="K50" s="1"/>
      <c r="L50" s="37">
        <f t="shared" si="55"/>
        <v>2.8</v>
      </c>
      <c r="M50" s="37">
        <f t="shared" si="56"/>
        <v>1.6</v>
      </c>
      <c r="N50" s="37">
        <f t="shared" si="57"/>
        <v>4.4000000000000004</v>
      </c>
      <c r="O50" s="37">
        <f t="shared" si="58"/>
        <v>1.75</v>
      </c>
      <c r="P50" s="37">
        <f t="shared" si="59"/>
        <v>3.15</v>
      </c>
      <c r="Q50" s="37">
        <f t="shared" si="60"/>
        <v>4.9000000000000004</v>
      </c>
      <c r="R50" s="51">
        <f t="shared" si="61"/>
        <v>9.5</v>
      </c>
      <c r="S50" s="1">
        <f t="shared" si="54"/>
        <v>1</v>
      </c>
    </row>
    <row r="51" spans="1:19" x14ac:dyDescent="0.25">
      <c r="A51" s="37" t="str">
        <f t="shared" si="46"/>
        <v>Isabella Ralston</v>
      </c>
      <c r="B51" s="37" t="str">
        <f t="shared" si="46"/>
        <v>Delta</v>
      </c>
      <c r="C51" s="52">
        <v>2.4</v>
      </c>
      <c r="D51" s="52">
        <v>2</v>
      </c>
      <c r="E51" s="52">
        <v>1.1000000000000001</v>
      </c>
      <c r="F51" s="52">
        <v>1.1000000000000001</v>
      </c>
      <c r="G51" s="52">
        <v>2.4</v>
      </c>
      <c r="H51" s="52">
        <v>2.2999999999999998</v>
      </c>
      <c r="I51" s="52">
        <v>4</v>
      </c>
      <c r="J51" s="52">
        <v>3.9</v>
      </c>
      <c r="K51" s="1"/>
      <c r="L51" s="37">
        <f t="shared" si="55"/>
        <v>2.2000000000000002</v>
      </c>
      <c r="M51" s="37">
        <f t="shared" si="56"/>
        <v>1.1000000000000001</v>
      </c>
      <c r="N51" s="37">
        <f t="shared" si="57"/>
        <v>3.3000000000000003</v>
      </c>
      <c r="O51" s="37">
        <f t="shared" si="58"/>
        <v>2.3499999999999996</v>
      </c>
      <c r="P51" s="37">
        <f t="shared" si="59"/>
        <v>3.95</v>
      </c>
      <c r="Q51" s="37">
        <f t="shared" si="60"/>
        <v>6.3</v>
      </c>
      <c r="R51" s="51">
        <f t="shared" si="61"/>
        <v>7.0000000000000009</v>
      </c>
      <c r="S51" s="1">
        <f t="shared" si="54"/>
        <v>3</v>
      </c>
    </row>
    <row r="52" spans="1:19" x14ac:dyDescent="0.25">
      <c r="A52" s="37" t="str">
        <f t="shared" si="46"/>
        <v>Rosie Yeatman</v>
      </c>
      <c r="B52" s="37" t="str">
        <f t="shared" si="46"/>
        <v>Delta</v>
      </c>
      <c r="C52" s="52">
        <v>2.9</v>
      </c>
      <c r="D52" s="52">
        <v>2.9</v>
      </c>
      <c r="E52" s="52">
        <v>0.8</v>
      </c>
      <c r="F52" s="52">
        <v>0.8</v>
      </c>
      <c r="G52" s="52">
        <v>2.2000000000000002</v>
      </c>
      <c r="H52" s="52">
        <v>2.2999999999999998</v>
      </c>
      <c r="I52" s="52">
        <v>4.5999999999999996</v>
      </c>
      <c r="J52" s="52">
        <v>4.3</v>
      </c>
      <c r="K52" s="1"/>
      <c r="L52" s="37">
        <f t="shared" si="55"/>
        <v>2.9</v>
      </c>
      <c r="M52" s="37">
        <f t="shared" si="56"/>
        <v>0.8</v>
      </c>
      <c r="N52" s="37">
        <f t="shared" si="57"/>
        <v>3.7</v>
      </c>
      <c r="O52" s="37">
        <f t="shared" si="58"/>
        <v>2.25</v>
      </c>
      <c r="P52" s="37">
        <f t="shared" si="59"/>
        <v>4.4499999999999993</v>
      </c>
      <c r="Q52" s="37">
        <f t="shared" si="60"/>
        <v>6.6999999999999993</v>
      </c>
      <c r="R52" s="51">
        <f t="shared" si="61"/>
        <v>7</v>
      </c>
      <c r="S52" s="1">
        <v>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2"/>
  <sheetViews>
    <sheetView topLeftCell="A4" workbookViewId="0">
      <selection activeCell="G22" sqref="G22"/>
    </sheetView>
  </sheetViews>
  <sheetFormatPr defaultColWidth="10.875" defaultRowHeight="15.75" x14ac:dyDescent="0.25"/>
  <cols>
    <col min="1" max="1" width="14.875" style="7" customWidth="1"/>
    <col min="2" max="2" width="9.5" style="7" customWidth="1"/>
    <col min="3" max="9" width="10.875" style="7"/>
    <col min="10" max="10" width="12.625" style="7" bestFit="1" customWidth="1"/>
    <col min="11" max="11" width="10.5" style="7" bestFit="1" customWidth="1"/>
    <col min="12" max="12" width="14.125" style="7" bestFit="1" customWidth="1"/>
    <col min="13" max="16384" width="10.875" style="7"/>
  </cols>
  <sheetData>
    <row r="1" spans="1:14" x14ac:dyDescent="0.25">
      <c r="A1" s="6" t="str">
        <f>'Level 1 '!A1</f>
        <v>Otago Champsionships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x14ac:dyDescent="0.25">
      <c r="A2" s="6" t="str">
        <f>'Level 1 '!A2</f>
        <v>4th &amp; 5th August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x14ac:dyDescent="0.25">
      <c r="A4" s="9" t="s">
        <v>65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4" x14ac:dyDescent="0.25">
      <c r="A6" s="11" t="s">
        <v>49</v>
      </c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4" x14ac:dyDescent="0.25">
      <c r="A7" s="5" t="s">
        <v>1</v>
      </c>
      <c r="B7" s="5" t="s">
        <v>67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103</v>
      </c>
      <c r="M7" s="46" t="s">
        <v>104</v>
      </c>
      <c r="N7" s="5" t="s">
        <v>62</v>
      </c>
    </row>
    <row r="8" spans="1:14" x14ac:dyDescent="0.25">
      <c r="A8" s="37" t="s">
        <v>303</v>
      </c>
      <c r="B8" s="37" t="s">
        <v>167</v>
      </c>
      <c r="C8" s="53">
        <v>2.5</v>
      </c>
      <c r="D8" s="53">
        <v>2.8</v>
      </c>
      <c r="E8" s="53">
        <v>2.2999999999999998</v>
      </c>
      <c r="F8" s="53">
        <v>2.5</v>
      </c>
      <c r="G8" s="53"/>
      <c r="H8" s="53"/>
      <c r="I8" s="37"/>
      <c r="J8" s="1">
        <f>AVERAGE(C8,D8)</f>
        <v>2.65</v>
      </c>
      <c r="K8" s="1">
        <f>AVERAGE(E8,F8)</f>
        <v>2.4</v>
      </c>
      <c r="L8" s="37">
        <f t="shared" ref="L8:L10" si="0">IF(K8&gt;10,10,K8)</f>
        <v>2.4</v>
      </c>
      <c r="M8" s="50">
        <f t="shared" ref="M8" si="1">10+J8-L8-I8</f>
        <v>10.25</v>
      </c>
      <c r="N8" s="1">
        <f>RANK(M8,$M$8:$M$10)</f>
        <v>1</v>
      </c>
    </row>
    <row r="9" spans="1:14" x14ac:dyDescent="0.25">
      <c r="A9" s="1" t="s">
        <v>305</v>
      </c>
      <c r="B9" s="1" t="s">
        <v>167</v>
      </c>
      <c r="C9" s="52">
        <v>2.6</v>
      </c>
      <c r="D9" s="52">
        <v>3</v>
      </c>
      <c r="E9" s="52">
        <v>3.3</v>
      </c>
      <c r="F9" s="52">
        <v>3</v>
      </c>
      <c r="G9" s="52"/>
      <c r="H9" s="52"/>
      <c r="I9" s="1"/>
      <c r="J9" s="1">
        <f t="shared" ref="J9:J10" si="2">AVERAGE(C9,D9)</f>
        <v>2.8</v>
      </c>
      <c r="K9" s="1">
        <f t="shared" ref="K9:K10" si="3">AVERAGE(E9,F9)</f>
        <v>3.15</v>
      </c>
      <c r="L9" s="37">
        <f t="shared" si="0"/>
        <v>3.15</v>
      </c>
      <c r="M9" s="50">
        <f t="shared" ref="M9:M10" si="4">10+J9-L9-I9</f>
        <v>9.65</v>
      </c>
      <c r="N9" s="1">
        <f>RANK(M9,$M$8:$M$10)</f>
        <v>2</v>
      </c>
    </row>
    <row r="10" spans="1:14" x14ac:dyDescent="0.25">
      <c r="A10" s="1" t="s">
        <v>304</v>
      </c>
      <c r="B10" s="1" t="s">
        <v>167</v>
      </c>
      <c r="C10" s="52">
        <v>1.2</v>
      </c>
      <c r="D10" s="52">
        <v>1.2</v>
      </c>
      <c r="E10" s="52">
        <v>3.7</v>
      </c>
      <c r="F10" s="52">
        <v>3.7</v>
      </c>
      <c r="G10" s="52"/>
      <c r="H10" s="52"/>
      <c r="I10" s="1"/>
      <c r="J10" s="1">
        <f t="shared" si="2"/>
        <v>1.2</v>
      </c>
      <c r="K10" s="1">
        <f t="shared" si="3"/>
        <v>3.7</v>
      </c>
      <c r="L10" s="37">
        <f t="shared" si="0"/>
        <v>3.7</v>
      </c>
      <c r="M10" s="50">
        <f t="shared" si="4"/>
        <v>7.4999999999999991</v>
      </c>
      <c r="N10" s="1">
        <f>RANK(M10,$M$8:$M$10)</f>
        <v>3</v>
      </c>
    </row>
    <row r="12" spans="1:14" x14ac:dyDescent="0.25">
      <c r="A12" s="11" t="s">
        <v>48</v>
      </c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4" x14ac:dyDescent="0.25">
      <c r="A13" s="5" t="s">
        <v>1</v>
      </c>
      <c r="B13" s="5" t="s">
        <v>67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5" t="s">
        <v>9</v>
      </c>
      <c r="K13" s="5" t="s">
        <v>10</v>
      </c>
      <c r="L13" s="5" t="s">
        <v>103</v>
      </c>
      <c r="M13" s="46" t="s">
        <v>104</v>
      </c>
      <c r="N13" s="5" t="s">
        <v>62</v>
      </c>
    </row>
    <row r="14" spans="1:14" x14ac:dyDescent="0.25">
      <c r="A14" s="37" t="str">
        <f t="shared" ref="A14:B16" si="5">A8</f>
        <v>Lilly Eastmure</v>
      </c>
      <c r="B14" s="37" t="str">
        <f t="shared" si="5"/>
        <v>Olympia</v>
      </c>
      <c r="C14" s="53">
        <v>3.4</v>
      </c>
      <c r="D14" s="53">
        <v>2.2000000000000002</v>
      </c>
      <c r="E14" s="53">
        <v>4.3</v>
      </c>
      <c r="F14" s="53">
        <v>4</v>
      </c>
      <c r="G14" s="53"/>
      <c r="H14" s="53"/>
      <c r="I14" s="37"/>
      <c r="J14" s="1">
        <f t="shared" ref="J14" si="6">AVERAGE(C14,D14)</f>
        <v>2.8</v>
      </c>
      <c r="K14" s="1">
        <f t="shared" ref="K14:K16" si="7">AVERAGE(E14,F14)</f>
        <v>4.1500000000000004</v>
      </c>
      <c r="L14" s="37">
        <f t="shared" ref="L14:L16" si="8">IF(K14&gt;10,10,K14)</f>
        <v>4.1500000000000004</v>
      </c>
      <c r="M14" s="50">
        <f t="shared" ref="M14" si="9">10+J14-L14-I14</f>
        <v>8.65</v>
      </c>
      <c r="N14" s="1">
        <f>RANK(M14,$M$14:$M$16)</f>
        <v>1</v>
      </c>
    </row>
    <row r="15" spans="1:14" x14ac:dyDescent="0.25">
      <c r="A15" s="37" t="str">
        <f t="shared" si="5"/>
        <v>Nika Meyn</v>
      </c>
      <c r="B15" s="37" t="str">
        <f t="shared" si="5"/>
        <v>Olympia</v>
      </c>
      <c r="C15" s="52">
        <v>3.5</v>
      </c>
      <c r="D15" s="52">
        <v>1.2</v>
      </c>
      <c r="E15" s="52">
        <v>6.7</v>
      </c>
      <c r="F15" s="52">
        <v>6.4</v>
      </c>
      <c r="G15" s="52"/>
      <c r="H15" s="52"/>
      <c r="I15" s="1"/>
      <c r="J15" s="1">
        <f t="shared" ref="J15:J16" si="10">AVERAGE(C15,D15)</f>
        <v>2.35</v>
      </c>
      <c r="K15" s="1">
        <f t="shared" si="7"/>
        <v>6.5500000000000007</v>
      </c>
      <c r="L15" s="37">
        <f t="shared" si="8"/>
        <v>6.5500000000000007</v>
      </c>
      <c r="M15" s="50">
        <f t="shared" ref="M15:M16" si="11">10+J15-L15-I15</f>
        <v>5.7999999999999989</v>
      </c>
      <c r="N15" s="1">
        <f>RANK(M15,$M$14:$M$16)</f>
        <v>2</v>
      </c>
    </row>
    <row r="16" spans="1:14" x14ac:dyDescent="0.25">
      <c r="A16" s="37" t="str">
        <f t="shared" si="5"/>
        <v>Isabella Clausen</v>
      </c>
      <c r="B16" s="37" t="str">
        <f t="shared" si="5"/>
        <v>Olympia</v>
      </c>
      <c r="C16" s="52">
        <v>0</v>
      </c>
      <c r="D16" s="52">
        <v>0.3</v>
      </c>
      <c r="E16" s="52">
        <v>6.2</v>
      </c>
      <c r="F16" s="52">
        <v>5.9</v>
      </c>
      <c r="G16" s="52"/>
      <c r="H16" s="52"/>
      <c r="I16" s="1">
        <v>0.3</v>
      </c>
      <c r="J16" s="1">
        <f t="shared" si="10"/>
        <v>0.15</v>
      </c>
      <c r="K16" s="1">
        <f t="shared" si="7"/>
        <v>6.0500000000000007</v>
      </c>
      <c r="L16" s="37">
        <f t="shared" si="8"/>
        <v>6.0500000000000007</v>
      </c>
      <c r="M16" s="50">
        <f t="shared" si="11"/>
        <v>3.8</v>
      </c>
      <c r="N16" s="1">
        <f>RANK(M16,$M$14:$M$16)</f>
        <v>3</v>
      </c>
    </row>
    <row r="18" spans="1:14" x14ac:dyDescent="0.25">
      <c r="A18" s="11" t="s">
        <v>47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4" x14ac:dyDescent="0.25">
      <c r="A19" s="5" t="s">
        <v>1</v>
      </c>
      <c r="B19" s="5" t="s">
        <v>67</v>
      </c>
      <c r="C19" s="5" t="s">
        <v>2</v>
      </c>
      <c r="D19" s="5" t="s">
        <v>3</v>
      </c>
      <c r="E19" s="5" t="s">
        <v>4</v>
      </c>
      <c r="F19" s="5" t="s">
        <v>5</v>
      </c>
      <c r="G19" s="5" t="s">
        <v>6</v>
      </c>
      <c r="H19" s="5" t="s">
        <v>7</v>
      </c>
      <c r="I19" s="5" t="s">
        <v>8</v>
      </c>
      <c r="J19" s="5" t="s">
        <v>9</v>
      </c>
      <c r="K19" s="5" t="s">
        <v>10</v>
      </c>
      <c r="L19" s="5" t="s">
        <v>103</v>
      </c>
      <c r="M19" s="46" t="s">
        <v>104</v>
      </c>
      <c r="N19" s="5" t="s">
        <v>62</v>
      </c>
    </row>
    <row r="20" spans="1:14" x14ac:dyDescent="0.25">
      <c r="A20" s="37" t="str">
        <f t="shared" ref="A20:B22" si="12">A8</f>
        <v>Lilly Eastmure</v>
      </c>
      <c r="B20" s="37" t="str">
        <f t="shared" si="12"/>
        <v>Olympia</v>
      </c>
      <c r="C20" s="53">
        <v>3.2</v>
      </c>
      <c r="D20" s="53">
        <v>0.8</v>
      </c>
      <c r="E20" s="53">
        <v>3.4</v>
      </c>
      <c r="F20" s="53">
        <v>3.7</v>
      </c>
      <c r="G20" s="53"/>
      <c r="H20" s="53"/>
      <c r="I20" s="37"/>
      <c r="J20" s="1">
        <f t="shared" ref="J20" si="13">AVERAGE(C20,D20)</f>
        <v>2</v>
      </c>
      <c r="K20" s="1">
        <f t="shared" ref="K20:K22" si="14">AVERAGE(E20,F20)</f>
        <v>3.55</v>
      </c>
      <c r="L20" s="37">
        <f t="shared" ref="L20:L22" si="15">IF(K20&gt;10,10,K20)</f>
        <v>3.55</v>
      </c>
      <c r="M20" s="50">
        <f t="shared" ref="M20" si="16">10+J20-L20-I20</f>
        <v>8.4499999999999993</v>
      </c>
      <c r="N20" s="1">
        <f>RANK(M20,$M$20:$M$22)</f>
        <v>1</v>
      </c>
    </row>
    <row r="21" spans="1:14" x14ac:dyDescent="0.25">
      <c r="A21" s="37" t="str">
        <f t="shared" si="12"/>
        <v>Nika Meyn</v>
      </c>
      <c r="B21" s="37" t="str">
        <f t="shared" si="12"/>
        <v>Olympia</v>
      </c>
      <c r="C21" s="52">
        <v>2.8</v>
      </c>
      <c r="D21" s="52">
        <v>0.4</v>
      </c>
      <c r="E21" s="52">
        <v>4.5</v>
      </c>
      <c r="F21" s="52">
        <v>4.2</v>
      </c>
      <c r="G21" s="52"/>
      <c r="H21" s="52"/>
      <c r="I21" s="1"/>
      <c r="J21" s="1">
        <f t="shared" ref="J21:J22" si="17">AVERAGE(C21,D21)</f>
        <v>1.5999999999999999</v>
      </c>
      <c r="K21" s="1">
        <f t="shared" si="14"/>
        <v>4.3499999999999996</v>
      </c>
      <c r="L21" s="37">
        <f t="shared" si="15"/>
        <v>4.3499999999999996</v>
      </c>
      <c r="M21" s="50">
        <f t="shared" ref="M21:M22" si="18">10+J21-L21-I21</f>
        <v>7.25</v>
      </c>
      <c r="N21" s="1">
        <f>RANK(M21,$M$20:$M$22)</f>
        <v>2</v>
      </c>
    </row>
    <row r="22" spans="1:14" x14ac:dyDescent="0.25">
      <c r="A22" s="37" t="str">
        <f t="shared" si="12"/>
        <v>Isabella Clausen</v>
      </c>
      <c r="B22" s="37" t="str">
        <f t="shared" si="12"/>
        <v>Olympia</v>
      </c>
      <c r="C22" s="52">
        <v>1.7</v>
      </c>
      <c r="D22" s="52">
        <v>0.4</v>
      </c>
      <c r="E22" s="52">
        <v>6.1</v>
      </c>
      <c r="F22" s="52">
        <v>5.9</v>
      </c>
      <c r="G22" s="52"/>
      <c r="H22" s="52"/>
      <c r="I22" s="1"/>
      <c r="J22" s="1">
        <f t="shared" si="17"/>
        <v>1.05</v>
      </c>
      <c r="K22" s="1">
        <f t="shared" si="14"/>
        <v>6</v>
      </c>
      <c r="L22" s="37">
        <f t="shared" si="15"/>
        <v>6</v>
      </c>
      <c r="M22" s="50">
        <f t="shared" si="18"/>
        <v>5.0500000000000007</v>
      </c>
      <c r="N22" s="1">
        <f>RANK(M22,$M$20:$M$22)</f>
        <v>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32"/>
  <sheetViews>
    <sheetView topLeftCell="F12" workbookViewId="0">
      <selection activeCell="K32" sqref="K32"/>
    </sheetView>
  </sheetViews>
  <sheetFormatPr defaultColWidth="10.875" defaultRowHeight="15.75" x14ac:dyDescent="0.25"/>
  <cols>
    <col min="1" max="1" width="15.875" style="7" customWidth="1"/>
    <col min="2" max="2" width="8" style="7" customWidth="1"/>
    <col min="3" max="11" width="10.875" style="7"/>
    <col min="12" max="13" width="12.625" style="7" bestFit="1" customWidth="1"/>
    <col min="14" max="16" width="10.875" style="7"/>
    <col min="17" max="17" width="14.125" style="7" bestFit="1" customWidth="1"/>
    <col min="18" max="16384" width="10.875" style="7"/>
  </cols>
  <sheetData>
    <row r="1" spans="1:19" x14ac:dyDescent="0.25">
      <c r="A1" s="6" t="str">
        <f>'Level 1 '!A1</f>
        <v>Otago Champsionships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9" x14ac:dyDescent="0.25">
      <c r="A2" s="6" t="str">
        <f>'Level 1 '!A2</f>
        <v>4th &amp; 5th August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9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9" x14ac:dyDescent="0.25">
      <c r="A4" s="9" t="s">
        <v>0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9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9" x14ac:dyDescent="0.25">
      <c r="A6" s="11" t="s">
        <v>51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9" x14ac:dyDescent="0.25">
      <c r="A7" s="5" t="s">
        <v>1</v>
      </c>
      <c r="B7" s="5" t="s">
        <v>67</v>
      </c>
      <c r="C7" s="5" t="s">
        <v>2</v>
      </c>
      <c r="D7" s="5" t="s">
        <v>3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15</v>
      </c>
      <c r="N7" s="5" t="s">
        <v>63</v>
      </c>
      <c r="O7" s="5" t="s">
        <v>16</v>
      </c>
      <c r="P7" s="5" t="s">
        <v>10</v>
      </c>
      <c r="Q7" s="5" t="s">
        <v>103</v>
      </c>
      <c r="R7" s="5" t="s">
        <v>104</v>
      </c>
      <c r="S7" s="5" t="s">
        <v>62</v>
      </c>
    </row>
    <row r="8" spans="1:19" x14ac:dyDescent="0.25">
      <c r="A8" s="37" t="s">
        <v>252</v>
      </c>
      <c r="B8" s="37" t="s">
        <v>167</v>
      </c>
      <c r="C8" s="53">
        <v>2.2000000000000002</v>
      </c>
      <c r="D8" s="53">
        <v>1.9</v>
      </c>
      <c r="E8" s="53">
        <v>0</v>
      </c>
      <c r="F8" s="53">
        <v>0</v>
      </c>
      <c r="G8" s="53">
        <v>1.9</v>
      </c>
      <c r="H8" s="53">
        <v>1.6</v>
      </c>
      <c r="I8" s="53">
        <v>2.8</v>
      </c>
      <c r="J8" s="53">
        <v>2.7</v>
      </c>
      <c r="K8" s="37"/>
      <c r="L8" s="37">
        <f t="shared" ref="L8" si="0">AVERAGE(C8,D8)</f>
        <v>2.0499999999999998</v>
      </c>
      <c r="M8" s="37">
        <f t="shared" ref="M8" si="1">AVERAGE(E8,F8)</f>
        <v>0</v>
      </c>
      <c r="N8" s="37">
        <f t="shared" ref="N8" si="2">L8+M8</f>
        <v>2.0499999999999998</v>
      </c>
      <c r="O8" s="37">
        <f t="shared" ref="O8" si="3">AVERAGE(G8,H8)</f>
        <v>1.75</v>
      </c>
      <c r="P8" s="37">
        <f t="shared" ref="P8" si="4">AVERAGE(I8,J8)</f>
        <v>2.75</v>
      </c>
      <c r="Q8" s="37">
        <f t="shared" ref="Q8" si="5">IF(O8+P8&gt;10,10,O8+P8)</f>
        <v>4.5</v>
      </c>
      <c r="R8" s="51">
        <f t="shared" ref="R8" si="6">10+N8-Q8-K8</f>
        <v>7.5500000000000007</v>
      </c>
      <c r="S8" s="1">
        <f>RANK(R8,$R$8:$R$11)</f>
        <v>2</v>
      </c>
    </row>
    <row r="9" spans="1:19" x14ac:dyDescent="0.25">
      <c r="A9" s="1" t="s">
        <v>254</v>
      </c>
      <c r="B9" s="1" t="s">
        <v>167</v>
      </c>
      <c r="C9" s="52">
        <v>2.5</v>
      </c>
      <c r="D9" s="52">
        <v>2.7</v>
      </c>
      <c r="E9" s="52">
        <v>0</v>
      </c>
      <c r="F9" s="52">
        <v>0</v>
      </c>
      <c r="G9" s="52">
        <v>1.9</v>
      </c>
      <c r="H9" s="52">
        <v>1.6</v>
      </c>
      <c r="I9" s="52">
        <v>2</v>
      </c>
      <c r="J9" s="52">
        <v>2.2000000000000002</v>
      </c>
      <c r="K9" s="1"/>
      <c r="L9" s="37">
        <f t="shared" ref="L9:L11" si="7">AVERAGE(C9,D9)</f>
        <v>2.6</v>
      </c>
      <c r="M9" s="37">
        <f t="shared" ref="M9:M11" si="8">AVERAGE(E9,F9)</f>
        <v>0</v>
      </c>
      <c r="N9" s="37">
        <f t="shared" ref="N9:N11" si="9">L9+M9</f>
        <v>2.6</v>
      </c>
      <c r="O9" s="37">
        <f t="shared" ref="O9:O11" si="10">AVERAGE(G9,H9)</f>
        <v>1.75</v>
      </c>
      <c r="P9" s="37">
        <f t="shared" ref="P9:P11" si="11">AVERAGE(I9,J9)</f>
        <v>2.1</v>
      </c>
      <c r="Q9" s="37">
        <f t="shared" ref="Q9:Q11" si="12">IF(O9+P9&gt;10,10,O9+P9)</f>
        <v>3.85</v>
      </c>
      <c r="R9" s="51">
        <f t="shared" ref="R9:R11" si="13">10+N9-Q9-K9</f>
        <v>8.75</v>
      </c>
      <c r="S9" s="1">
        <f>RANK(R9,$R$8:$R$11)</f>
        <v>1</v>
      </c>
    </row>
    <row r="10" spans="1:19" x14ac:dyDescent="0.25">
      <c r="A10" s="1" t="s">
        <v>253</v>
      </c>
      <c r="B10" s="1" t="s">
        <v>167</v>
      </c>
      <c r="C10" s="52">
        <v>1.5</v>
      </c>
      <c r="D10" s="52">
        <v>1.5</v>
      </c>
      <c r="E10" s="52">
        <v>0</v>
      </c>
      <c r="F10" s="52">
        <v>0</v>
      </c>
      <c r="G10" s="52">
        <v>2.4</v>
      </c>
      <c r="H10" s="52">
        <v>2.1</v>
      </c>
      <c r="I10" s="52">
        <v>3</v>
      </c>
      <c r="J10" s="52">
        <v>2.8</v>
      </c>
      <c r="K10" s="1"/>
      <c r="L10" s="37">
        <f t="shared" si="7"/>
        <v>1.5</v>
      </c>
      <c r="M10" s="37">
        <f t="shared" si="8"/>
        <v>0</v>
      </c>
      <c r="N10" s="37">
        <f t="shared" si="9"/>
        <v>1.5</v>
      </c>
      <c r="O10" s="37">
        <f t="shared" si="10"/>
        <v>2.25</v>
      </c>
      <c r="P10" s="37">
        <f t="shared" si="11"/>
        <v>2.9</v>
      </c>
      <c r="Q10" s="37">
        <f t="shared" si="12"/>
        <v>5.15</v>
      </c>
      <c r="R10" s="51">
        <f t="shared" si="13"/>
        <v>6.35</v>
      </c>
      <c r="S10" s="1">
        <f>RANK(R10,$R$8:$R$11)</f>
        <v>3</v>
      </c>
    </row>
    <row r="11" spans="1:19" x14ac:dyDescent="0.25">
      <c r="A11" s="1" t="s">
        <v>255</v>
      </c>
      <c r="B11" s="1" t="s">
        <v>167</v>
      </c>
      <c r="C11" s="52">
        <v>1.8</v>
      </c>
      <c r="D11" s="52">
        <v>1.6</v>
      </c>
      <c r="E11" s="52">
        <v>0</v>
      </c>
      <c r="F11" s="52">
        <v>0</v>
      </c>
      <c r="G11" s="52">
        <v>2.2999999999999998</v>
      </c>
      <c r="H11" s="52">
        <v>2.5</v>
      </c>
      <c r="I11" s="52">
        <v>3</v>
      </c>
      <c r="J11" s="52">
        <v>3.1</v>
      </c>
      <c r="K11" s="1"/>
      <c r="L11" s="37">
        <f t="shared" si="7"/>
        <v>1.7000000000000002</v>
      </c>
      <c r="M11" s="37">
        <f t="shared" si="8"/>
        <v>0</v>
      </c>
      <c r="N11" s="37">
        <f t="shared" si="9"/>
        <v>1.7000000000000002</v>
      </c>
      <c r="O11" s="37">
        <f t="shared" si="10"/>
        <v>2.4</v>
      </c>
      <c r="P11" s="37">
        <f t="shared" si="11"/>
        <v>3.05</v>
      </c>
      <c r="Q11" s="37">
        <f t="shared" si="12"/>
        <v>5.4499999999999993</v>
      </c>
      <c r="R11" s="51">
        <f t="shared" si="13"/>
        <v>6.25</v>
      </c>
      <c r="S11" s="1">
        <f>RANK(R11,$R$8:$R$11)</f>
        <v>4</v>
      </c>
    </row>
    <row r="13" spans="1:19" x14ac:dyDescent="0.25">
      <c r="A13" s="11" t="s">
        <v>50</v>
      </c>
      <c r="B13" s="11"/>
      <c r="C13" s="11"/>
      <c r="D13" s="11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9" x14ac:dyDescent="0.25">
      <c r="A14" s="5" t="s">
        <v>1</v>
      </c>
      <c r="B14" s="5" t="s">
        <v>67</v>
      </c>
      <c r="C14" s="5" t="s">
        <v>2</v>
      </c>
      <c r="D14" s="5" t="s">
        <v>3</v>
      </c>
      <c r="E14" s="5" t="s">
        <v>11</v>
      </c>
      <c r="F14" s="5" t="s">
        <v>12</v>
      </c>
      <c r="G14" s="5" t="s">
        <v>13</v>
      </c>
      <c r="H14" s="5" t="s">
        <v>14</v>
      </c>
      <c r="I14" s="5" t="s">
        <v>4</v>
      </c>
      <c r="J14" s="5" t="s">
        <v>5</v>
      </c>
      <c r="K14" s="5" t="s">
        <v>8</v>
      </c>
      <c r="L14" s="5" t="s">
        <v>9</v>
      </c>
      <c r="M14" s="5" t="s">
        <v>15</v>
      </c>
      <c r="N14" s="5" t="s">
        <v>63</v>
      </c>
      <c r="O14" s="5" t="s">
        <v>16</v>
      </c>
      <c r="P14" s="5" t="s">
        <v>10</v>
      </c>
      <c r="Q14" s="5" t="s">
        <v>103</v>
      </c>
      <c r="R14" s="5" t="s">
        <v>104</v>
      </c>
      <c r="S14" s="5" t="s">
        <v>62</v>
      </c>
    </row>
    <row r="15" spans="1:19" x14ac:dyDescent="0.25">
      <c r="A15" s="37" t="str">
        <f t="shared" ref="A15:B18" si="14">A8</f>
        <v>Julianna Chiu</v>
      </c>
      <c r="B15" s="37" t="str">
        <f t="shared" si="14"/>
        <v>Olympia</v>
      </c>
      <c r="C15" s="53">
        <v>1.2</v>
      </c>
      <c r="D15" s="53">
        <v>1.2</v>
      </c>
      <c r="E15" s="53">
        <v>0.6</v>
      </c>
      <c r="F15" s="53">
        <v>0.6</v>
      </c>
      <c r="G15" s="53">
        <v>2.5</v>
      </c>
      <c r="H15" s="53">
        <v>2.2000000000000002</v>
      </c>
      <c r="I15" s="53">
        <v>4.7</v>
      </c>
      <c r="J15" s="53">
        <v>4.5</v>
      </c>
      <c r="K15" s="37"/>
      <c r="L15" s="37">
        <f t="shared" ref="L15" si="15">AVERAGE(C15,D15)</f>
        <v>1.2</v>
      </c>
      <c r="M15" s="37">
        <f t="shared" ref="M15" si="16">AVERAGE(E15,F15)</f>
        <v>0.6</v>
      </c>
      <c r="N15" s="37">
        <f t="shared" ref="N15" si="17">L15+M15</f>
        <v>1.7999999999999998</v>
      </c>
      <c r="O15" s="37">
        <f t="shared" ref="O15" si="18">AVERAGE(G15,H15)</f>
        <v>2.35</v>
      </c>
      <c r="P15" s="37">
        <f t="shared" ref="P15" si="19">AVERAGE(I15,J15)</f>
        <v>4.5999999999999996</v>
      </c>
      <c r="Q15" s="37">
        <f t="shared" ref="Q15" si="20">IF(O15+P15&gt;10,10,O15+P15)</f>
        <v>6.9499999999999993</v>
      </c>
      <c r="R15" s="51">
        <f t="shared" ref="R15" si="21">10+N15-Q15-K15</f>
        <v>4.8500000000000014</v>
      </c>
      <c r="S15" s="1">
        <f>RANK(R15,$R$15:$R$18)</f>
        <v>3</v>
      </c>
    </row>
    <row r="16" spans="1:19" x14ac:dyDescent="0.25">
      <c r="A16" s="37" t="str">
        <f t="shared" si="14"/>
        <v>Ava Gearry</v>
      </c>
      <c r="B16" s="37" t="str">
        <f t="shared" si="14"/>
        <v>Olympia</v>
      </c>
      <c r="C16" s="52">
        <v>0.8</v>
      </c>
      <c r="D16" s="52">
        <v>0.8</v>
      </c>
      <c r="E16" s="52">
        <v>0.4</v>
      </c>
      <c r="F16" s="52">
        <v>0.4</v>
      </c>
      <c r="G16" s="52">
        <v>2</v>
      </c>
      <c r="H16" s="52">
        <v>1.8</v>
      </c>
      <c r="I16" s="52">
        <v>3.3</v>
      </c>
      <c r="J16" s="52">
        <v>3.1</v>
      </c>
      <c r="K16" s="1"/>
      <c r="L16" s="37">
        <f t="shared" ref="L16:L18" si="22">AVERAGE(C16,D16)</f>
        <v>0.8</v>
      </c>
      <c r="M16" s="37">
        <f t="shared" ref="M16:M18" si="23">AVERAGE(E16,F16)</f>
        <v>0.4</v>
      </c>
      <c r="N16" s="37">
        <f t="shared" ref="N16:N18" si="24">L16+M16</f>
        <v>1.2000000000000002</v>
      </c>
      <c r="O16" s="37">
        <f t="shared" ref="O16:O18" si="25">AVERAGE(G16,H16)</f>
        <v>1.9</v>
      </c>
      <c r="P16" s="37">
        <f t="shared" ref="P16:P18" si="26">AVERAGE(I16,J16)</f>
        <v>3.2</v>
      </c>
      <c r="Q16" s="37">
        <f t="shared" ref="Q16:Q18" si="27">IF(O16+P16&gt;10,10,O16+P16)</f>
        <v>5.0999999999999996</v>
      </c>
      <c r="R16" s="51">
        <f t="shared" ref="R16:R18" si="28">10+N16-Q16-K16</f>
        <v>6.1</v>
      </c>
      <c r="S16" s="1">
        <f>RANK(R16,$R$15:$R$18)</f>
        <v>1</v>
      </c>
    </row>
    <row r="17" spans="1:19" x14ac:dyDescent="0.25">
      <c r="A17" s="37" t="str">
        <f t="shared" si="14"/>
        <v>Lara Streletsky</v>
      </c>
      <c r="B17" s="37" t="str">
        <f t="shared" si="14"/>
        <v>Olympia</v>
      </c>
      <c r="C17" s="52">
        <v>0.5</v>
      </c>
      <c r="D17" s="52">
        <v>0.7</v>
      </c>
      <c r="E17" s="52">
        <v>0.9</v>
      </c>
      <c r="F17" s="52">
        <v>0.9</v>
      </c>
      <c r="G17" s="52">
        <v>2.2999999999999998</v>
      </c>
      <c r="H17" s="52">
        <v>2.4</v>
      </c>
      <c r="I17" s="52">
        <v>4.5</v>
      </c>
      <c r="J17" s="52">
        <v>4.2</v>
      </c>
      <c r="K17" s="1"/>
      <c r="L17" s="37">
        <f t="shared" si="22"/>
        <v>0.6</v>
      </c>
      <c r="M17" s="37">
        <f t="shared" si="23"/>
        <v>0.9</v>
      </c>
      <c r="N17" s="37">
        <f t="shared" si="24"/>
        <v>1.5</v>
      </c>
      <c r="O17" s="37">
        <f t="shared" si="25"/>
        <v>2.3499999999999996</v>
      </c>
      <c r="P17" s="37">
        <f t="shared" si="26"/>
        <v>4.3499999999999996</v>
      </c>
      <c r="Q17" s="37">
        <f t="shared" si="27"/>
        <v>6.6999999999999993</v>
      </c>
      <c r="R17" s="51">
        <f t="shared" si="28"/>
        <v>4.8000000000000007</v>
      </c>
      <c r="S17" s="1">
        <f>RANK(R17,$R$15:$R$18)</f>
        <v>4</v>
      </c>
    </row>
    <row r="18" spans="1:19" x14ac:dyDescent="0.25">
      <c r="A18" s="37" t="str">
        <f t="shared" si="14"/>
        <v>Lilyann Lim</v>
      </c>
      <c r="B18" s="37" t="str">
        <f t="shared" si="14"/>
        <v>Olympia</v>
      </c>
      <c r="C18" s="52">
        <v>1</v>
      </c>
      <c r="D18" s="52">
        <v>1</v>
      </c>
      <c r="E18" s="52">
        <v>0.2</v>
      </c>
      <c r="F18" s="52">
        <v>0.2</v>
      </c>
      <c r="G18" s="52">
        <v>2.6</v>
      </c>
      <c r="H18" s="52">
        <v>2.6</v>
      </c>
      <c r="I18" s="52">
        <v>3.5</v>
      </c>
      <c r="J18" s="52">
        <v>3.3</v>
      </c>
      <c r="K18" s="1"/>
      <c r="L18" s="37">
        <f t="shared" si="22"/>
        <v>1</v>
      </c>
      <c r="M18" s="37">
        <f t="shared" si="23"/>
        <v>0.2</v>
      </c>
      <c r="N18" s="37">
        <f t="shared" si="24"/>
        <v>1.2</v>
      </c>
      <c r="O18" s="37">
        <f t="shared" si="25"/>
        <v>2.6</v>
      </c>
      <c r="P18" s="37">
        <f t="shared" si="26"/>
        <v>3.4</v>
      </c>
      <c r="Q18" s="37">
        <f t="shared" si="27"/>
        <v>6</v>
      </c>
      <c r="R18" s="51">
        <f t="shared" si="28"/>
        <v>5.1999999999999993</v>
      </c>
      <c r="S18" s="1">
        <f>RANK(R18,$R$15:$R$18)</f>
        <v>2</v>
      </c>
    </row>
    <row r="20" spans="1:19" x14ac:dyDescent="0.25">
      <c r="A20" s="11" t="s">
        <v>99</v>
      </c>
      <c r="B20" s="11"/>
      <c r="C20" s="11"/>
      <c r="D20" s="11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9" x14ac:dyDescent="0.25">
      <c r="A21" s="5" t="s">
        <v>1</v>
      </c>
      <c r="B21" s="5" t="s">
        <v>67</v>
      </c>
      <c r="C21" s="5" t="s">
        <v>2</v>
      </c>
      <c r="D21" s="5" t="s">
        <v>3</v>
      </c>
      <c r="E21" s="5" t="s">
        <v>11</v>
      </c>
      <c r="F21" s="5" t="s">
        <v>12</v>
      </c>
      <c r="G21" s="5" t="s">
        <v>13</v>
      </c>
      <c r="H21" s="5" t="s">
        <v>14</v>
      </c>
      <c r="I21" s="5" t="s">
        <v>4</v>
      </c>
      <c r="J21" s="5" t="s">
        <v>5</v>
      </c>
      <c r="K21" s="5" t="s">
        <v>8</v>
      </c>
      <c r="L21" s="5" t="s">
        <v>9</v>
      </c>
      <c r="M21" s="5" t="s">
        <v>15</v>
      </c>
      <c r="N21" s="5" t="s">
        <v>63</v>
      </c>
      <c r="O21" s="5" t="s">
        <v>16</v>
      </c>
      <c r="P21" s="5" t="s">
        <v>10</v>
      </c>
      <c r="Q21" s="5" t="s">
        <v>103</v>
      </c>
      <c r="R21" s="5" t="s">
        <v>104</v>
      </c>
      <c r="S21" s="5" t="s">
        <v>62</v>
      </c>
    </row>
    <row r="22" spans="1:19" x14ac:dyDescent="0.25">
      <c r="A22" s="37" t="str">
        <f t="shared" ref="A22:B25" si="29">A8</f>
        <v>Julianna Chiu</v>
      </c>
      <c r="B22" s="37" t="str">
        <f t="shared" si="29"/>
        <v>Olympia</v>
      </c>
      <c r="C22" s="53">
        <v>1.1000000000000001</v>
      </c>
      <c r="D22" s="53">
        <v>1.1000000000000001</v>
      </c>
      <c r="E22" s="53">
        <v>1.3</v>
      </c>
      <c r="F22" s="53">
        <v>1.3</v>
      </c>
      <c r="G22" s="53">
        <v>2.2999999999999998</v>
      </c>
      <c r="H22" s="53">
        <v>2.2999999999999998</v>
      </c>
      <c r="I22" s="53">
        <v>4.5999999999999996</v>
      </c>
      <c r="J22" s="53">
        <v>4.5</v>
      </c>
      <c r="K22" s="37">
        <v>0.6</v>
      </c>
      <c r="L22" s="37">
        <f t="shared" ref="L22" si="30">AVERAGE(C22,D22)</f>
        <v>1.1000000000000001</v>
      </c>
      <c r="M22" s="37">
        <f t="shared" ref="M22" si="31">AVERAGE(E22,F22)</f>
        <v>1.3</v>
      </c>
      <c r="N22" s="37">
        <f t="shared" ref="N22" si="32">L22+M22</f>
        <v>2.4000000000000004</v>
      </c>
      <c r="O22" s="37">
        <f t="shared" ref="O22" si="33">AVERAGE(G22,H22)</f>
        <v>2.2999999999999998</v>
      </c>
      <c r="P22" s="37">
        <f t="shared" ref="P22" si="34">AVERAGE(I22,J22)</f>
        <v>4.55</v>
      </c>
      <c r="Q22" s="37">
        <f t="shared" ref="Q22" si="35">IF(O22+P22&gt;10,10,O22+P22)</f>
        <v>6.85</v>
      </c>
      <c r="R22" s="51">
        <f t="shared" ref="R22" si="36">10+N22-Q22-K22</f>
        <v>4.9500000000000011</v>
      </c>
      <c r="S22" s="1">
        <f>RANK(R22,$R$22:$R$25)</f>
        <v>3</v>
      </c>
    </row>
    <row r="23" spans="1:19" x14ac:dyDescent="0.25">
      <c r="A23" s="37" t="str">
        <f t="shared" si="29"/>
        <v>Ava Gearry</v>
      </c>
      <c r="B23" s="37" t="str">
        <f t="shared" si="29"/>
        <v>Olympia</v>
      </c>
      <c r="C23" s="52">
        <v>1.5</v>
      </c>
      <c r="D23" s="52">
        <v>1.5</v>
      </c>
      <c r="E23" s="52">
        <v>0.6</v>
      </c>
      <c r="F23" s="52">
        <v>0.6</v>
      </c>
      <c r="G23" s="52">
        <v>2.7</v>
      </c>
      <c r="H23" s="52">
        <v>2.6</v>
      </c>
      <c r="I23" s="52">
        <v>4.3</v>
      </c>
      <c r="J23" s="52">
        <v>4.5999999999999996</v>
      </c>
      <c r="K23" s="1"/>
      <c r="L23" s="37">
        <f t="shared" ref="L23:L25" si="37">AVERAGE(C23,D23)</f>
        <v>1.5</v>
      </c>
      <c r="M23" s="37">
        <f t="shared" ref="M23:M25" si="38">AVERAGE(E23,F23)</f>
        <v>0.6</v>
      </c>
      <c r="N23" s="37">
        <f t="shared" ref="N23:N25" si="39">L23+M23</f>
        <v>2.1</v>
      </c>
      <c r="O23" s="37">
        <f t="shared" ref="O23:O25" si="40">AVERAGE(G23,H23)</f>
        <v>2.6500000000000004</v>
      </c>
      <c r="P23" s="37">
        <f t="shared" ref="P23:P25" si="41">AVERAGE(I23,J23)</f>
        <v>4.4499999999999993</v>
      </c>
      <c r="Q23" s="37">
        <f t="shared" ref="Q23:Q25" si="42">IF(O23+P23&gt;10,10,O23+P23)</f>
        <v>7.1</v>
      </c>
      <c r="R23" s="51">
        <f t="shared" ref="R23:R25" si="43">10+N23-Q23-K23</f>
        <v>5</v>
      </c>
      <c r="S23" s="1">
        <f>RANK(R23,$R$22:$R$25)</f>
        <v>2</v>
      </c>
    </row>
    <row r="24" spans="1:19" x14ac:dyDescent="0.25">
      <c r="A24" s="37" t="str">
        <f t="shared" si="29"/>
        <v>Lara Streletsky</v>
      </c>
      <c r="B24" s="37" t="str">
        <f t="shared" si="29"/>
        <v>Olympia</v>
      </c>
      <c r="C24" s="52">
        <v>0.5</v>
      </c>
      <c r="D24" s="52">
        <v>0.8</v>
      </c>
      <c r="E24" s="52">
        <v>1</v>
      </c>
      <c r="F24" s="52">
        <v>1.2</v>
      </c>
      <c r="G24" s="52">
        <v>2.4</v>
      </c>
      <c r="H24" s="52">
        <v>2.4</v>
      </c>
      <c r="I24" s="52">
        <v>4</v>
      </c>
      <c r="J24" s="52">
        <v>3.8</v>
      </c>
      <c r="K24" s="1"/>
      <c r="L24" s="37">
        <f t="shared" si="37"/>
        <v>0.65</v>
      </c>
      <c r="M24" s="37">
        <f t="shared" si="38"/>
        <v>1.1000000000000001</v>
      </c>
      <c r="N24" s="37">
        <f t="shared" si="39"/>
        <v>1.75</v>
      </c>
      <c r="O24" s="37">
        <f t="shared" si="40"/>
        <v>2.4</v>
      </c>
      <c r="P24" s="37">
        <f t="shared" si="41"/>
        <v>3.9</v>
      </c>
      <c r="Q24" s="37">
        <f t="shared" si="42"/>
        <v>6.3</v>
      </c>
      <c r="R24" s="51">
        <f t="shared" si="43"/>
        <v>5.45</v>
      </c>
      <c r="S24" s="1">
        <f>RANK(R24,$R$22:$R$25)</f>
        <v>1</v>
      </c>
    </row>
    <row r="25" spans="1:19" x14ac:dyDescent="0.25">
      <c r="A25" s="37" t="str">
        <f t="shared" si="29"/>
        <v>Lilyann Lim</v>
      </c>
      <c r="B25" s="37" t="str">
        <f t="shared" si="29"/>
        <v>Olympia</v>
      </c>
      <c r="C25" s="52">
        <v>0.7</v>
      </c>
      <c r="D25" s="52">
        <v>0.7</v>
      </c>
      <c r="E25" s="52">
        <v>0.4</v>
      </c>
      <c r="F25" s="52">
        <v>0.4</v>
      </c>
      <c r="G25" s="52">
        <v>2.7</v>
      </c>
      <c r="H25" s="52">
        <v>2.5</v>
      </c>
      <c r="I25" s="52">
        <v>5.3</v>
      </c>
      <c r="J25" s="52">
        <v>5</v>
      </c>
      <c r="K25" s="1"/>
      <c r="L25" s="37">
        <f t="shared" si="37"/>
        <v>0.7</v>
      </c>
      <c r="M25" s="37">
        <f t="shared" si="38"/>
        <v>0.4</v>
      </c>
      <c r="N25" s="37">
        <f t="shared" si="39"/>
        <v>1.1000000000000001</v>
      </c>
      <c r="O25" s="37">
        <f t="shared" si="40"/>
        <v>2.6</v>
      </c>
      <c r="P25" s="37">
        <f t="shared" si="41"/>
        <v>5.15</v>
      </c>
      <c r="Q25" s="37">
        <f t="shared" si="42"/>
        <v>7.75</v>
      </c>
      <c r="R25" s="51">
        <f t="shared" si="43"/>
        <v>3.3499999999999996</v>
      </c>
      <c r="S25" s="1">
        <f>RANK(R25,$R$22:$R$25)</f>
        <v>4</v>
      </c>
    </row>
    <row r="27" spans="1:19" x14ac:dyDescent="0.25">
      <c r="A27" s="11" t="s">
        <v>100</v>
      </c>
      <c r="B27" s="11"/>
      <c r="C27" s="11"/>
      <c r="D27" s="11"/>
      <c r="E27" s="1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9" x14ac:dyDescent="0.25">
      <c r="A28" s="5" t="s">
        <v>1</v>
      </c>
      <c r="B28" s="5" t="s">
        <v>67</v>
      </c>
      <c r="C28" s="5" t="s">
        <v>2</v>
      </c>
      <c r="D28" s="5" t="s">
        <v>3</v>
      </c>
      <c r="E28" s="5" t="s">
        <v>11</v>
      </c>
      <c r="F28" s="5" t="s">
        <v>12</v>
      </c>
      <c r="G28" s="5" t="s">
        <v>13</v>
      </c>
      <c r="H28" s="5" t="s">
        <v>14</v>
      </c>
      <c r="I28" s="5" t="s">
        <v>4</v>
      </c>
      <c r="J28" s="5" t="s">
        <v>5</v>
      </c>
      <c r="K28" s="5" t="s">
        <v>8</v>
      </c>
      <c r="L28" s="5" t="s">
        <v>9</v>
      </c>
      <c r="M28" s="5" t="s">
        <v>15</v>
      </c>
      <c r="N28" s="5" t="s">
        <v>63</v>
      </c>
      <c r="O28" s="5" t="s">
        <v>16</v>
      </c>
      <c r="P28" s="5" t="s">
        <v>10</v>
      </c>
      <c r="Q28" s="5" t="s">
        <v>103</v>
      </c>
      <c r="R28" s="5" t="s">
        <v>104</v>
      </c>
      <c r="S28" s="5" t="s">
        <v>62</v>
      </c>
    </row>
    <row r="29" spans="1:19" x14ac:dyDescent="0.25">
      <c r="A29" s="37" t="str">
        <f t="shared" ref="A29:B32" si="44">A8</f>
        <v>Julianna Chiu</v>
      </c>
      <c r="B29" s="37" t="str">
        <f t="shared" si="44"/>
        <v>Olympia</v>
      </c>
      <c r="C29" s="53">
        <v>1.2</v>
      </c>
      <c r="D29" s="53">
        <v>1.2</v>
      </c>
      <c r="E29" s="53">
        <v>0.4</v>
      </c>
      <c r="F29" s="53">
        <v>0.4</v>
      </c>
      <c r="G29" s="53">
        <v>2.2000000000000002</v>
      </c>
      <c r="H29" s="53">
        <v>2</v>
      </c>
      <c r="I29" s="53">
        <v>4</v>
      </c>
      <c r="J29" s="53">
        <v>3.8</v>
      </c>
      <c r="K29" s="37"/>
      <c r="L29" s="37">
        <f t="shared" ref="L29" si="45">AVERAGE(C29,D29)</f>
        <v>1.2</v>
      </c>
      <c r="M29" s="37">
        <f t="shared" ref="M29" si="46">AVERAGE(E29,F29)</f>
        <v>0.4</v>
      </c>
      <c r="N29" s="37">
        <f t="shared" ref="N29" si="47">L29+M29</f>
        <v>1.6</v>
      </c>
      <c r="O29" s="37">
        <f t="shared" ref="O29" si="48">AVERAGE(G29,H29)</f>
        <v>2.1</v>
      </c>
      <c r="P29" s="37">
        <f t="shared" ref="P29" si="49">AVERAGE(I29,J29)</f>
        <v>3.9</v>
      </c>
      <c r="Q29" s="37">
        <f t="shared" ref="Q29" si="50">IF(O29+P29&gt;10,10,O29+P29)</f>
        <v>6</v>
      </c>
      <c r="R29" s="51">
        <f t="shared" ref="R29" si="51">10+N29-Q29-K29</f>
        <v>5.6</v>
      </c>
      <c r="S29" s="1">
        <f>RANK(R29,$R$29:$R$32)</f>
        <v>1</v>
      </c>
    </row>
    <row r="30" spans="1:19" x14ac:dyDescent="0.25">
      <c r="A30" s="37" t="str">
        <f t="shared" si="44"/>
        <v>Ava Gearry</v>
      </c>
      <c r="B30" s="37" t="str">
        <f t="shared" si="44"/>
        <v>Olympia</v>
      </c>
      <c r="C30" s="52">
        <v>1.1000000000000001</v>
      </c>
      <c r="D30" s="52">
        <v>0.9</v>
      </c>
      <c r="E30" s="52">
        <v>0.2</v>
      </c>
      <c r="F30" s="52">
        <v>0.2</v>
      </c>
      <c r="G30" s="52">
        <v>2</v>
      </c>
      <c r="H30" s="52">
        <v>1.8</v>
      </c>
      <c r="I30" s="52">
        <v>4.5</v>
      </c>
      <c r="J30" s="52">
        <v>4.7</v>
      </c>
      <c r="K30" s="1"/>
      <c r="L30" s="37">
        <f t="shared" ref="L30:L32" si="52">AVERAGE(C30,D30)</f>
        <v>1</v>
      </c>
      <c r="M30" s="37">
        <f t="shared" ref="M30:M32" si="53">AVERAGE(E30,F30)</f>
        <v>0.2</v>
      </c>
      <c r="N30" s="37">
        <f t="shared" ref="N30:N32" si="54">L30+M30</f>
        <v>1.2</v>
      </c>
      <c r="O30" s="37">
        <f t="shared" ref="O30:O32" si="55">AVERAGE(G30,H30)</f>
        <v>1.9</v>
      </c>
      <c r="P30" s="37">
        <f t="shared" ref="P30:P32" si="56">AVERAGE(I30,J30)</f>
        <v>4.5999999999999996</v>
      </c>
      <c r="Q30" s="37">
        <f t="shared" ref="Q30:Q32" si="57">IF(O30+P30&gt;10,10,O30+P30)</f>
        <v>6.5</v>
      </c>
      <c r="R30" s="51">
        <f t="shared" ref="R30:R32" si="58">10+N30-Q30-K30</f>
        <v>4.6999999999999993</v>
      </c>
      <c r="S30" s="1">
        <f>RANK(R30,$R$29:$R$32)</f>
        <v>2</v>
      </c>
    </row>
    <row r="31" spans="1:19" x14ac:dyDescent="0.25">
      <c r="A31" s="37" t="str">
        <f t="shared" si="44"/>
        <v>Lara Streletsky</v>
      </c>
      <c r="B31" s="37" t="str">
        <f t="shared" si="44"/>
        <v>Olympia</v>
      </c>
      <c r="C31" s="52">
        <v>0.8</v>
      </c>
      <c r="D31" s="52">
        <v>1.1000000000000001</v>
      </c>
      <c r="E31" s="52">
        <v>0.6</v>
      </c>
      <c r="F31" s="52">
        <v>0.6</v>
      </c>
      <c r="G31" s="52">
        <v>2.2999999999999998</v>
      </c>
      <c r="H31" s="52">
        <v>2.1</v>
      </c>
      <c r="I31" s="52">
        <v>4.5</v>
      </c>
      <c r="J31" s="52">
        <v>4.2</v>
      </c>
      <c r="K31" s="1">
        <v>0.6</v>
      </c>
      <c r="L31" s="37">
        <f t="shared" si="52"/>
        <v>0.95000000000000007</v>
      </c>
      <c r="M31" s="37">
        <f t="shared" si="53"/>
        <v>0.6</v>
      </c>
      <c r="N31" s="37">
        <f t="shared" si="54"/>
        <v>1.55</v>
      </c>
      <c r="O31" s="37">
        <f t="shared" si="55"/>
        <v>2.2000000000000002</v>
      </c>
      <c r="P31" s="37">
        <f t="shared" si="56"/>
        <v>4.3499999999999996</v>
      </c>
      <c r="Q31" s="37">
        <f t="shared" si="57"/>
        <v>6.55</v>
      </c>
      <c r="R31" s="51">
        <f t="shared" si="58"/>
        <v>4.4000000000000012</v>
      </c>
      <c r="S31" s="1">
        <f>RANK(R31,$R$29:$R$32)</f>
        <v>3</v>
      </c>
    </row>
    <row r="32" spans="1:19" x14ac:dyDescent="0.25">
      <c r="A32" s="37" t="str">
        <f t="shared" si="44"/>
        <v>Lilyann Lim</v>
      </c>
      <c r="B32" s="37" t="str">
        <f t="shared" si="44"/>
        <v>Olympia</v>
      </c>
      <c r="C32" s="52">
        <v>0.5</v>
      </c>
      <c r="D32" s="52">
        <v>0.5</v>
      </c>
      <c r="E32" s="52">
        <v>0.2</v>
      </c>
      <c r="F32" s="52">
        <v>0.2</v>
      </c>
      <c r="G32" s="52">
        <v>2.2999999999999998</v>
      </c>
      <c r="H32" s="52">
        <v>2.1</v>
      </c>
      <c r="I32" s="52">
        <v>4.4000000000000004</v>
      </c>
      <c r="J32" s="52">
        <v>4.0999999999999996</v>
      </c>
      <c r="K32" s="1"/>
      <c r="L32" s="37">
        <f t="shared" si="52"/>
        <v>0.5</v>
      </c>
      <c r="M32" s="37">
        <f t="shared" si="53"/>
        <v>0.2</v>
      </c>
      <c r="N32" s="37">
        <f t="shared" si="54"/>
        <v>0.7</v>
      </c>
      <c r="O32" s="37">
        <f t="shared" si="55"/>
        <v>2.2000000000000002</v>
      </c>
      <c r="P32" s="37">
        <f t="shared" si="56"/>
        <v>4.25</v>
      </c>
      <c r="Q32" s="37">
        <f t="shared" si="57"/>
        <v>6.45</v>
      </c>
      <c r="R32" s="51">
        <f t="shared" si="58"/>
        <v>4.2499999999999991</v>
      </c>
      <c r="S32" s="1">
        <f>RANK(R32,$R$29:$R$32)</f>
        <v>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28"/>
  <sheetViews>
    <sheetView workbookViewId="0">
      <selection activeCell="A28" sqref="A28"/>
    </sheetView>
  </sheetViews>
  <sheetFormatPr defaultColWidth="10.875" defaultRowHeight="15.75" x14ac:dyDescent="0.25"/>
  <cols>
    <col min="1" max="1" width="14.875" style="7" customWidth="1"/>
    <col min="2" max="2" width="9.25" style="7" customWidth="1"/>
    <col min="3" max="11" width="10.875" style="7"/>
    <col min="12" max="13" width="12.625" style="7" bestFit="1" customWidth="1"/>
    <col min="14" max="16" width="10.875" style="7"/>
    <col min="17" max="17" width="14.125" style="7" bestFit="1" customWidth="1"/>
    <col min="18" max="16384" width="10.875" style="7"/>
  </cols>
  <sheetData>
    <row r="1" spans="1:19" x14ac:dyDescent="0.25">
      <c r="A1" s="6" t="str">
        <f>'Level 1 '!A1</f>
        <v>Otago Champsionships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9" x14ac:dyDescent="0.25">
      <c r="A2" s="6" t="str">
        <f>'Level 1 '!A2</f>
        <v>4th &amp; 5th August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9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9" x14ac:dyDescent="0.25">
      <c r="A4" s="9" t="s">
        <v>23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9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9" x14ac:dyDescent="0.25">
      <c r="A6" s="54" t="s">
        <v>56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9" x14ac:dyDescent="0.25">
      <c r="A7" s="5" t="s">
        <v>1</v>
      </c>
      <c r="B7" s="5" t="s">
        <v>67</v>
      </c>
      <c r="C7" s="5" t="s">
        <v>2</v>
      </c>
      <c r="D7" s="5" t="s">
        <v>3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15</v>
      </c>
      <c r="N7" s="5" t="s">
        <v>63</v>
      </c>
      <c r="O7" s="5" t="s">
        <v>16</v>
      </c>
      <c r="P7" s="5" t="s">
        <v>10</v>
      </c>
      <c r="Q7" s="5" t="s">
        <v>103</v>
      </c>
      <c r="R7" s="5" t="s">
        <v>104</v>
      </c>
      <c r="S7" s="5" t="s">
        <v>62</v>
      </c>
    </row>
    <row r="8" spans="1:19" x14ac:dyDescent="0.25">
      <c r="A8" s="37" t="s">
        <v>217</v>
      </c>
      <c r="B8" s="37" t="s">
        <v>167</v>
      </c>
      <c r="C8" s="37">
        <v>1.8</v>
      </c>
      <c r="D8" s="37">
        <v>2.1</v>
      </c>
      <c r="E8" s="37">
        <v>2.2999999999999998</v>
      </c>
      <c r="F8" s="37">
        <v>2.2999999999999998</v>
      </c>
      <c r="G8" s="37">
        <v>1.8</v>
      </c>
      <c r="H8" s="37">
        <v>2.2000000000000002</v>
      </c>
      <c r="I8" s="37">
        <v>3.3</v>
      </c>
      <c r="J8" s="37">
        <v>3.3</v>
      </c>
      <c r="K8" s="37"/>
      <c r="L8" s="37">
        <f t="shared" ref="L8" si="0">AVERAGE(C8,D8)</f>
        <v>1.9500000000000002</v>
      </c>
      <c r="M8" s="37">
        <f t="shared" ref="M8" si="1">AVERAGE(E8,F8)</f>
        <v>2.2999999999999998</v>
      </c>
      <c r="N8" s="37">
        <f t="shared" ref="N8" si="2">L8+M8</f>
        <v>4.25</v>
      </c>
      <c r="O8" s="37">
        <f t="shared" ref="O8" si="3">AVERAGE(G8,H8)</f>
        <v>2</v>
      </c>
      <c r="P8" s="37">
        <f t="shared" ref="P8" si="4">AVERAGE(I8,J8)</f>
        <v>3.3</v>
      </c>
      <c r="Q8" s="37">
        <f t="shared" ref="Q8" si="5">IF(O8+P8&gt;10,10,O8+P8)</f>
        <v>5.3</v>
      </c>
      <c r="R8" s="37">
        <f t="shared" ref="R8" si="6">10+N8-Q8-K8</f>
        <v>8.9499999999999993</v>
      </c>
      <c r="S8" s="1">
        <f>RANK(R8,$R$8:$R$10)</f>
        <v>2</v>
      </c>
    </row>
    <row r="9" spans="1:19" x14ac:dyDescent="0.25">
      <c r="A9" s="1" t="s">
        <v>218</v>
      </c>
      <c r="B9" s="1" t="s">
        <v>167</v>
      </c>
      <c r="C9" s="1">
        <v>2.4</v>
      </c>
      <c r="D9" s="1">
        <v>2.5</v>
      </c>
      <c r="E9" s="1">
        <v>2.1</v>
      </c>
      <c r="F9" s="1">
        <v>2.1</v>
      </c>
      <c r="G9" s="1">
        <v>1.6</v>
      </c>
      <c r="H9" s="1">
        <v>1.6</v>
      </c>
      <c r="I9" s="1">
        <v>4.2</v>
      </c>
      <c r="J9" s="52">
        <v>4</v>
      </c>
      <c r="K9" s="1"/>
      <c r="L9" s="37">
        <f t="shared" ref="L9:L10" si="7">AVERAGE(C9,D9)</f>
        <v>2.4500000000000002</v>
      </c>
      <c r="M9" s="37">
        <f t="shared" ref="M9:M10" si="8">AVERAGE(E9,F9)</f>
        <v>2.1</v>
      </c>
      <c r="N9" s="37">
        <f t="shared" ref="N9:N10" si="9">L9+M9</f>
        <v>4.5500000000000007</v>
      </c>
      <c r="O9" s="37">
        <f t="shared" ref="O9:O10" si="10">AVERAGE(G9,H9)</f>
        <v>1.6</v>
      </c>
      <c r="P9" s="37">
        <f t="shared" ref="P9:P10" si="11">AVERAGE(I9,J9)</f>
        <v>4.0999999999999996</v>
      </c>
      <c r="Q9" s="37">
        <f t="shared" ref="Q9:Q10" si="12">IF(O9+P9&gt;10,10,O9+P9)</f>
        <v>5.6999999999999993</v>
      </c>
      <c r="R9" s="37">
        <f t="shared" ref="R9:R10" si="13">10+N9-Q9-K9</f>
        <v>8.8500000000000014</v>
      </c>
      <c r="S9" s="1">
        <f>RANK(R9,$R$8:$R$10)</f>
        <v>3</v>
      </c>
    </row>
    <row r="10" spans="1:19" x14ac:dyDescent="0.25">
      <c r="A10" s="1" t="s">
        <v>219</v>
      </c>
      <c r="B10" s="1" t="s">
        <v>167</v>
      </c>
      <c r="C10" s="1">
        <v>3.4</v>
      </c>
      <c r="D10" s="1">
        <v>3.3</v>
      </c>
      <c r="E10" s="1">
        <v>2.2999999999999998</v>
      </c>
      <c r="F10" s="1">
        <v>2.4</v>
      </c>
      <c r="G10" s="52">
        <v>1</v>
      </c>
      <c r="H10" s="1">
        <v>1.3</v>
      </c>
      <c r="I10" s="1">
        <v>3.2</v>
      </c>
      <c r="J10" s="1">
        <v>3.4</v>
      </c>
      <c r="K10" s="1"/>
      <c r="L10" s="37">
        <f t="shared" si="7"/>
        <v>3.3499999999999996</v>
      </c>
      <c r="M10" s="37">
        <f t="shared" si="8"/>
        <v>2.3499999999999996</v>
      </c>
      <c r="N10" s="37">
        <f t="shared" si="9"/>
        <v>5.6999999999999993</v>
      </c>
      <c r="O10" s="37">
        <f t="shared" si="10"/>
        <v>1.1499999999999999</v>
      </c>
      <c r="P10" s="37">
        <f t="shared" si="11"/>
        <v>3.3</v>
      </c>
      <c r="Q10" s="37">
        <f t="shared" si="12"/>
        <v>4.4499999999999993</v>
      </c>
      <c r="R10" s="37">
        <f t="shared" si="13"/>
        <v>11.25</v>
      </c>
      <c r="S10" s="1">
        <f>RANK(R10,$R$8:$R$10)</f>
        <v>1</v>
      </c>
    </row>
    <row r="12" spans="1:19" x14ac:dyDescent="0.25">
      <c r="A12" s="54" t="s">
        <v>55</v>
      </c>
      <c r="B12" s="11"/>
      <c r="C12" s="11"/>
      <c r="D12" s="11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9" x14ac:dyDescent="0.25">
      <c r="A13" s="5" t="s">
        <v>1</v>
      </c>
      <c r="B13" s="5" t="s">
        <v>67</v>
      </c>
      <c r="C13" s="5" t="s">
        <v>2</v>
      </c>
      <c r="D13" s="5" t="s">
        <v>3</v>
      </c>
      <c r="E13" s="5" t="s">
        <v>11</v>
      </c>
      <c r="F13" s="5" t="s">
        <v>12</v>
      </c>
      <c r="G13" s="5" t="s">
        <v>13</v>
      </c>
      <c r="H13" s="5" t="s">
        <v>14</v>
      </c>
      <c r="I13" s="5" t="s">
        <v>4</v>
      </c>
      <c r="J13" s="5" t="s">
        <v>5</v>
      </c>
      <c r="K13" s="5" t="s">
        <v>8</v>
      </c>
      <c r="L13" s="5" t="s">
        <v>9</v>
      </c>
      <c r="M13" s="5" t="s">
        <v>15</v>
      </c>
      <c r="N13" s="5" t="s">
        <v>63</v>
      </c>
      <c r="O13" s="5" t="s">
        <v>16</v>
      </c>
      <c r="P13" s="5" t="s">
        <v>10</v>
      </c>
      <c r="Q13" s="5" t="s">
        <v>103</v>
      </c>
      <c r="R13" s="5" t="s">
        <v>104</v>
      </c>
      <c r="S13" s="5" t="s">
        <v>62</v>
      </c>
    </row>
    <row r="14" spans="1:19" x14ac:dyDescent="0.25">
      <c r="A14" s="37" t="str">
        <f t="shared" ref="A14:B16" si="14">A8</f>
        <v>Ella Wright</v>
      </c>
      <c r="B14" s="37" t="str">
        <f t="shared" si="14"/>
        <v>Olympia</v>
      </c>
      <c r="C14" s="37">
        <v>2.6</v>
      </c>
      <c r="D14" s="37">
        <v>2.6</v>
      </c>
      <c r="E14" s="37">
        <v>1.6</v>
      </c>
      <c r="F14" s="37">
        <v>1.6</v>
      </c>
      <c r="G14" s="37">
        <v>2.1</v>
      </c>
      <c r="H14" s="37">
        <v>2.1</v>
      </c>
      <c r="I14" s="37">
        <v>3.8</v>
      </c>
      <c r="J14" s="53">
        <v>4</v>
      </c>
      <c r="K14" s="37"/>
      <c r="L14" s="37">
        <f t="shared" ref="L14" si="15">AVERAGE(C14,D14)</f>
        <v>2.6</v>
      </c>
      <c r="M14" s="37">
        <f t="shared" ref="M14" si="16">AVERAGE(E14,F14)</f>
        <v>1.6</v>
      </c>
      <c r="N14" s="37">
        <f t="shared" ref="N14" si="17">L14+M14</f>
        <v>4.2</v>
      </c>
      <c r="O14" s="37">
        <f t="shared" ref="O14" si="18">AVERAGE(G14,H14)</f>
        <v>2.1</v>
      </c>
      <c r="P14" s="37">
        <f t="shared" ref="P14" si="19">AVERAGE(I14,J14)</f>
        <v>3.9</v>
      </c>
      <c r="Q14" s="37">
        <f t="shared" ref="Q14" si="20">IF(O14+P14&gt;10,10,O14+P14)</f>
        <v>6</v>
      </c>
      <c r="R14" s="51">
        <f t="shared" ref="R14" si="21">10+N14-Q14-K14</f>
        <v>8.1999999999999993</v>
      </c>
      <c r="S14" s="1">
        <f>RANK(R14,$R$14:$R$16)</f>
        <v>3</v>
      </c>
    </row>
    <row r="15" spans="1:19" x14ac:dyDescent="0.25">
      <c r="A15" s="37" t="str">
        <f t="shared" si="14"/>
        <v>Miyu Wadamori</v>
      </c>
      <c r="B15" s="37" t="str">
        <f t="shared" si="14"/>
        <v>Olympia</v>
      </c>
      <c r="C15" s="1">
        <v>2.1</v>
      </c>
      <c r="D15" s="1">
        <v>2.1</v>
      </c>
      <c r="E15" s="1">
        <v>3.9</v>
      </c>
      <c r="F15" s="1">
        <v>3.7</v>
      </c>
      <c r="G15" s="1">
        <v>2.2999999999999998</v>
      </c>
      <c r="H15" s="1">
        <v>2.5</v>
      </c>
      <c r="I15" s="1">
        <v>4.4000000000000004</v>
      </c>
      <c r="J15" s="1">
        <v>4.3</v>
      </c>
      <c r="K15" s="1"/>
      <c r="L15" s="37">
        <f t="shared" ref="L15:L16" si="22">AVERAGE(C15,D15)</f>
        <v>2.1</v>
      </c>
      <c r="M15" s="37">
        <f t="shared" ref="M15:M16" si="23">AVERAGE(E15,F15)</f>
        <v>3.8</v>
      </c>
      <c r="N15" s="37">
        <f t="shared" ref="N15:N16" si="24">L15+M15</f>
        <v>5.9</v>
      </c>
      <c r="O15" s="37">
        <f t="shared" ref="O15:O16" si="25">AVERAGE(G15,H15)</f>
        <v>2.4</v>
      </c>
      <c r="P15" s="37">
        <f t="shared" ref="P15:P16" si="26">AVERAGE(I15,J15)</f>
        <v>4.3499999999999996</v>
      </c>
      <c r="Q15" s="37">
        <f t="shared" ref="Q15:Q16" si="27">IF(O15+P15&gt;10,10,O15+P15)</f>
        <v>6.75</v>
      </c>
      <c r="R15" s="37">
        <f t="shared" ref="R15:R16" si="28">10+N15-Q15-K15</f>
        <v>9.15</v>
      </c>
      <c r="S15" s="1">
        <f>RANK(R15,$R$14:$R$16)</f>
        <v>2</v>
      </c>
    </row>
    <row r="16" spans="1:19" x14ac:dyDescent="0.25">
      <c r="A16" s="37" t="str">
        <f t="shared" si="14"/>
        <v>Paris Chin</v>
      </c>
      <c r="B16" s="37" t="str">
        <f t="shared" si="14"/>
        <v>Olympia</v>
      </c>
      <c r="C16" s="1">
        <v>3.2</v>
      </c>
      <c r="D16" s="1">
        <v>3.2</v>
      </c>
      <c r="E16" s="1">
        <v>3.7</v>
      </c>
      <c r="F16" s="1">
        <v>3.7</v>
      </c>
      <c r="G16" s="1">
        <v>1.6</v>
      </c>
      <c r="H16" s="1">
        <v>1.7</v>
      </c>
      <c r="I16" s="1">
        <v>2.2000000000000002</v>
      </c>
      <c r="J16" s="1">
        <v>2.2999999999999998</v>
      </c>
      <c r="K16" s="1"/>
      <c r="L16" s="37">
        <f t="shared" si="22"/>
        <v>3.2</v>
      </c>
      <c r="M16" s="37">
        <f t="shared" si="23"/>
        <v>3.7</v>
      </c>
      <c r="N16" s="37">
        <f t="shared" si="24"/>
        <v>6.9</v>
      </c>
      <c r="O16" s="37">
        <f t="shared" si="25"/>
        <v>1.65</v>
      </c>
      <c r="P16" s="37">
        <f t="shared" si="26"/>
        <v>2.25</v>
      </c>
      <c r="Q16" s="37">
        <f t="shared" si="27"/>
        <v>3.9</v>
      </c>
      <c r="R16" s="51">
        <f t="shared" si="28"/>
        <v>12.999999999999998</v>
      </c>
      <c r="S16" s="1">
        <f>RANK(R16,$R$14:$R$16)</f>
        <v>1</v>
      </c>
    </row>
    <row r="18" spans="1:19" x14ac:dyDescent="0.25">
      <c r="A18" s="54" t="s">
        <v>54</v>
      </c>
      <c r="B18" s="11"/>
      <c r="C18" s="11"/>
      <c r="D18" s="11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9" x14ac:dyDescent="0.25">
      <c r="A19" s="5" t="s">
        <v>1</v>
      </c>
      <c r="B19" s="5" t="s">
        <v>67</v>
      </c>
      <c r="C19" s="5" t="s">
        <v>2</v>
      </c>
      <c r="D19" s="5" t="s">
        <v>3</v>
      </c>
      <c r="E19" s="5" t="s">
        <v>11</v>
      </c>
      <c r="F19" s="5" t="s">
        <v>12</v>
      </c>
      <c r="G19" s="5" t="s">
        <v>13</v>
      </c>
      <c r="H19" s="5" t="s">
        <v>14</v>
      </c>
      <c r="I19" s="5" t="s">
        <v>4</v>
      </c>
      <c r="J19" s="5" t="s">
        <v>5</v>
      </c>
      <c r="K19" s="5" t="s">
        <v>8</v>
      </c>
      <c r="L19" s="5" t="s">
        <v>9</v>
      </c>
      <c r="M19" s="5" t="s">
        <v>15</v>
      </c>
      <c r="N19" s="5" t="s">
        <v>63</v>
      </c>
      <c r="O19" s="5" t="s">
        <v>16</v>
      </c>
      <c r="P19" s="5" t="s">
        <v>10</v>
      </c>
      <c r="Q19" s="5" t="s">
        <v>103</v>
      </c>
      <c r="R19" s="5" t="s">
        <v>104</v>
      </c>
      <c r="S19" s="5" t="s">
        <v>62</v>
      </c>
    </row>
    <row r="20" spans="1:19" x14ac:dyDescent="0.25">
      <c r="A20" s="37" t="str">
        <f t="shared" ref="A20:B22" si="29">A8</f>
        <v>Ella Wright</v>
      </c>
      <c r="B20" s="37" t="str">
        <f t="shared" si="29"/>
        <v>Olympia</v>
      </c>
      <c r="C20" s="37">
        <v>2.4</v>
      </c>
      <c r="D20" s="37">
        <v>2.4</v>
      </c>
      <c r="E20" s="53">
        <v>1</v>
      </c>
      <c r="F20" s="53">
        <v>1</v>
      </c>
      <c r="G20" s="37">
        <v>1.9</v>
      </c>
      <c r="H20" s="37">
        <v>1.6</v>
      </c>
      <c r="I20" s="37">
        <v>3.8</v>
      </c>
      <c r="J20" s="37">
        <v>3.9</v>
      </c>
      <c r="K20" s="37"/>
      <c r="L20" s="37">
        <f t="shared" ref="L20" si="30">AVERAGE(C20,D20)</f>
        <v>2.4</v>
      </c>
      <c r="M20" s="37">
        <f t="shared" ref="M20" si="31">AVERAGE(E20,F20)</f>
        <v>1</v>
      </c>
      <c r="N20" s="37">
        <f t="shared" ref="N20" si="32">L20+M20</f>
        <v>3.4</v>
      </c>
      <c r="O20" s="37">
        <f t="shared" ref="O20" si="33">AVERAGE(G20,H20)</f>
        <v>1.75</v>
      </c>
      <c r="P20" s="37">
        <f t="shared" ref="P20" si="34">AVERAGE(I20,J20)</f>
        <v>3.8499999999999996</v>
      </c>
      <c r="Q20" s="37">
        <f t="shared" ref="Q20" si="35">IF(O20+P20&gt;10,10,O20+P20)</f>
        <v>5.6</v>
      </c>
      <c r="R20" s="51">
        <f t="shared" ref="R20" si="36">10+N20-Q20-K20</f>
        <v>7.8000000000000007</v>
      </c>
      <c r="S20" s="1">
        <f>RANK(R20,$R$20:$R$22)</f>
        <v>2</v>
      </c>
    </row>
    <row r="21" spans="1:19" x14ac:dyDescent="0.25">
      <c r="A21" s="37" t="str">
        <f t="shared" si="29"/>
        <v>Miyu Wadamori</v>
      </c>
      <c r="B21" s="37" t="str">
        <f t="shared" si="29"/>
        <v>Olympia</v>
      </c>
      <c r="C21" s="1">
        <v>2.5</v>
      </c>
      <c r="D21" s="1">
        <v>2.5</v>
      </c>
      <c r="E21" s="1">
        <v>1.8</v>
      </c>
      <c r="F21" s="1">
        <v>1.8</v>
      </c>
      <c r="G21" s="1">
        <v>1.7</v>
      </c>
      <c r="H21" s="1">
        <v>1.8</v>
      </c>
      <c r="I21" s="1">
        <v>4.9000000000000004</v>
      </c>
      <c r="J21" s="1">
        <v>4.7</v>
      </c>
      <c r="K21" s="1">
        <v>0.6</v>
      </c>
      <c r="L21" s="37">
        <f t="shared" ref="L21:L22" si="37">AVERAGE(C21,D21)</f>
        <v>2.5</v>
      </c>
      <c r="M21" s="37">
        <f t="shared" ref="M21:M22" si="38">AVERAGE(E21,F21)</f>
        <v>1.8</v>
      </c>
      <c r="N21" s="37">
        <f t="shared" ref="N21:N22" si="39">L21+M21</f>
        <v>4.3</v>
      </c>
      <c r="O21" s="37">
        <f t="shared" ref="O21:O22" si="40">AVERAGE(G21,H21)</f>
        <v>1.75</v>
      </c>
      <c r="P21" s="37">
        <f t="shared" ref="P21:P22" si="41">AVERAGE(I21,J21)</f>
        <v>4.8000000000000007</v>
      </c>
      <c r="Q21" s="37">
        <f t="shared" ref="Q21:Q22" si="42">IF(O21+P21&gt;10,10,O21+P21)</f>
        <v>6.5500000000000007</v>
      </c>
      <c r="R21" s="37">
        <f t="shared" ref="R21:R22" si="43">10+N21-Q21-K21</f>
        <v>7.15</v>
      </c>
      <c r="S21" s="1">
        <f>RANK(R21,$R$20:$R$22)</f>
        <v>3</v>
      </c>
    </row>
    <row r="22" spans="1:19" x14ac:dyDescent="0.25">
      <c r="A22" s="37" t="str">
        <f t="shared" si="29"/>
        <v>Paris Chin</v>
      </c>
      <c r="B22" s="37" t="str">
        <f t="shared" si="29"/>
        <v>Olympia</v>
      </c>
      <c r="C22" s="1">
        <v>3.7</v>
      </c>
      <c r="D22" s="52">
        <v>4</v>
      </c>
      <c r="E22" s="1">
        <v>3.5</v>
      </c>
      <c r="F22" s="1">
        <v>3.4</v>
      </c>
      <c r="G22" s="52">
        <v>1</v>
      </c>
      <c r="H22" s="1">
        <v>1.2</v>
      </c>
      <c r="I22" s="1">
        <v>3.5</v>
      </c>
      <c r="J22" s="1">
        <v>3.8</v>
      </c>
      <c r="K22" s="1"/>
      <c r="L22" s="37">
        <f t="shared" si="37"/>
        <v>3.85</v>
      </c>
      <c r="M22" s="37">
        <f t="shared" si="38"/>
        <v>3.45</v>
      </c>
      <c r="N22" s="37">
        <f t="shared" si="39"/>
        <v>7.3000000000000007</v>
      </c>
      <c r="O22" s="37">
        <f t="shared" si="40"/>
        <v>1.1000000000000001</v>
      </c>
      <c r="P22" s="37">
        <f t="shared" si="41"/>
        <v>3.65</v>
      </c>
      <c r="Q22" s="37">
        <f t="shared" si="42"/>
        <v>4.75</v>
      </c>
      <c r="R22" s="37">
        <f t="shared" si="43"/>
        <v>12.55</v>
      </c>
      <c r="S22" s="1">
        <f>RANK(R22,$R$20:$R$22)</f>
        <v>1</v>
      </c>
    </row>
    <row r="24" spans="1:19" x14ac:dyDescent="0.25">
      <c r="A24" s="54" t="s">
        <v>53</v>
      </c>
      <c r="B24" s="11"/>
      <c r="C24" s="11"/>
      <c r="D24" s="11"/>
      <c r="E24" s="1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9" x14ac:dyDescent="0.25">
      <c r="A25" s="5" t="s">
        <v>1</v>
      </c>
      <c r="B25" s="5" t="s">
        <v>67</v>
      </c>
      <c r="C25" s="5" t="s">
        <v>2</v>
      </c>
      <c r="D25" s="5" t="s">
        <v>3</v>
      </c>
      <c r="E25" s="5" t="s">
        <v>11</v>
      </c>
      <c r="F25" s="5" t="s">
        <v>12</v>
      </c>
      <c r="G25" s="5" t="s">
        <v>13</v>
      </c>
      <c r="H25" s="5" t="s">
        <v>14</v>
      </c>
      <c r="I25" s="5" t="s">
        <v>4</v>
      </c>
      <c r="J25" s="5" t="s">
        <v>5</v>
      </c>
      <c r="K25" s="5" t="s">
        <v>8</v>
      </c>
      <c r="L25" s="5" t="s">
        <v>9</v>
      </c>
      <c r="M25" s="5" t="s">
        <v>15</v>
      </c>
      <c r="N25" s="5" t="s">
        <v>63</v>
      </c>
      <c r="O25" s="5" t="s">
        <v>16</v>
      </c>
      <c r="P25" s="5" t="s">
        <v>10</v>
      </c>
      <c r="Q25" s="5" t="s">
        <v>103</v>
      </c>
      <c r="R25" s="5" t="s">
        <v>104</v>
      </c>
      <c r="S25" s="5" t="s">
        <v>62</v>
      </c>
    </row>
    <row r="26" spans="1:19" x14ac:dyDescent="0.25">
      <c r="A26" s="37" t="str">
        <f t="shared" ref="A26:B28" si="44">A8</f>
        <v>Ella Wright</v>
      </c>
      <c r="B26" s="37" t="str">
        <f t="shared" si="44"/>
        <v>Olympia</v>
      </c>
      <c r="C26" s="37">
        <v>2.4</v>
      </c>
      <c r="D26" s="37">
        <v>2.4</v>
      </c>
      <c r="E26" s="37">
        <v>1.1000000000000001</v>
      </c>
      <c r="F26" s="37">
        <v>1.1000000000000001</v>
      </c>
      <c r="G26" s="53">
        <v>3</v>
      </c>
      <c r="H26" s="37">
        <v>2.9</v>
      </c>
      <c r="I26" s="37">
        <v>5.3</v>
      </c>
      <c r="J26" s="37">
        <v>5.4</v>
      </c>
      <c r="K26" s="37"/>
      <c r="L26" s="37">
        <f t="shared" ref="L26" si="45">AVERAGE(C26,D26)</f>
        <v>2.4</v>
      </c>
      <c r="M26" s="37">
        <f t="shared" ref="M26" si="46">AVERAGE(E26,F26)</f>
        <v>1.1000000000000001</v>
      </c>
      <c r="N26" s="37">
        <f t="shared" ref="N26" si="47">L26+M26</f>
        <v>3.5</v>
      </c>
      <c r="O26" s="37">
        <f t="shared" ref="O26" si="48">AVERAGE(G26,H26)</f>
        <v>2.95</v>
      </c>
      <c r="P26" s="37">
        <f t="shared" ref="P26" si="49">AVERAGE(I26,J26)</f>
        <v>5.35</v>
      </c>
      <c r="Q26" s="37">
        <f t="shared" ref="Q26" si="50">IF(O26+P26&gt;10,10,O26+P26)</f>
        <v>8.3000000000000007</v>
      </c>
      <c r="R26" s="37">
        <f t="shared" ref="R26" si="51">10+N26-Q26-K26</f>
        <v>5.1999999999999993</v>
      </c>
      <c r="S26" s="1">
        <f>RANK(R26,$R$26:$R$28)</f>
        <v>2</v>
      </c>
    </row>
    <row r="27" spans="1:19" x14ac:dyDescent="0.25">
      <c r="A27" s="37" t="str">
        <f t="shared" si="44"/>
        <v>Miyu Wadamori</v>
      </c>
      <c r="B27" s="37" t="str">
        <f t="shared" si="44"/>
        <v>Olympia</v>
      </c>
      <c r="C27" s="1">
        <v>0.4</v>
      </c>
      <c r="D27" s="1">
        <v>0.4</v>
      </c>
      <c r="E27" s="1">
        <v>0.2</v>
      </c>
      <c r="F27" s="1">
        <v>0.2</v>
      </c>
      <c r="G27" s="1">
        <v>3.4</v>
      </c>
      <c r="H27" s="1">
        <v>3.3</v>
      </c>
      <c r="I27" s="1">
        <v>4.7</v>
      </c>
      <c r="J27" s="1">
        <v>4.8</v>
      </c>
      <c r="K27" s="1"/>
      <c r="L27" s="37">
        <f t="shared" ref="L27:L28" si="52">AVERAGE(C27,D27)</f>
        <v>0.4</v>
      </c>
      <c r="M27" s="37">
        <f t="shared" ref="M27:M28" si="53">AVERAGE(E27,F27)</f>
        <v>0.2</v>
      </c>
      <c r="N27" s="37">
        <f t="shared" ref="N27:N28" si="54">L27+M27</f>
        <v>0.60000000000000009</v>
      </c>
      <c r="O27" s="37">
        <f t="shared" ref="O27:O28" si="55">AVERAGE(G27,H27)</f>
        <v>3.3499999999999996</v>
      </c>
      <c r="P27" s="37">
        <f t="shared" ref="P27:P28" si="56">AVERAGE(I27,J27)</f>
        <v>4.75</v>
      </c>
      <c r="Q27" s="37">
        <f t="shared" ref="Q27:Q28" si="57">IF(O27+P27&gt;10,10,O27+P27)</f>
        <v>8.1</v>
      </c>
      <c r="R27" s="37">
        <f t="shared" ref="R27:R28" si="58">10+N27-Q27-K27</f>
        <v>2.5</v>
      </c>
      <c r="S27" s="1">
        <f>RANK(R27,$R$26:$R$28)</f>
        <v>3</v>
      </c>
    </row>
    <row r="28" spans="1:19" x14ac:dyDescent="0.25">
      <c r="A28" s="37" t="str">
        <f t="shared" si="44"/>
        <v>Paris Chin</v>
      </c>
      <c r="B28" s="37" t="str">
        <f t="shared" si="44"/>
        <v>Olympia</v>
      </c>
      <c r="C28" s="1">
        <v>3.4</v>
      </c>
      <c r="D28" s="1">
        <v>3.6</v>
      </c>
      <c r="E28" s="1">
        <v>2.4</v>
      </c>
      <c r="F28" s="1">
        <v>2.2000000000000002</v>
      </c>
      <c r="G28" s="52">
        <v>2</v>
      </c>
      <c r="H28" s="1">
        <v>1.8</v>
      </c>
      <c r="I28" s="1">
        <v>2.2000000000000002</v>
      </c>
      <c r="J28" s="1">
        <v>2.2999999999999998</v>
      </c>
      <c r="K28" s="1"/>
      <c r="L28" s="37">
        <f t="shared" si="52"/>
        <v>3.5</v>
      </c>
      <c r="M28" s="37">
        <f t="shared" si="53"/>
        <v>2.2999999999999998</v>
      </c>
      <c r="N28" s="37">
        <f t="shared" si="54"/>
        <v>5.8</v>
      </c>
      <c r="O28" s="37">
        <f t="shared" si="55"/>
        <v>1.9</v>
      </c>
      <c r="P28" s="37">
        <f t="shared" si="56"/>
        <v>2.25</v>
      </c>
      <c r="Q28" s="37">
        <f t="shared" si="57"/>
        <v>4.1500000000000004</v>
      </c>
      <c r="R28" s="37">
        <f t="shared" si="58"/>
        <v>11.65</v>
      </c>
      <c r="S28" s="1">
        <f>RANK(R28,$R$26:$R$28)</f>
        <v>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48"/>
  <sheetViews>
    <sheetView workbookViewId="0">
      <selection activeCell="T48" sqref="T48"/>
    </sheetView>
  </sheetViews>
  <sheetFormatPr defaultColWidth="10.875" defaultRowHeight="15.75" x14ac:dyDescent="0.25"/>
  <cols>
    <col min="1" max="1" width="17" style="7" customWidth="1"/>
    <col min="2" max="2" width="7.75" style="7" customWidth="1"/>
    <col min="3" max="11" width="10.875" style="7"/>
    <col min="12" max="13" width="12.625" style="7" bestFit="1" customWidth="1"/>
    <col min="14" max="16" width="10.875" style="7"/>
    <col min="17" max="17" width="14.125" style="7" bestFit="1" customWidth="1"/>
    <col min="18" max="16384" width="10.875" style="7"/>
  </cols>
  <sheetData>
    <row r="1" spans="1:19" x14ac:dyDescent="0.25">
      <c r="A1" s="6" t="str">
        <f>'Level 1 '!A1</f>
        <v>Otago Champsionships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9" x14ac:dyDescent="0.25">
      <c r="A2" s="6" t="str">
        <f>'Level 1 '!A2</f>
        <v>4th &amp; 5th August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9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9" x14ac:dyDescent="0.25">
      <c r="A4" s="9" t="s">
        <v>24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9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9" x14ac:dyDescent="0.25">
      <c r="A6" s="54" t="s">
        <v>310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9" x14ac:dyDescent="0.25">
      <c r="A7" s="5" t="s">
        <v>1</v>
      </c>
      <c r="B7" s="5" t="s">
        <v>67</v>
      </c>
      <c r="C7" s="5" t="s">
        <v>2</v>
      </c>
      <c r="D7" s="5" t="s">
        <v>3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15</v>
      </c>
      <c r="N7" s="5" t="s">
        <v>63</v>
      </c>
      <c r="O7" s="5" t="s">
        <v>16</v>
      </c>
      <c r="P7" s="5" t="s">
        <v>10</v>
      </c>
      <c r="Q7" s="5" t="s">
        <v>103</v>
      </c>
      <c r="R7" s="5" t="s">
        <v>104</v>
      </c>
      <c r="S7" s="5" t="s">
        <v>62</v>
      </c>
    </row>
    <row r="8" spans="1:19" x14ac:dyDescent="0.25">
      <c r="A8" s="37" t="s">
        <v>210</v>
      </c>
      <c r="B8" s="37" t="s">
        <v>167</v>
      </c>
      <c r="C8" s="37">
        <v>2.7</v>
      </c>
      <c r="D8" s="53">
        <v>3</v>
      </c>
      <c r="E8" s="37">
        <v>0</v>
      </c>
      <c r="F8" s="37">
        <v>0</v>
      </c>
      <c r="G8" s="37">
        <v>2.2999999999999998</v>
      </c>
      <c r="H8" s="37">
        <v>2.4</v>
      </c>
      <c r="I8" s="37">
        <v>2.1</v>
      </c>
      <c r="J8" s="37">
        <v>1.8</v>
      </c>
      <c r="K8" s="37"/>
      <c r="L8" s="37">
        <f t="shared" ref="L8" si="0">AVERAGE(C8,D8)</f>
        <v>2.85</v>
      </c>
      <c r="M8" s="37">
        <f t="shared" ref="M8" si="1">AVERAGE(E8,F8)</f>
        <v>0</v>
      </c>
      <c r="N8" s="37">
        <f t="shared" ref="N8" si="2">L8+M8</f>
        <v>2.85</v>
      </c>
      <c r="O8" s="37">
        <f t="shared" ref="O8" si="3">AVERAGE(G8,H8)</f>
        <v>2.3499999999999996</v>
      </c>
      <c r="P8" s="37">
        <f t="shared" ref="P8" si="4">AVERAGE(I8,J8)</f>
        <v>1.9500000000000002</v>
      </c>
      <c r="Q8" s="37">
        <f t="shared" ref="Q8" si="5">IF(O8+P8&gt;10,10,O8+P8)</f>
        <v>4.3</v>
      </c>
      <c r="R8" s="37">
        <f t="shared" ref="R8" si="6">10+N8-Q8-K8</f>
        <v>8.5500000000000007</v>
      </c>
      <c r="S8" s="1">
        <f>RANK(R8,$R$8:$R$15)</f>
        <v>7</v>
      </c>
    </row>
    <row r="9" spans="1:19" x14ac:dyDescent="0.25">
      <c r="A9" s="1" t="s">
        <v>211</v>
      </c>
      <c r="B9" s="1" t="s">
        <v>167</v>
      </c>
      <c r="C9" s="1">
        <v>4.0999999999999996</v>
      </c>
      <c r="D9" s="1">
        <v>4.0999999999999996</v>
      </c>
      <c r="E9" s="1">
        <v>0</v>
      </c>
      <c r="F9" s="1">
        <v>0</v>
      </c>
      <c r="G9" s="1">
        <v>1.6</v>
      </c>
      <c r="H9" s="1">
        <v>1.6</v>
      </c>
      <c r="I9" s="1">
        <v>1.5</v>
      </c>
      <c r="J9" s="1">
        <v>1.3</v>
      </c>
      <c r="K9" s="1"/>
      <c r="L9" s="37">
        <f t="shared" ref="L9:L14" si="7">AVERAGE(C9,D9)</f>
        <v>4.0999999999999996</v>
      </c>
      <c r="M9" s="37">
        <f t="shared" ref="M9:M14" si="8">AVERAGE(E9,F9)</f>
        <v>0</v>
      </c>
      <c r="N9" s="37">
        <f t="shared" ref="N9:N14" si="9">L9+M9</f>
        <v>4.0999999999999996</v>
      </c>
      <c r="O9" s="37">
        <f t="shared" ref="O9:O14" si="10">AVERAGE(G9,H9)</f>
        <v>1.6</v>
      </c>
      <c r="P9" s="37">
        <f t="shared" ref="P9:P14" si="11">AVERAGE(I9,J9)</f>
        <v>1.4</v>
      </c>
      <c r="Q9" s="37">
        <f t="shared" ref="Q9:Q14" si="12">IF(O9+P9&gt;10,10,O9+P9)</f>
        <v>3</v>
      </c>
      <c r="R9" s="37">
        <f t="shared" ref="R9:R14" si="13">10+N9-Q9-K9</f>
        <v>11.1</v>
      </c>
      <c r="S9" s="1">
        <f t="shared" ref="S9:S15" si="14">RANK(R9,$R$8:$R$15)</f>
        <v>1</v>
      </c>
    </row>
    <row r="10" spans="1:19" x14ac:dyDescent="0.25">
      <c r="A10" s="1" t="s">
        <v>212</v>
      </c>
      <c r="B10" s="1" t="s">
        <v>167</v>
      </c>
      <c r="C10" s="1">
        <v>2.9</v>
      </c>
      <c r="D10" s="1">
        <v>2.9</v>
      </c>
      <c r="E10" s="1">
        <v>0</v>
      </c>
      <c r="F10" s="1">
        <v>0</v>
      </c>
      <c r="G10" s="1">
        <v>1.7</v>
      </c>
      <c r="H10" s="1">
        <v>1.9</v>
      </c>
      <c r="I10" s="1">
        <v>2.5</v>
      </c>
      <c r="J10" s="1">
        <v>2.2000000000000002</v>
      </c>
      <c r="K10" s="1"/>
      <c r="L10" s="37">
        <f t="shared" si="7"/>
        <v>2.9</v>
      </c>
      <c r="M10" s="37">
        <f t="shared" si="8"/>
        <v>0</v>
      </c>
      <c r="N10" s="37">
        <f t="shared" si="9"/>
        <v>2.9</v>
      </c>
      <c r="O10" s="37">
        <f t="shared" si="10"/>
        <v>1.7999999999999998</v>
      </c>
      <c r="P10" s="37">
        <f t="shared" si="11"/>
        <v>2.35</v>
      </c>
      <c r="Q10" s="37">
        <f t="shared" si="12"/>
        <v>4.1500000000000004</v>
      </c>
      <c r="R10" s="37">
        <f t="shared" si="13"/>
        <v>8.75</v>
      </c>
      <c r="S10" s="1">
        <f t="shared" si="14"/>
        <v>6</v>
      </c>
    </row>
    <row r="11" spans="1:19" x14ac:dyDescent="0.25">
      <c r="A11" s="1" t="s">
        <v>213</v>
      </c>
      <c r="B11" s="1" t="s">
        <v>167</v>
      </c>
      <c r="C11" s="52">
        <v>3</v>
      </c>
      <c r="D11" s="52">
        <v>3</v>
      </c>
      <c r="E11" s="1">
        <v>0</v>
      </c>
      <c r="F11" s="1">
        <v>0</v>
      </c>
      <c r="G11" s="1">
        <v>2.2000000000000002</v>
      </c>
      <c r="H11" s="1">
        <v>2.4</v>
      </c>
      <c r="I11" s="1">
        <v>2.6</v>
      </c>
      <c r="J11" s="1">
        <v>2.2999999999999998</v>
      </c>
      <c r="K11" s="1"/>
      <c r="L11" s="37">
        <f t="shared" si="7"/>
        <v>3</v>
      </c>
      <c r="M11" s="37">
        <f t="shared" si="8"/>
        <v>0</v>
      </c>
      <c r="N11" s="37">
        <f t="shared" si="9"/>
        <v>3</v>
      </c>
      <c r="O11" s="37">
        <f t="shared" si="10"/>
        <v>2.2999999999999998</v>
      </c>
      <c r="P11" s="37">
        <f t="shared" si="11"/>
        <v>2.4500000000000002</v>
      </c>
      <c r="Q11" s="37">
        <f t="shared" si="12"/>
        <v>4.75</v>
      </c>
      <c r="R11" s="37">
        <f t="shared" si="13"/>
        <v>8.25</v>
      </c>
      <c r="S11" s="1">
        <f t="shared" si="14"/>
        <v>8</v>
      </c>
    </row>
    <row r="12" spans="1:19" x14ac:dyDescent="0.25">
      <c r="A12" s="1" t="s">
        <v>214</v>
      </c>
      <c r="B12" s="1" t="s">
        <v>167</v>
      </c>
      <c r="C12" s="1">
        <v>3.4</v>
      </c>
      <c r="D12" s="1">
        <v>3.4</v>
      </c>
      <c r="E12" s="1">
        <v>0</v>
      </c>
      <c r="F12" s="1">
        <v>0</v>
      </c>
      <c r="G12" s="1">
        <v>1.7</v>
      </c>
      <c r="H12" s="1">
        <v>1.7</v>
      </c>
      <c r="I12" s="1">
        <v>2.1</v>
      </c>
      <c r="J12" s="1">
        <v>2.1</v>
      </c>
      <c r="K12" s="1"/>
      <c r="L12" s="37">
        <f t="shared" si="7"/>
        <v>3.4</v>
      </c>
      <c r="M12" s="37">
        <f t="shared" si="8"/>
        <v>0</v>
      </c>
      <c r="N12" s="37">
        <f t="shared" si="9"/>
        <v>3.4</v>
      </c>
      <c r="O12" s="37">
        <f t="shared" si="10"/>
        <v>1.7</v>
      </c>
      <c r="P12" s="37">
        <f t="shared" si="11"/>
        <v>2.1</v>
      </c>
      <c r="Q12" s="37">
        <f t="shared" si="12"/>
        <v>3.8</v>
      </c>
      <c r="R12" s="51">
        <f t="shared" si="13"/>
        <v>9.6000000000000014</v>
      </c>
      <c r="S12" s="1">
        <f t="shared" si="14"/>
        <v>3</v>
      </c>
    </row>
    <row r="13" spans="1:19" x14ac:dyDescent="0.25">
      <c r="A13" s="1" t="s">
        <v>215</v>
      </c>
      <c r="B13" s="1" t="s">
        <v>167</v>
      </c>
      <c r="C13" s="1">
        <v>4.3</v>
      </c>
      <c r="D13" s="1">
        <v>4.5999999999999996</v>
      </c>
      <c r="E13" s="1">
        <v>0</v>
      </c>
      <c r="F13" s="1">
        <v>0</v>
      </c>
      <c r="G13" s="1">
        <v>1.9</v>
      </c>
      <c r="H13" s="1">
        <v>1.9</v>
      </c>
      <c r="I13" s="1">
        <v>1.7</v>
      </c>
      <c r="J13" s="1">
        <v>1.6</v>
      </c>
      <c r="K13" s="1"/>
      <c r="L13" s="37">
        <f t="shared" si="7"/>
        <v>4.4499999999999993</v>
      </c>
      <c r="M13" s="37">
        <f t="shared" si="8"/>
        <v>0</v>
      </c>
      <c r="N13" s="37">
        <f t="shared" si="9"/>
        <v>4.4499999999999993</v>
      </c>
      <c r="O13" s="37">
        <f t="shared" si="10"/>
        <v>1.9</v>
      </c>
      <c r="P13" s="37">
        <f t="shared" si="11"/>
        <v>1.65</v>
      </c>
      <c r="Q13" s="37">
        <f t="shared" si="12"/>
        <v>3.55</v>
      </c>
      <c r="R13" s="37">
        <f t="shared" si="13"/>
        <v>10.899999999999999</v>
      </c>
      <c r="S13" s="1">
        <f t="shared" si="14"/>
        <v>2</v>
      </c>
    </row>
    <row r="14" spans="1:19" x14ac:dyDescent="0.25">
      <c r="A14" s="1" t="s">
        <v>216</v>
      </c>
      <c r="B14" s="1" t="s">
        <v>167</v>
      </c>
      <c r="C14" s="1">
        <v>3.5</v>
      </c>
      <c r="D14" s="1">
        <v>3.5</v>
      </c>
      <c r="E14" s="1">
        <v>0</v>
      </c>
      <c r="F14" s="1">
        <v>0</v>
      </c>
      <c r="G14" s="1">
        <v>2.2999999999999998</v>
      </c>
      <c r="H14" s="1">
        <v>2.2000000000000002</v>
      </c>
      <c r="I14" s="1">
        <v>1.6</v>
      </c>
      <c r="J14" s="1">
        <v>1.7</v>
      </c>
      <c r="K14" s="1"/>
      <c r="L14" s="37">
        <f t="shared" si="7"/>
        <v>3.5</v>
      </c>
      <c r="M14" s="37">
        <f t="shared" si="8"/>
        <v>0</v>
      </c>
      <c r="N14" s="37">
        <f t="shared" si="9"/>
        <v>3.5</v>
      </c>
      <c r="O14" s="37">
        <f t="shared" si="10"/>
        <v>2.25</v>
      </c>
      <c r="P14" s="37">
        <f t="shared" si="11"/>
        <v>1.65</v>
      </c>
      <c r="Q14" s="37">
        <f t="shared" si="12"/>
        <v>3.9</v>
      </c>
      <c r="R14" s="51">
        <f t="shared" si="13"/>
        <v>9.6</v>
      </c>
      <c r="S14" s="1">
        <v>3</v>
      </c>
    </row>
    <row r="15" spans="1:19" x14ac:dyDescent="0.25">
      <c r="A15" s="1" t="s">
        <v>220</v>
      </c>
      <c r="B15" s="1" t="s">
        <v>135</v>
      </c>
      <c r="C15" s="52">
        <v>3</v>
      </c>
      <c r="D15" s="1">
        <v>2.8</v>
      </c>
      <c r="E15" s="1">
        <v>0</v>
      </c>
      <c r="F15" s="1">
        <v>0</v>
      </c>
      <c r="G15" s="1">
        <v>1.3</v>
      </c>
      <c r="H15" s="1">
        <v>1.3</v>
      </c>
      <c r="I15" s="52">
        <v>2</v>
      </c>
      <c r="J15" s="1">
        <v>2.2000000000000002</v>
      </c>
      <c r="K15" s="1"/>
      <c r="L15" s="37">
        <f t="shared" ref="L15" si="15">AVERAGE(C15,D15)</f>
        <v>2.9</v>
      </c>
      <c r="M15" s="37">
        <f t="shared" ref="M15" si="16">AVERAGE(E15,F15)</f>
        <v>0</v>
      </c>
      <c r="N15" s="37">
        <f t="shared" ref="N15" si="17">L15+M15</f>
        <v>2.9</v>
      </c>
      <c r="O15" s="37">
        <f t="shared" ref="O15" si="18">AVERAGE(G15,H15)</f>
        <v>1.3</v>
      </c>
      <c r="P15" s="37">
        <f t="shared" ref="P15" si="19">AVERAGE(I15,J15)</f>
        <v>2.1</v>
      </c>
      <c r="Q15" s="37">
        <f t="shared" ref="Q15" si="20">IF(O15+P15&gt;10,10,O15+P15)</f>
        <v>3.4000000000000004</v>
      </c>
      <c r="R15" s="51">
        <f t="shared" ref="R15" si="21">10+N15-Q15-K15</f>
        <v>9.5</v>
      </c>
      <c r="S15" s="1">
        <f t="shared" si="14"/>
        <v>5</v>
      </c>
    </row>
    <row r="17" spans="1:19" x14ac:dyDescent="0.25">
      <c r="A17" s="54" t="s">
        <v>101</v>
      </c>
      <c r="B17" s="11"/>
      <c r="C17" s="11"/>
      <c r="D17" s="11"/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9" x14ac:dyDescent="0.25">
      <c r="A18" s="5" t="s">
        <v>1</v>
      </c>
      <c r="B18" s="5" t="s">
        <v>67</v>
      </c>
      <c r="C18" s="5" t="s">
        <v>2</v>
      </c>
      <c r="D18" s="5" t="s">
        <v>3</v>
      </c>
      <c r="E18" s="5" t="s">
        <v>11</v>
      </c>
      <c r="F18" s="5" t="s">
        <v>12</v>
      </c>
      <c r="G18" s="5" t="s">
        <v>13</v>
      </c>
      <c r="H18" s="5" t="s">
        <v>14</v>
      </c>
      <c r="I18" s="5" t="s">
        <v>4</v>
      </c>
      <c r="J18" s="5" t="s">
        <v>5</v>
      </c>
      <c r="K18" s="5" t="s">
        <v>8</v>
      </c>
      <c r="L18" s="5" t="s">
        <v>9</v>
      </c>
      <c r="M18" s="5" t="s">
        <v>15</v>
      </c>
      <c r="N18" s="5" t="s">
        <v>63</v>
      </c>
      <c r="O18" s="5" t="s">
        <v>16</v>
      </c>
      <c r="P18" s="5" t="s">
        <v>10</v>
      </c>
      <c r="Q18" s="5" t="s">
        <v>103</v>
      </c>
      <c r="R18" s="5" t="s">
        <v>104</v>
      </c>
      <c r="S18" s="5" t="s">
        <v>62</v>
      </c>
    </row>
    <row r="19" spans="1:19" x14ac:dyDescent="0.25">
      <c r="A19" s="37" t="str">
        <f t="shared" ref="A19:B26" si="22">A8</f>
        <v>Amelia Benger</v>
      </c>
      <c r="B19" s="37" t="str">
        <f t="shared" si="22"/>
        <v>Olympia</v>
      </c>
      <c r="C19" s="37">
        <v>2.2000000000000002</v>
      </c>
      <c r="D19" s="37">
        <v>2.4</v>
      </c>
      <c r="E19" s="37">
        <v>0.8</v>
      </c>
      <c r="F19" s="37">
        <v>0.7</v>
      </c>
      <c r="G19" s="37">
        <v>1.5</v>
      </c>
      <c r="H19" s="37">
        <v>1.9</v>
      </c>
      <c r="I19" s="37">
        <v>3.7</v>
      </c>
      <c r="J19" s="37">
        <v>3.7</v>
      </c>
      <c r="K19" s="37"/>
      <c r="L19" s="37">
        <f t="shared" ref="L19" si="23">AVERAGE(C19,D19)</f>
        <v>2.2999999999999998</v>
      </c>
      <c r="M19" s="37">
        <f t="shared" ref="M19" si="24">AVERAGE(E19,F19)</f>
        <v>0.75</v>
      </c>
      <c r="N19" s="37">
        <f t="shared" ref="N19" si="25">L19+M19</f>
        <v>3.05</v>
      </c>
      <c r="O19" s="37">
        <f t="shared" ref="O19" si="26">AVERAGE(G19,H19)</f>
        <v>1.7</v>
      </c>
      <c r="P19" s="37">
        <f t="shared" ref="P19" si="27">AVERAGE(I19,J19)</f>
        <v>3.7</v>
      </c>
      <c r="Q19" s="37">
        <f t="shared" ref="Q19" si="28">IF(O19+P19&gt;10,10,O19+P19)</f>
        <v>5.4</v>
      </c>
      <c r="R19" s="37">
        <f t="shared" ref="R19" si="29">10+N19-Q19-K19</f>
        <v>7.65</v>
      </c>
      <c r="S19" s="1">
        <f>RANK(R19,$R$19:$R$26)</f>
        <v>7</v>
      </c>
    </row>
    <row r="20" spans="1:19" x14ac:dyDescent="0.25">
      <c r="A20" s="37" t="str">
        <f t="shared" si="22"/>
        <v>Eleasha Chan</v>
      </c>
      <c r="B20" s="37" t="str">
        <f t="shared" si="22"/>
        <v>Olympia</v>
      </c>
      <c r="C20" s="1">
        <v>3.3</v>
      </c>
      <c r="D20" s="1">
        <v>3.1</v>
      </c>
      <c r="E20" s="1">
        <v>1.4</v>
      </c>
      <c r="F20" s="1">
        <v>1.4</v>
      </c>
      <c r="G20" s="1">
        <v>1.5</v>
      </c>
      <c r="H20" s="1">
        <v>1.8</v>
      </c>
      <c r="I20" s="1">
        <v>4.0999999999999996</v>
      </c>
      <c r="J20" s="1">
        <v>3.8</v>
      </c>
      <c r="K20" s="1"/>
      <c r="L20" s="37">
        <f t="shared" ref="L20:L25" si="30">AVERAGE(C20,D20)</f>
        <v>3.2</v>
      </c>
      <c r="M20" s="37">
        <f t="shared" ref="M20:M25" si="31">AVERAGE(E20,F20)</f>
        <v>1.4</v>
      </c>
      <c r="N20" s="37">
        <f t="shared" ref="N20:N25" si="32">L20+M20</f>
        <v>4.5999999999999996</v>
      </c>
      <c r="O20" s="37">
        <f t="shared" ref="O20:O25" si="33">AVERAGE(G20,H20)</f>
        <v>1.65</v>
      </c>
      <c r="P20" s="37">
        <f t="shared" ref="P20:P25" si="34">AVERAGE(I20,J20)</f>
        <v>3.9499999999999997</v>
      </c>
      <c r="Q20" s="37">
        <f t="shared" ref="Q20:Q25" si="35">IF(O20+P20&gt;10,10,O20+P20)</f>
        <v>5.6</v>
      </c>
      <c r="R20" s="51">
        <f t="shared" ref="R20:R25" si="36">10+N20-Q20-K20</f>
        <v>9</v>
      </c>
      <c r="S20" s="1">
        <f t="shared" ref="S20:S26" si="37">RANK(R20,$R$19:$R$26)</f>
        <v>4</v>
      </c>
    </row>
    <row r="21" spans="1:19" x14ac:dyDescent="0.25">
      <c r="A21" s="37" t="str">
        <f t="shared" si="22"/>
        <v>Grace Knoyle</v>
      </c>
      <c r="B21" s="37" t="str">
        <f t="shared" si="22"/>
        <v>Olympia</v>
      </c>
      <c r="C21" s="52">
        <v>2</v>
      </c>
      <c r="D21" s="52">
        <v>2</v>
      </c>
      <c r="E21" s="1">
        <v>1.3</v>
      </c>
      <c r="F21" s="1">
        <v>1.3</v>
      </c>
      <c r="G21" s="1">
        <v>2.1</v>
      </c>
      <c r="H21" s="1">
        <v>2.2999999999999998</v>
      </c>
      <c r="I21" s="1">
        <v>3.8</v>
      </c>
      <c r="J21" s="1">
        <v>3.5</v>
      </c>
      <c r="K21" s="1"/>
      <c r="L21" s="37">
        <f t="shared" si="30"/>
        <v>2</v>
      </c>
      <c r="M21" s="37">
        <f t="shared" si="31"/>
        <v>1.3</v>
      </c>
      <c r="N21" s="37">
        <f t="shared" si="32"/>
        <v>3.3</v>
      </c>
      <c r="O21" s="37">
        <f t="shared" si="33"/>
        <v>2.2000000000000002</v>
      </c>
      <c r="P21" s="37">
        <f t="shared" si="34"/>
        <v>3.65</v>
      </c>
      <c r="Q21" s="37">
        <f t="shared" si="35"/>
        <v>5.85</v>
      </c>
      <c r="R21" s="37">
        <f t="shared" si="36"/>
        <v>7.4500000000000011</v>
      </c>
      <c r="S21" s="1">
        <f t="shared" si="37"/>
        <v>8</v>
      </c>
    </row>
    <row r="22" spans="1:19" x14ac:dyDescent="0.25">
      <c r="A22" s="37" t="str">
        <f t="shared" si="22"/>
        <v>Abbey Sauer</v>
      </c>
      <c r="B22" s="37" t="str">
        <f t="shared" si="22"/>
        <v>Olympia</v>
      </c>
      <c r="C22" s="1">
        <v>2.8</v>
      </c>
      <c r="D22" s="1">
        <v>2.8</v>
      </c>
      <c r="E22" s="1">
        <v>0.8</v>
      </c>
      <c r="F22" s="1">
        <v>0.8</v>
      </c>
      <c r="G22" s="1">
        <v>1.6</v>
      </c>
      <c r="H22" s="1">
        <v>1.7</v>
      </c>
      <c r="I22" s="1">
        <v>3.5</v>
      </c>
      <c r="J22" s="1">
        <v>3.3</v>
      </c>
      <c r="K22" s="1"/>
      <c r="L22" s="37">
        <f t="shared" si="30"/>
        <v>2.8</v>
      </c>
      <c r="M22" s="37">
        <f t="shared" si="31"/>
        <v>0.8</v>
      </c>
      <c r="N22" s="37">
        <f t="shared" si="32"/>
        <v>3.5999999999999996</v>
      </c>
      <c r="O22" s="37">
        <f t="shared" si="33"/>
        <v>1.65</v>
      </c>
      <c r="P22" s="37">
        <f t="shared" si="34"/>
        <v>3.4</v>
      </c>
      <c r="Q22" s="37">
        <f t="shared" si="35"/>
        <v>5.05</v>
      </c>
      <c r="R22" s="37">
        <f t="shared" si="36"/>
        <v>8.5500000000000007</v>
      </c>
      <c r="S22" s="1">
        <f t="shared" si="37"/>
        <v>5</v>
      </c>
    </row>
    <row r="23" spans="1:19" x14ac:dyDescent="0.25">
      <c r="A23" s="37" t="str">
        <f t="shared" si="22"/>
        <v>Yunjo Kim</v>
      </c>
      <c r="B23" s="37" t="str">
        <f t="shared" si="22"/>
        <v>Olympia</v>
      </c>
      <c r="C23" s="1">
        <v>2.9</v>
      </c>
      <c r="D23" s="1">
        <v>2.7</v>
      </c>
      <c r="E23" s="52">
        <v>2</v>
      </c>
      <c r="F23" s="1">
        <v>1.9</v>
      </c>
      <c r="G23" s="1">
        <v>1.2</v>
      </c>
      <c r="H23" s="1">
        <v>1.5</v>
      </c>
      <c r="I23" s="1">
        <v>3.6</v>
      </c>
      <c r="J23" s="1">
        <v>3.4</v>
      </c>
      <c r="K23" s="1"/>
      <c r="L23" s="37">
        <f t="shared" si="30"/>
        <v>2.8</v>
      </c>
      <c r="M23" s="37">
        <f t="shared" si="31"/>
        <v>1.95</v>
      </c>
      <c r="N23" s="37">
        <f t="shared" si="32"/>
        <v>4.75</v>
      </c>
      <c r="O23" s="37">
        <f t="shared" si="33"/>
        <v>1.35</v>
      </c>
      <c r="P23" s="37">
        <f t="shared" si="34"/>
        <v>3.5</v>
      </c>
      <c r="Q23" s="37">
        <f t="shared" si="35"/>
        <v>4.8499999999999996</v>
      </c>
      <c r="R23" s="51">
        <f t="shared" si="36"/>
        <v>9.9</v>
      </c>
      <c r="S23" s="1">
        <f t="shared" si="37"/>
        <v>2</v>
      </c>
    </row>
    <row r="24" spans="1:19" x14ac:dyDescent="0.25">
      <c r="A24" s="37" t="str">
        <f t="shared" si="22"/>
        <v>Mikayla Chin</v>
      </c>
      <c r="B24" s="37" t="str">
        <f t="shared" si="22"/>
        <v>Olympia</v>
      </c>
      <c r="C24" s="1">
        <v>2.9</v>
      </c>
      <c r="D24" s="1">
        <v>3.2</v>
      </c>
      <c r="E24" s="1">
        <v>1.8</v>
      </c>
      <c r="F24" s="1">
        <v>1.8</v>
      </c>
      <c r="G24" s="1">
        <v>1.4</v>
      </c>
      <c r="H24" s="1">
        <v>1.4</v>
      </c>
      <c r="I24" s="1">
        <v>2.7</v>
      </c>
      <c r="J24" s="52">
        <v>3</v>
      </c>
      <c r="K24" s="1"/>
      <c r="L24" s="37">
        <f t="shared" si="30"/>
        <v>3.05</v>
      </c>
      <c r="M24" s="37">
        <f t="shared" si="31"/>
        <v>1.8</v>
      </c>
      <c r="N24" s="37">
        <f t="shared" si="32"/>
        <v>4.8499999999999996</v>
      </c>
      <c r="O24" s="37">
        <f t="shared" si="33"/>
        <v>1.4</v>
      </c>
      <c r="P24" s="37">
        <f t="shared" si="34"/>
        <v>2.85</v>
      </c>
      <c r="Q24" s="37">
        <f t="shared" si="35"/>
        <v>4.25</v>
      </c>
      <c r="R24" s="37">
        <f t="shared" si="36"/>
        <v>10.6</v>
      </c>
      <c r="S24" s="1">
        <f t="shared" si="37"/>
        <v>1</v>
      </c>
    </row>
    <row r="25" spans="1:19" x14ac:dyDescent="0.25">
      <c r="A25" s="37" t="str">
        <f t="shared" si="22"/>
        <v>Mya Hutchings</v>
      </c>
      <c r="B25" s="37" t="str">
        <f t="shared" si="22"/>
        <v>Olympia</v>
      </c>
      <c r="C25" s="1">
        <v>2.9</v>
      </c>
      <c r="D25" s="1">
        <v>2.9</v>
      </c>
      <c r="E25" s="1">
        <v>1.1000000000000001</v>
      </c>
      <c r="F25" s="1">
        <v>1.1000000000000001</v>
      </c>
      <c r="G25" s="1">
        <v>1.9</v>
      </c>
      <c r="H25" s="1">
        <v>1.9</v>
      </c>
      <c r="I25" s="52">
        <v>4</v>
      </c>
      <c r="J25" s="52">
        <v>4</v>
      </c>
      <c r="K25" s="1"/>
      <c r="L25" s="37">
        <f t="shared" si="30"/>
        <v>2.9</v>
      </c>
      <c r="M25" s="37">
        <f t="shared" si="31"/>
        <v>1.1000000000000001</v>
      </c>
      <c r="N25" s="37">
        <f t="shared" si="32"/>
        <v>4</v>
      </c>
      <c r="O25" s="37">
        <f t="shared" si="33"/>
        <v>1.9</v>
      </c>
      <c r="P25" s="37">
        <f t="shared" si="34"/>
        <v>4</v>
      </c>
      <c r="Q25" s="37">
        <f t="shared" si="35"/>
        <v>5.9</v>
      </c>
      <c r="R25" s="51">
        <f t="shared" si="36"/>
        <v>8.1</v>
      </c>
      <c r="S25" s="1">
        <f t="shared" si="37"/>
        <v>6</v>
      </c>
    </row>
    <row r="26" spans="1:19" x14ac:dyDescent="0.25">
      <c r="A26" s="37" t="str">
        <f t="shared" si="22"/>
        <v>Loralei Jull</v>
      </c>
      <c r="B26" s="37" t="str">
        <f t="shared" si="22"/>
        <v>Xtreme</v>
      </c>
      <c r="C26" s="1">
        <v>2.6</v>
      </c>
      <c r="D26" s="1">
        <v>2.6</v>
      </c>
      <c r="E26" s="1">
        <v>1.5</v>
      </c>
      <c r="F26" s="1">
        <v>1.5</v>
      </c>
      <c r="G26" s="1">
        <v>1.4</v>
      </c>
      <c r="H26" s="1">
        <v>1.6</v>
      </c>
      <c r="I26" s="1">
        <v>2.9</v>
      </c>
      <c r="J26" s="1">
        <v>3.1</v>
      </c>
      <c r="K26" s="1"/>
      <c r="L26" s="37">
        <f t="shared" ref="L26" si="38">AVERAGE(C26,D26)</f>
        <v>2.6</v>
      </c>
      <c r="M26" s="37">
        <f t="shared" ref="M26" si="39">AVERAGE(E26,F26)</f>
        <v>1.5</v>
      </c>
      <c r="N26" s="37">
        <f t="shared" ref="N26" si="40">L26+M26</f>
        <v>4.0999999999999996</v>
      </c>
      <c r="O26" s="37">
        <f t="shared" ref="O26" si="41">AVERAGE(G26,H26)</f>
        <v>1.5</v>
      </c>
      <c r="P26" s="37">
        <f t="shared" ref="P26" si="42">AVERAGE(I26,J26)</f>
        <v>3</v>
      </c>
      <c r="Q26" s="37">
        <f t="shared" ref="Q26" si="43">IF(O26+P26&gt;10,10,O26+P26)</f>
        <v>4.5</v>
      </c>
      <c r="R26" s="51">
        <f t="shared" ref="R26" si="44">10+N26-Q26-K26</f>
        <v>9.6</v>
      </c>
      <c r="S26" s="1">
        <f t="shared" si="37"/>
        <v>3</v>
      </c>
    </row>
    <row r="28" spans="1:19" x14ac:dyDescent="0.25">
      <c r="A28" s="54" t="s">
        <v>52</v>
      </c>
      <c r="B28" s="11"/>
      <c r="C28" s="11"/>
      <c r="D28" s="11"/>
      <c r="E28" s="1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9" x14ac:dyDescent="0.25">
      <c r="A29" s="5" t="s">
        <v>1</v>
      </c>
      <c r="B29" s="5" t="s">
        <v>67</v>
      </c>
      <c r="C29" s="5" t="s">
        <v>2</v>
      </c>
      <c r="D29" s="5" t="s">
        <v>3</v>
      </c>
      <c r="E29" s="5" t="s">
        <v>11</v>
      </c>
      <c r="F29" s="5" t="s">
        <v>12</v>
      </c>
      <c r="G29" s="5" t="s">
        <v>13</v>
      </c>
      <c r="H29" s="5" t="s">
        <v>14</v>
      </c>
      <c r="I29" s="5" t="s">
        <v>4</v>
      </c>
      <c r="J29" s="5" t="s">
        <v>5</v>
      </c>
      <c r="K29" s="5" t="s">
        <v>8</v>
      </c>
      <c r="L29" s="5" t="s">
        <v>9</v>
      </c>
      <c r="M29" s="5" t="s">
        <v>15</v>
      </c>
      <c r="N29" s="5" t="s">
        <v>63</v>
      </c>
      <c r="O29" s="5" t="s">
        <v>16</v>
      </c>
      <c r="P29" s="5" t="s">
        <v>10</v>
      </c>
      <c r="Q29" s="5" t="s">
        <v>103</v>
      </c>
      <c r="R29" s="5" t="s">
        <v>104</v>
      </c>
      <c r="S29" s="5" t="s">
        <v>62</v>
      </c>
    </row>
    <row r="30" spans="1:19" x14ac:dyDescent="0.25">
      <c r="A30" s="37" t="str">
        <f t="shared" ref="A30:A37" si="45">A19</f>
        <v>Amelia Benger</v>
      </c>
      <c r="B30" s="37" t="str">
        <f t="shared" ref="B30:B37" si="46">B8</f>
        <v>Olympia</v>
      </c>
      <c r="C30" s="37">
        <v>2.9</v>
      </c>
      <c r="D30" s="37">
        <v>2.9</v>
      </c>
      <c r="E30" s="37">
        <v>0.7</v>
      </c>
      <c r="F30" s="37">
        <v>0.7</v>
      </c>
      <c r="G30" s="37">
        <v>2.5</v>
      </c>
      <c r="H30" s="37">
        <v>2.4</v>
      </c>
      <c r="I30" s="37">
        <v>3.6</v>
      </c>
      <c r="J30" s="37">
        <v>3.6</v>
      </c>
      <c r="K30" s="37">
        <v>0.6</v>
      </c>
      <c r="L30" s="37">
        <f t="shared" ref="L30" si="47">AVERAGE(C30,D30)</f>
        <v>2.9</v>
      </c>
      <c r="M30" s="37">
        <f t="shared" ref="M30" si="48">AVERAGE(E30,F30)</f>
        <v>0.7</v>
      </c>
      <c r="N30" s="37">
        <f t="shared" ref="N30" si="49">L30+M30</f>
        <v>3.5999999999999996</v>
      </c>
      <c r="O30" s="37">
        <f t="shared" ref="O30" si="50">AVERAGE(G30,H30)</f>
        <v>2.4500000000000002</v>
      </c>
      <c r="P30" s="37">
        <f t="shared" ref="P30" si="51">AVERAGE(I30,J30)</f>
        <v>3.6</v>
      </c>
      <c r="Q30" s="37">
        <f t="shared" ref="Q30" si="52">IF(O30+P30&gt;10,10,O30+P30)</f>
        <v>6.0500000000000007</v>
      </c>
      <c r="R30" s="37">
        <f t="shared" ref="R30" si="53">10+N30-Q30-K30</f>
        <v>6.9499999999999993</v>
      </c>
      <c r="S30" s="1">
        <f>RANK(R30,$R$30:$R$37)</f>
        <v>6</v>
      </c>
    </row>
    <row r="31" spans="1:19" x14ac:dyDescent="0.25">
      <c r="A31" s="37" t="str">
        <f t="shared" si="45"/>
        <v>Eleasha Chan</v>
      </c>
      <c r="B31" s="37" t="str">
        <f t="shared" si="46"/>
        <v>Olympia</v>
      </c>
      <c r="C31" s="1">
        <v>2.6</v>
      </c>
      <c r="D31" s="1">
        <v>2.6</v>
      </c>
      <c r="E31" s="1">
        <v>1.4</v>
      </c>
      <c r="F31" s="1">
        <v>1.4</v>
      </c>
      <c r="G31" s="1">
        <v>2.1</v>
      </c>
      <c r="H31" s="1">
        <v>2.1</v>
      </c>
      <c r="I31" s="1">
        <v>3.6</v>
      </c>
      <c r="J31" s="1">
        <v>3.3</v>
      </c>
      <c r="K31" s="1"/>
      <c r="L31" s="37">
        <f t="shared" ref="L31:L36" si="54">AVERAGE(C31,D31)</f>
        <v>2.6</v>
      </c>
      <c r="M31" s="37">
        <f t="shared" ref="M31:M36" si="55">AVERAGE(E31,F31)</f>
        <v>1.4</v>
      </c>
      <c r="N31" s="37">
        <f t="shared" ref="N31:N36" si="56">L31+M31</f>
        <v>4</v>
      </c>
      <c r="O31" s="37">
        <f t="shared" ref="O31:O36" si="57">AVERAGE(G31,H31)</f>
        <v>2.1</v>
      </c>
      <c r="P31" s="37">
        <f t="shared" ref="P31:P36" si="58">AVERAGE(I31,J31)</f>
        <v>3.45</v>
      </c>
      <c r="Q31" s="37">
        <f t="shared" ref="Q31:Q36" si="59">IF(O31+P31&gt;10,10,O31+P31)</f>
        <v>5.5500000000000007</v>
      </c>
      <c r="R31" s="37">
        <f t="shared" ref="R31:R36" si="60">10+N31-Q31-K31</f>
        <v>8.4499999999999993</v>
      </c>
      <c r="S31" s="1">
        <f t="shared" ref="S31:S37" si="61">RANK(R31,$R$30:$R$37)</f>
        <v>3</v>
      </c>
    </row>
    <row r="32" spans="1:19" x14ac:dyDescent="0.25">
      <c r="A32" s="37" t="str">
        <f t="shared" si="45"/>
        <v>Grace Knoyle</v>
      </c>
      <c r="B32" s="37" t="str">
        <f t="shared" si="46"/>
        <v>Olympia</v>
      </c>
      <c r="C32" s="1">
        <v>2.8</v>
      </c>
      <c r="D32" s="1">
        <v>2.8</v>
      </c>
      <c r="E32" s="1">
        <v>1.4</v>
      </c>
      <c r="F32" s="1">
        <v>1.4</v>
      </c>
      <c r="G32" s="1">
        <v>2.6</v>
      </c>
      <c r="H32" s="1">
        <v>2.6</v>
      </c>
      <c r="I32" s="1">
        <v>2.5</v>
      </c>
      <c r="J32" s="1">
        <v>2.7</v>
      </c>
      <c r="K32" s="1"/>
      <c r="L32" s="37">
        <f t="shared" si="54"/>
        <v>2.8</v>
      </c>
      <c r="M32" s="37">
        <f t="shared" si="55"/>
        <v>1.4</v>
      </c>
      <c r="N32" s="37">
        <f t="shared" si="56"/>
        <v>4.1999999999999993</v>
      </c>
      <c r="O32" s="37">
        <f t="shared" si="57"/>
        <v>2.6</v>
      </c>
      <c r="P32" s="37">
        <f t="shared" si="58"/>
        <v>2.6</v>
      </c>
      <c r="Q32" s="37">
        <f t="shared" si="59"/>
        <v>5.2</v>
      </c>
      <c r="R32" s="51">
        <f t="shared" si="60"/>
        <v>9</v>
      </c>
      <c r="S32" s="1">
        <f t="shared" si="61"/>
        <v>1</v>
      </c>
    </row>
    <row r="33" spans="1:19" x14ac:dyDescent="0.25">
      <c r="A33" s="37" t="str">
        <f t="shared" si="45"/>
        <v>Abbey Sauer</v>
      </c>
      <c r="B33" s="37" t="str">
        <f t="shared" si="46"/>
        <v>Olympia</v>
      </c>
      <c r="C33" s="1">
        <v>1.4</v>
      </c>
      <c r="D33" s="1">
        <v>1.4</v>
      </c>
      <c r="E33" s="52">
        <v>1</v>
      </c>
      <c r="F33" s="52">
        <v>1</v>
      </c>
      <c r="G33" s="1">
        <v>3.1</v>
      </c>
      <c r="H33" s="52">
        <v>3</v>
      </c>
      <c r="I33" s="1">
        <v>3.8</v>
      </c>
      <c r="J33" s="1">
        <v>4.0999999999999996</v>
      </c>
      <c r="K33" s="1"/>
      <c r="L33" s="37">
        <f t="shared" si="54"/>
        <v>1.4</v>
      </c>
      <c r="M33" s="37">
        <f t="shared" si="55"/>
        <v>1</v>
      </c>
      <c r="N33" s="37">
        <f t="shared" si="56"/>
        <v>2.4</v>
      </c>
      <c r="O33" s="37">
        <f t="shared" si="57"/>
        <v>3.05</v>
      </c>
      <c r="P33" s="37">
        <f t="shared" si="58"/>
        <v>3.9499999999999997</v>
      </c>
      <c r="Q33" s="37">
        <f t="shared" si="59"/>
        <v>7</v>
      </c>
      <c r="R33" s="51">
        <f t="shared" si="60"/>
        <v>5.4</v>
      </c>
      <c r="S33" s="1">
        <f t="shared" si="61"/>
        <v>7</v>
      </c>
    </row>
    <row r="34" spans="1:19" x14ac:dyDescent="0.25">
      <c r="A34" s="37" t="str">
        <f t="shared" si="45"/>
        <v>Yunjo Kim</v>
      </c>
      <c r="B34" s="37" t="str">
        <f t="shared" si="46"/>
        <v>Olympia</v>
      </c>
      <c r="C34" s="1">
        <v>2.5</v>
      </c>
      <c r="D34" s="1">
        <v>2.5</v>
      </c>
      <c r="E34" s="1">
        <v>2.5</v>
      </c>
      <c r="F34" s="1">
        <v>2.4</v>
      </c>
      <c r="G34" s="1">
        <v>2.2999999999999998</v>
      </c>
      <c r="H34" s="1">
        <v>2.2999999999999998</v>
      </c>
      <c r="I34" s="1">
        <v>3.7</v>
      </c>
      <c r="J34" s="1">
        <v>3.9</v>
      </c>
      <c r="K34" s="1"/>
      <c r="L34" s="37">
        <f t="shared" si="54"/>
        <v>2.5</v>
      </c>
      <c r="M34" s="37">
        <f t="shared" si="55"/>
        <v>2.4500000000000002</v>
      </c>
      <c r="N34" s="37">
        <f t="shared" si="56"/>
        <v>4.95</v>
      </c>
      <c r="O34" s="37">
        <f t="shared" si="57"/>
        <v>2.2999999999999998</v>
      </c>
      <c r="P34" s="37">
        <f t="shared" si="58"/>
        <v>3.8</v>
      </c>
      <c r="Q34" s="37">
        <f t="shared" si="59"/>
        <v>6.1</v>
      </c>
      <c r="R34" s="51">
        <f t="shared" si="60"/>
        <v>8.85</v>
      </c>
      <c r="S34" s="1">
        <f t="shared" si="61"/>
        <v>2</v>
      </c>
    </row>
    <row r="35" spans="1:19" x14ac:dyDescent="0.25">
      <c r="A35" s="37" t="str">
        <f t="shared" si="45"/>
        <v>Mikayla Chin</v>
      </c>
      <c r="B35" s="37" t="str">
        <f t="shared" si="46"/>
        <v>Olympia</v>
      </c>
      <c r="C35" s="1">
        <v>2.4</v>
      </c>
      <c r="D35" s="1">
        <v>2.4</v>
      </c>
      <c r="E35" s="1">
        <v>0.7</v>
      </c>
      <c r="F35" s="1">
        <v>0.7</v>
      </c>
      <c r="G35" s="1">
        <v>2.7</v>
      </c>
      <c r="H35" s="1">
        <v>2.8</v>
      </c>
      <c r="I35" s="52">
        <v>5</v>
      </c>
      <c r="J35" s="1">
        <v>5.2</v>
      </c>
      <c r="K35" s="1"/>
      <c r="L35" s="37">
        <f t="shared" si="54"/>
        <v>2.4</v>
      </c>
      <c r="M35" s="37">
        <f t="shared" si="55"/>
        <v>0.7</v>
      </c>
      <c r="N35" s="37">
        <f t="shared" si="56"/>
        <v>3.0999999999999996</v>
      </c>
      <c r="O35" s="37">
        <f t="shared" si="57"/>
        <v>2.75</v>
      </c>
      <c r="P35" s="37">
        <f t="shared" si="58"/>
        <v>5.0999999999999996</v>
      </c>
      <c r="Q35" s="37">
        <f t="shared" si="59"/>
        <v>7.85</v>
      </c>
      <c r="R35" s="51">
        <f t="shared" si="60"/>
        <v>5.25</v>
      </c>
      <c r="S35" s="1">
        <f t="shared" si="61"/>
        <v>8</v>
      </c>
    </row>
    <row r="36" spans="1:19" x14ac:dyDescent="0.25">
      <c r="A36" s="37" t="str">
        <f t="shared" si="45"/>
        <v>Mya Hutchings</v>
      </c>
      <c r="B36" s="37" t="str">
        <f t="shared" si="46"/>
        <v>Olympia</v>
      </c>
      <c r="C36" s="1">
        <v>2.2000000000000002</v>
      </c>
      <c r="D36" s="1">
        <v>2.5</v>
      </c>
      <c r="E36" s="52">
        <v>2</v>
      </c>
      <c r="F36" s="52">
        <v>2</v>
      </c>
      <c r="G36" s="1">
        <v>2.6</v>
      </c>
      <c r="H36" s="1">
        <v>2.8</v>
      </c>
      <c r="I36" s="1">
        <v>3.8</v>
      </c>
      <c r="J36" s="52">
        <v>4</v>
      </c>
      <c r="K36" s="1"/>
      <c r="L36" s="37">
        <f t="shared" si="54"/>
        <v>2.35</v>
      </c>
      <c r="M36" s="37">
        <f t="shared" si="55"/>
        <v>2</v>
      </c>
      <c r="N36" s="37">
        <f t="shared" si="56"/>
        <v>4.3499999999999996</v>
      </c>
      <c r="O36" s="37">
        <f t="shared" si="57"/>
        <v>2.7</v>
      </c>
      <c r="P36" s="37">
        <f t="shared" si="58"/>
        <v>3.9</v>
      </c>
      <c r="Q36" s="37">
        <f t="shared" si="59"/>
        <v>6.6</v>
      </c>
      <c r="R36" s="51">
        <f t="shared" si="60"/>
        <v>7.75</v>
      </c>
      <c r="S36" s="1">
        <f t="shared" si="61"/>
        <v>5</v>
      </c>
    </row>
    <row r="37" spans="1:19" x14ac:dyDescent="0.25">
      <c r="A37" s="37" t="str">
        <f t="shared" si="45"/>
        <v>Loralei Jull</v>
      </c>
      <c r="B37" s="37" t="str">
        <f t="shared" si="46"/>
        <v>Xtreme</v>
      </c>
      <c r="C37" s="1">
        <v>1.8</v>
      </c>
      <c r="D37" s="1">
        <v>1.8</v>
      </c>
      <c r="E37" s="1">
        <v>1.7</v>
      </c>
      <c r="F37" s="1">
        <v>1.7</v>
      </c>
      <c r="G37" s="1">
        <v>2.2999999999999998</v>
      </c>
      <c r="H37" s="1">
        <v>2.5</v>
      </c>
      <c r="I37" s="1">
        <v>3.1</v>
      </c>
      <c r="J37" s="1">
        <v>2.8</v>
      </c>
      <c r="K37" s="1"/>
      <c r="L37" s="37">
        <f t="shared" ref="L37" si="62">AVERAGE(C37,D37)</f>
        <v>1.8</v>
      </c>
      <c r="M37" s="37">
        <f t="shared" ref="M37" si="63">AVERAGE(E37,F37)</f>
        <v>1.7</v>
      </c>
      <c r="N37" s="37">
        <f t="shared" ref="N37" si="64">L37+M37</f>
        <v>3.5</v>
      </c>
      <c r="O37" s="37">
        <f t="shared" ref="O37" si="65">AVERAGE(G37,H37)</f>
        <v>2.4</v>
      </c>
      <c r="P37" s="37">
        <f t="shared" ref="P37" si="66">AVERAGE(I37,J37)</f>
        <v>2.95</v>
      </c>
      <c r="Q37" s="37">
        <f t="shared" ref="Q37" si="67">IF(O37+P37&gt;10,10,O37+P37)</f>
        <v>5.35</v>
      </c>
      <c r="R37" s="51">
        <f t="shared" ref="R37" si="68">10+N37-Q37-K37</f>
        <v>8.15</v>
      </c>
      <c r="S37" s="1">
        <f t="shared" si="61"/>
        <v>4</v>
      </c>
    </row>
    <row r="39" spans="1:19" x14ac:dyDescent="0.25">
      <c r="A39" s="54" t="s">
        <v>102</v>
      </c>
      <c r="B39" s="11"/>
      <c r="C39" s="11"/>
      <c r="D39" s="11"/>
      <c r="E39" s="11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9" x14ac:dyDescent="0.25">
      <c r="A40" s="5" t="s">
        <v>1</v>
      </c>
      <c r="B40" s="5" t="s">
        <v>67</v>
      </c>
      <c r="C40" s="5" t="s">
        <v>2</v>
      </c>
      <c r="D40" s="5" t="s">
        <v>3</v>
      </c>
      <c r="E40" s="5" t="s">
        <v>11</v>
      </c>
      <c r="F40" s="5" t="s">
        <v>12</v>
      </c>
      <c r="G40" s="5" t="s">
        <v>13</v>
      </c>
      <c r="H40" s="5" t="s">
        <v>14</v>
      </c>
      <c r="I40" s="5" t="s">
        <v>4</v>
      </c>
      <c r="J40" s="5" t="s">
        <v>5</v>
      </c>
      <c r="K40" s="5" t="s">
        <v>8</v>
      </c>
      <c r="L40" s="5" t="s">
        <v>9</v>
      </c>
      <c r="M40" s="5" t="s">
        <v>15</v>
      </c>
      <c r="N40" s="5" t="s">
        <v>63</v>
      </c>
      <c r="O40" s="5" t="s">
        <v>16</v>
      </c>
      <c r="P40" s="5" t="s">
        <v>10</v>
      </c>
      <c r="Q40" s="5" t="s">
        <v>103</v>
      </c>
      <c r="R40" s="5" t="s">
        <v>104</v>
      </c>
      <c r="S40" s="5" t="s">
        <v>62</v>
      </c>
    </row>
    <row r="41" spans="1:19" x14ac:dyDescent="0.25">
      <c r="A41" s="37" t="str">
        <f t="shared" ref="A41:A48" si="69">A30</f>
        <v>Amelia Benger</v>
      </c>
      <c r="B41" s="37" t="str">
        <f t="shared" ref="B41:B48" si="70">B8</f>
        <v>Olympia</v>
      </c>
      <c r="C41" s="53">
        <v>2</v>
      </c>
      <c r="D41" s="53">
        <v>2</v>
      </c>
      <c r="E41" s="37">
        <v>1.1000000000000001</v>
      </c>
      <c r="F41" s="37">
        <v>1.1000000000000001</v>
      </c>
      <c r="G41" s="37">
        <v>1.4</v>
      </c>
      <c r="H41" s="37">
        <v>1.8</v>
      </c>
      <c r="I41" s="37">
        <v>4.7</v>
      </c>
      <c r="J41" s="37">
        <v>4.5</v>
      </c>
      <c r="K41" s="37"/>
      <c r="L41" s="37">
        <f t="shared" ref="L41" si="71">AVERAGE(C41,D41)</f>
        <v>2</v>
      </c>
      <c r="M41" s="37">
        <f t="shared" ref="M41" si="72">AVERAGE(E41,F41)</f>
        <v>1.1000000000000001</v>
      </c>
      <c r="N41" s="37">
        <f t="shared" ref="N41" si="73">L41+M41</f>
        <v>3.1</v>
      </c>
      <c r="O41" s="37">
        <f t="shared" ref="O41" si="74">AVERAGE(G41,H41)</f>
        <v>1.6</v>
      </c>
      <c r="P41" s="37">
        <f t="shared" ref="P41" si="75">AVERAGE(I41,J41)</f>
        <v>4.5999999999999996</v>
      </c>
      <c r="Q41" s="37">
        <f t="shared" ref="Q41" si="76">IF(O41+P41&gt;10,10,O41+P41)</f>
        <v>6.1999999999999993</v>
      </c>
      <c r="R41" s="51">
        <f t="shared" ref="R41" si="77">10+N41-Q41-K41</f>
        <v>6.9</v>
      </c>
      <c r="S41" s="1">
        <f>RANK(R41,$R$41:$R$48)</f>
        <v>5</v>
      </c>
    </row>
    <row r="42" spans="1:19" x14ac:dyDescent="0.25">
      <c r="A42" s="37" t="str">
        <f t="shared" si="69"/>
        <v>Eleasha Chan</v>
      </c>
      <c r="B42" s="37" t="str">
        <f t="shared" si="70"/>
        <v>Olympia</v>
      </c>
      <c r="C42" s="52">
        <v>3.3</v>
      </c>
      <c r="D42" s="52">
        <v>3.3</v>
      </c>
      <c r="E42" s="52">
        <v>0.2</v>
      </c>
      <c r="F42" s="52">
        <v>0.2</v>
      </c>
      <c r="G42" s="52">
        <v>1.9</v>
      </c>
      <c r="H42" s="52">
        <v>1.9</v>
      </c>
      <c r="I42" s="52">
        <v>4.9000000000000004</v>
      </c>
      <c r="J42" s="52">
        <v>4.5999999999999996</v>
      </c>
      <c r="K42" s="1"/>
      <c r="L42" s="37">
        <f t="shared" ref="L42:L47" si="78">AVERAGE(C42,D42)</f>
        <v>3.3</v>
      </c>
      <c r="M42" s="37">
        <f t="shared" ref="M42:M47" si="79">AVERAGE(E42,F42)</f>
        <v>0.2</v>
      </c>
      <c r="N42" s="37">
        <f t="shared" ref="N42:N47" si="80">L42+M42</f>
        <v>3.5</v>
      </c>
      <c r="O42" s="37">
        <f t="shared" ref="O42:O47" si="81">AVERAGE(G42,H42)</f>
        <v>1.9</v>
      </c>
      <c r="P42" s="37">
        <f t="shared" ref="P42:P47" si="82">AVERAGE(I42,J42)</f>
        <v>4.75</v>
      </c>
      <c r="Q42" s="37">
        <f t="shared" ref="Q42:Q47" si="83">IF(O42+P42&gt;10,10,O42+P42)</f>
        <v>6.65</v>
      </c>
      <c r="R42" s="51">
        <f t="shared" ref="R42:R47" si="84">10+N42-Q42-K42</f>
        <v>6.85</v>
      </c>
      <c r="S42" s="1">
        <f t="shared" ref="S42:S48" si="85">RANK(R42,$R$41:$R$48)</f>
        <v>6</v>
      </c>
    </row>
    <row r="43" spans="1:19" x14ac:dyDescent="0.25">
      <c r="A43" s="37" t="str">
        <f t="shared" si="69"/>
        <v>Grace Knoyle</v>
      </c>
      <c r="B43" s="37" t="str">
        <f t="shared" si="70"/>
        <v>Olympia</v>
      </c>
      <c r="C43" s="52">
        <v>1.9</v>
      </c>
      <c r="D43" s="52">
        <v>2.2000000000000002</v>
      </c>
      <c r="E43" s="52">
        <v>1.1000000000000001</v>
      </c>
      <c r="F43" s="52">
        <v>1.2</v>
      </c>
      <c r="G43" s="52">
        <v>2</v>
      </c>
      <c r="H43" s="52">
        <v>2.2000000000000002</v>
      </c>
      <c r="I43" s="52">
        <v>4</v>
      </c>
      <c r="J43" s="52">
        <v>4.2</v>
      </c>
      <c r="K43" s="1"/>
      <c r="L43" s="37">
        <f t="shared" si="78"/>
        <v>2.0499999999999998</v>
      </c>
      <c r="M43" s="37">
        <f t="shared" si="79"/>
        <v>1.1499999999999999</v>
      </c>
      <c r="N43" s="37">
        <f t="shared" si="80"/>
        <v>3.1999999999999997</v>
      </c>
      <c r="O43" s="37">
        <f t="shared" si="81"/>
        <v>2.1</v>
      </c>
      <c r="P43" s="37">
        <f t="shared" si="82"/>
        <v>4.0999999999999996</v>
      </c>
      <c r="Q43" s="37">
        <f t="shared" si="83"/>
        <v>6.1999999999999993</v>
      </c>
      <c r="R43" s="51">
        <f t="shared" si="84"/>
        <v>7</v>
      </c>
      <c r="S43" s="1">
        <f t="shared" si="85"/>
        <v>4</v>
      </c>
    </row>
    <row r="44" spans="1:19" x14ac:dyDescent="0.25">
      <c r="A44" s="37" t="str">
        <f t="shared" si="69"/>
        <v>Abbey Sauer</v>
      </c>
      <c r="B44" s="37" t="str">
        <f t="shared" si="70"/>
        <v>Olympia</v>
      </c>
      <c r="C44" s="52">
        <v>1.8</v>
      </c>
      <c r="D44" s="52">
        <v>1.5</v>
      </c>
      <c r="E44" s="52">
        <v>1.1000000000000001</v>
      </c>
      <c r="F44" s="52">
        <v>1.1000000000000001</v>
      </c>
      <c r="G44" s="52">
        <v>2.1</v>
      </c>
      <c r="H44" s="52">
        <v>2</v>
      </c>
      <c r="I44" s="52">
        <v>4.5</v>
      </c>
      <c r="J44" s="52">
        <v>4.8</v>
      </c>
      <c r="K44" s="1"/>
      <c r="L44" s="37">
        <f t="shared" si="78"/>
        <v>1.65</v>
      </c>
      <c r="M44" s="37">
        <f t="shared" si="79"/>
        <v>1.1000000000000001</v>
      </c>
      <c r="N44" s="37">
        <f t="shared" si="80"/>
        <v>2.75</v>
      </c>
      <c r="O44" s="37">
        <f t="shared" si="81"/>
        <v>2.0499999999999998</v>
      </c>
      <c r="P44" s="37">
        <f t="shared" si="82"/>
        <v>4.6500000000000004</v>
      </c>
      <c r="Q44" s="37">
        <f t="shared" si="83"/>
        <v>6.7</v>
      </c>
      <c r="R44" s="51">
        <f t="shared" si="84"/>
        <v>6.05</v>
      </c>
      <c r="S44" s="1">
        <f t="shared" si="85"/>
        <v>7</v>
      </c>
    </row>
    <row r="45" spans="1:19" x14ac:dyDescent="0.25">
      <c r="A45" s="37" t="str">
        <f t="shared" si="69"/>
        <v>Yunjo Kim</v>
      </c>
      <c r="B45" s="37" t="str">
        <f t="shared" si="70"/>
        <v>Olympia</v>
      </c>
      <c r="C45" s="52">
        <v>2.2000000000000002</v>
      </c>
      <c r="D45" s="52">
        <v>2.5</v>
      </c>
      <c r="E45" s="52">
        <v>1.2</v>
      </c>
      <c r="F45" s="52">
        <v>1.2</v>
      </c>
      <c r="G45" s="52">
        <v>1.7</v>
      </c>
      <c r="H45" s="52">
        <v>1.9</v>
      </c>
      <c r="I45" s="52">
        <v>4.2</v>
      </c>
      <c r="J45" s="52">
        <v>4.4000000000000004</v>
      </c>
      <c r="K45" s="1"/>
      <c r="L45" s="37">
        <f t="shared" si="78"/>
        <v>2.35</v>
      </c>
      <c r="M45" s="37">
        <f t="shared" si="79"/>
        <v>1.2</v>
      </c>
      <c r="N45" s="37">
        <f t="shared" si="80"/>
        <v>3.55</v>
      </c>
      <c r="O45" s="37">
        <f t="shared" si="81"/>
        <v>1.7999999999999998</v>
      </c>
      <c r="P45" s="37">
        <f t="shared" si="82"/>
        <v>4.3000000000000007</v>
      </c>
      <c r="Q45" s="37">
        <f t="shared" si="83"/>
        <v>6.1000000000000005</v>
      </c>
      <c r="R45" s="51">
        <f t="shared" si="84"/>
        <v>7.45</v>
      </c>
      <c r="S45" s="1">
        <f t="shared" si="85"/>
        <v>3</v>
      </c>
    </row>
    <row r="46" spans="1:19" x14ac:dyDescent="0.25">
      <c r="A46" s="37" t="str">
        <f t="shared" si="69"/>
        <v>Mikayla Chin</v>
      </c>
      <c r="B46" s="37" t="str">
        <f t="shared" si="70"/>
        <v>Olympia</v>
      </c>
      <c r="C46" s="52">
        <v>3.1</v>
      </c>
      <c r="D46" s="52">
        <v>3.4</v>
      </c>
      <c r="E46" s="52">
        <v>0.4</v>
      </c>
      <c r="F46" s="52">
        <v>0.4</v>
      </c>
      <c r="G46" s="52">
        <v>1.2</v>
      </c>
      <c r="H46" s="52">
        <v>1.3</v>
      </c>
      <c r="I46" s="52">
        <v>3.4</v>
      </c>
      <c r="J46" s="52">
        <v>3.3</v>
      </c>
      <c r="K46" s="1"/>
      <c r="L46" s="37">
        <f t="shared" si="78"/>
        <v>3.25</v>
      </c>
      <c r="M46" s="37">
        <f t="shared" si="79"/>
        <v>0.4</v>
      </c>
      <c r="N46" s="37">
        <f t="shared" si="80"/>
        <v>3.65</v>
      </c>
      <c r="O46" s="37">
        <f t="shared" si="81"/>
        <v>1.25</v>
      </c>
      <c r="P46" s="37">
        <f t="shared" si="82"/>
        <v>3.3499999999999996</v>
      </c>
      <c r="Q46" s="37">
        <f t="shared" si="83"/>
        <v>4.5999999999999996</v>
      </c>
      <c r="R46" s="51">
        <f t="shared" si="84"/>
        <v>9.0500000000000007</v>
      </c>
      <c r="S46" s="1">
        <f t="shared" si="85"/>
        <v>1</v>
      </c>
    </row>
    <row r="47" spans="1:19" x14ac:dyDescent="0.25">
      <c r="A47" s="37" t="str">
        <f t="shared" si="69"/>
        <v>Mya Hutchings</v>
      </c>
      <c r="B47" s="37" t="str">
        <f t="shared" si="70"/>
        <v>Olympia</v>
      </c>
      <c r="C47" s="52">
        <v>1.7</v>
      </c>
      <c r="D47" s="52">
        <v>1.7</v>
      </c>
      <c r="E47" s="52">
        <v>0.9</v>
      </c>
      <c r="F47" s="52">
        <v>0.9</v>
      </c>
      <c r="G47" s="52">
        <v>1.7</v>
      </c>
      <c r="H47" s="52">
        <v>2.1</v>
      </c>
      <c r="I47" s="52">
        <v>4.9000000000000004</v>
      </c>
      <c r="J47" s="52">
        <v>4.5999999999999996</v>
      </c>
      <c r="K47" s="1"/>
      <c r="L47" s="37">
        <f t="shared" si="78"/>
        <v>1.7</v>
      </c>
      <c r="M47" s="37">
        <f t="shared" si="79"/>
        <v>0.9</v>
      </c>
      <c r="N47" s="37">
        <f t="shared" si="80"/>
        <v>2.6</v>
      </c>
      <c r="O47" s="37">
        <f t="shared" si="81"/>
        <v>1.9</v>
      </c>
      <c r="P47" s="37">
        <f t="shared" si="82"/>
        <v>4.75</v>
      </c>
      <c r="Q47" s="37">
        <f t="shared" si="83"/>
        <v>6.65</v>
      </c>
      <c r="R47" s="51">
        <f t="shared" si="84"/>
        <v>5.9499999999999993</v>
      </c>
      <c r="S47" s="1">
        <f t="shared" si="85"/>
        <v>8</v>
      </c>
    </row>
    <row r="48" spans="1:19" x14ac:dyDescent="0.25">
      <c r="A48" s="37" t="str">
        <f t="shared" si="69"/>
        <v>Loralei Jull</v>
      </c>
      <c r="B48" s="37" t="str">
        <f t="shared" si="70"/>
        <v>Xtreme</v>
      </c>
      <c r="C48" s="52">
        <v>2.2000000000000002</v>
      </c>
      <c r="D48" s="52">
        <v>2.1</v>
      </c>
      <c r="E48" s="52">
        <v>1</v>
      </c>
      <c r="F48" s="52">
        <v>1</v>
      </c>
      <c r="G48" s="52">
        <v>1.7</v>
      </c>
      <c r="H48" s="52">
        <v>1.9</v>
      </c>
      <c r="I48" s="52">
        <v>3.6</v>
      </c>
      <c r="J48" s="52">
        <v>3.5</v>
      </c>
      <c r="K48" s="1"/>
      <c r="L48" s="37">
        <f t="shared" ref="L48" si="86">AVERAGE(C48,D48)</f>
        <v>2.1500000000000004</v>
      </c>
      <c r="M48" s="37">
        <f t="shared" ref="M48" si="87">AVERAGE(E48,F48)</f>
        <v>1</v>
      </c>
      <c r="N48" s="37">
        <f t="shared" ref="N48" si="88">L48+M48</f>
        <v>3.1500000000000004</v>
      </c>
      <c r="O48" s="37">
        <f t="shared" ref="O48" si="89">AVERAGE(G48,H48)</f>
        <v>1.7999999999999998</v>
      </c>
      <c r="P48" s="37">
        <f t="shared" ref="P48" si="90">AVERAGE(I48,J48)</f>
        <v>3.55</v>
      </c>
      <c r="Q48" s="37">
        <f t="shared" ref="Q48" si="91">IF(O48+P48&gt;10,10,O48+P48)</f>
        <v>5.35</v>
      </c>
      <c r="R48" s="51">
        <f t="shared" ref="R48" si="92">10+N48-Q48-K48</f>
        <v>7.8000000000000007</v>
      </c>
      <c r="S48" s="1">
        <f t="shared" si="85"/>
        <v>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28"/>
  <sheetViews>
    <sheetView topLeftCell="A9" workbookViewId="0">
      <selection activeCell="T28" sqref="T28"/>
    </sheetView>
  </sheetViews>
  <sheetFormatPr defaultColWidth="10.875" defaultRowHeight="15.75" x14ac:dyDescent="0.25"/>
  <cols>
    <col min="1" max="1" width="16.125" style="7" customWidth="1"/>
    <col min="2" max="2" width="6.25" style="7" customWidth="1"/>
    <col min="3" max="11" width="10.875" style="7"/>
    <col min="12" max="13" width="12.625" style="7" bestFit="1" customWidth="1"/>
    <col min="14" max="16" width="10.875" style="7"/>
    <col min="17" max="17" width="14.125" style="7" bestFit="1" customWidth="1"/>
    <col min="18" max="16384" width="10.875" style="7"/>
  </cols>
  <sheetData>
    <row r="1" spans="1:19" x14ac:dyDescent="0.25">
      <c r="A1" s="6" t="str">
        <f>'Level 1 '!A1</f>
        <v>Otago Champsionships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9" x14ac:dyDescent="0.25">
      <c r="A2" s="6" t="str">
        <f>'Level 1 '!A2</f>
        <v>4th &amp; 5th August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9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9" x14ac:dyDescent="0.25">
      <c r="A4" s="9" t="s">
        <v>25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9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9" x14ac:dyDescent="0.25">
      <c r="A6" s="11" t="s">
        <v>60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9" x14ac:dyDescent="0.25">
      <c r="A7" s="5" t="s">
        <v>1</v>
      </c>
      <c r="B7" s="5" t="s">
        <v>67</v>
      </c>
      <c r="C7" s="5" t="s">
        <v>2</v>
      </c>
      <c r="D7" s="5" t="s">
        <v>3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15</v>
      </c>
      <c r="N7" s="5" t="s">
        <v>63</v>
      </c>
      <c r="O7" s="5" t="s">
        <v>16</v>
      </c>
      <c r="P7" s="5" t="s">
        <v>10</v>
      </c>
      <c r="Q7" s="5" t="s">
        <v>103</v>
      </c>
      <c r="R7" s="5" t="s">
        <v>104</v>
      </c>
      <c r="S7" s="5" t="s">
        <v>62</v>
      </c>
    </row>
    <row r="8" spans="1:19" x14ac:dyDescent="0.25">
      <c r="A8" s="37" t="s">
        <v>221</v>
      </c>
      <c r="B8" s="37" t="s">
        <v>129</v>
      </c>
      <c r="C8" s="37">
        <v>3.4</v>
      </c>
      <c r="D8" s="37">
        <v>3.3</v>
      </c>
      <c r="E8" s="37">
        <v>3.6</v>
      </c>
      <c r="F8" s="37">
        <v>3.6</v>
      </c>
      <c r="G8" s="37">
        <v>1.2</v>
      </c>
      <c r="H8" s="37">
        <v>1.4</v>
      </c>
      <c r="I8" s="37">
        <v>2.6</v>
      </c>
      <c r="J8" s="37">
        <v>2.4</v>
      </c>
      <c r="K8" s="37"/>
      <c r="L8" s="37">
        <f t="shared" ref="L8" si="0">AVERAGE(C8,D8)</f>
        <v>3.3499999999999996</v>
      </c>
      <c r="M8" s="37">
        <f t="shared" ref="M8" si="1">AVERAGE(E8,F8)</f>
        <v>3.6</v>
      </c>
      <c r="N8" s="37">
        <f t="shared" ref="N8" si="2">L8+M8</f>
        <v>6.9499999999999993</v>
      </c>
      <c r="O8" s="37">
        <f t="shared" ref="O8" si="3">AVERAGE(G8,H8)</f>
        <v>1.2999999999999998</v>
      </c>
      <c r="P8" s="37">
        <f t="shared" ref="P8" si="4">AVERAGE(I8,J8)</f>
        <v>2.5</v>
      </c>
      <c r="Q8" s="37">
        <f t="shared" ref="Q8" si="5">IF(O8+P8&gt;10,10,O8+P8)</f>
        <v>3.8</v>
      </c>
      <c r="R8" s="37">
        <f t="shared" ref="R8" si="6">10+N8-Q8-K8</f>
        <v>13.149999999999999</v>
      </c>
      <c r="S8" s="1">
        <f>RANK(R8,$R$8:$R$10)</f>
        <v>1</v>
      </c>
    </row>
    <row r="9" spans="1:19" x14ac:dyDescent="0.25">
      <c r="A9" s="1" t="s">
        <v>222</v>
      </c>
      <c r="B9" s="1" t="s">
        <v>129</v>
      </c>
      <c r="C9" s="52">
        <v>3</v>
      </c>
      <c r="D9" s="52">
        <v>3</v>
      </c>
      <c r="E9" s="1">
        <v>4.0999999999999996</v>
      </c>
      <c r="F9" s="1">
        <v>4.2</v>
      </c>
      <c r="G9" s="1">
        <v>1.4</v>
      </c>
      <c r="H9" s="1">
        <v>1.6</v>
      </c>
      <c r="I9" s="1">
        <v>3.6</v>
      </c>
      <c r="J9" s="1">
        <v>3.4</v>
      </c>
      <c r="K9" s="1"/>
      <c r="L9" s="53">
        <f t="shared" ref="L9:L10" si="7">AVERAGE(C9,D9)</f>
        <v>3</v>
      </c>
      <c r="M9" s="37">
        <f t="shared" ref="M9:M10" si="8">AVERAGE(E9,F9)</f>
        <v>4.1500000000000004</v>
      </c>
      <c r="N9" s="37">
        <f t="shared" ref="N9:N10" si="9">L9+M9</f>
        <v>7.15</v>
      </c>
      <c r="O9" s="37">
        <f t="shared" ref="O9:O10" si="10">AVERAGE(G9,H9)</f>
        <v>1.5</v>
      </c>
      <c r="P9" s="37">
        <f t="shared" ref="P9:P10" si="11">AVERAGE(I9,J9)</f>
        <v>3.5</v>
      </c>
      <c r="Q9" s="37">
        <f t="shared" ref="Q9:Q10" si="12">IF(O9+P9&gt;10,10,O9+P9)</f>
        <v>5</v>
      </c>
      <c r="R9" s="37">
        <f t="shared" ref="R9:R10" si="13">10+N9-Q9-K9</f>
        <v>12.149999999999999</v>
      </c>
      <c r="S9" s="1">
        <f>RANK(R9,$R$8:$R$10)</f>
        <v>2</v>
      </c>
    </row>
    <row r="10" spans="1:19" x14ac:dyDescent="0.25">
      <c r="A10" s="1" t="s">
        <v>223</v>
      </c>
      <c r="B10" s="1" t="s">
        <v>129</v>
      </c>
      <c r="C10" s="1">
        <v>2.1</v>
      </c>
      <c r="D10" s="1">
        <v>2.1</v>
      </c>
      <c r="E10" s="1">
        <v>2.9</v>
      </c>
      <c r="F10" s="1">
        <v>2.9</v>
      </c>
      <c r="G10" s="1">
        <v>1.6</v>
      </c>
      <c r="H10" s="1">
        <v>1.9</v>
      </c>
      <c r="I10" s="1">
        <v>4.4000000000000004</v>
      </c>
      <c r="J10" s="1">
        <v>4.2</v>
      </c>
      <c r="K10" s="1">
        <v>0.9</v>
      </c>
      <c r="L10" s="37">
        <f t="shared" si="7"/>
        <v>2.1</v>
      </c>
      <c r="M10" s="37">
        <f t="shared" si="8"/>
        <v>2.9</v>
      </c>
      <c r="N10" s="37">
        <f t="shared" si="9"/>
        <v>5</v>
      </c>
      <c r="O10" s="37">
        <f t="shared" si="10"/>
        <v>1.75</v>
      </c>
      <c r="P10" s="37">
        <f t="shared" si="11"/>
        <v>4.3000000000000007</v>
      </c>
      <c r="Q10" s="37">
        <f t="shared" si="12"/>
        <v>6.0500000000000007</v>
      </c>
      <c r="R10" s="37">
        <f t="shared" si="13"/>
        <v>8.0499999999999989</v>
      </c>
      <c r="S10" s="1">
        <f>RANK(R10,$R$8:$R$10)</f>
        <v>3</v>
      </c>
    </row>
    <row r="12" spans="1:19" x14ac:dyDescent="0.25">
      <c r="A12" s="11" t="s">
        <v>59</v>
      </c>
      <c r="B12" s="11"/>
      <c r="C12" s="11"/>
      <c r="D12" s="11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9" x14ac:dyDescent="0.25">
      <c r="A13" s="5" t="s">
        <v>1</v>
      </c>
      <c r="B13" s="5" t="s">
        <v>67</v>
      </c>
      <c r="C13" s="5" t="s">
        <v>2</v>
      </c>
      <c r="D13" s="5" t="s">
        <v>3</v>
      </c>
      <c r="E13" s="5" t="s">
        <v>11</v>
      </c>
      <c r="F13" s="5" t="s">
        <v>12</v>
      </c>
      <c r="G13" s="5" t="s">
        <v>13</v>
      </c>
      <c r="H13" s="5" t="s">
        <v>14</v>
      </c>
      <c r="I13" s="5" t="s">
        <v>4</v>
      </c>
      <c r="J13" s="5" t="s">
        <v>5</v>
      </c>
      <c r="K13" s="5" t="s">
        <v>8</v>
      </c>
      <c r="L13" s="5" t="s">
        <v>9</v>
      </c>
      <c r="M13" s="5" t="s">
        <v>15</v>
      </c>
      <c r="N13" s="5" t="s">
        <v>63</v>
      </c>
      <c r="O13" s="5" t="s">
        <v>16</v>
      </c>
      <c r="P13" s="5" t="s">
        <v>10</v>
      </c>
      <c r="Q13" s="5" t="s">
        <v>103</v>
      </c>
      <c r="R13" s="5" t="s">
        <v>104</v>
      </c>
      <c r="S13" s="5" t="s">
        <v>62</v>
      </c>
    </row>
    <row r="14" spans="1:19" x14ac:dyDescent="0.25">
      <c r="A14" s="37" t="str">
        <f t="shared" ref="A14:B16" si="14">A8</f>
        <v>Anna Taylor</v>
      </c>
      <c r="B14" s="37" t="str">
        <f t="shared" si="14"/>
        <v>Diva</v>
      </c>
      <c r="C14" s="37">
        <v>3.8</v>
      </c>
      <c r="D14" s="37">
        <v>3.8</v>
      </c>
      <c r="E14" s="37">
        <v>3.5</v>
      </c>
      <c r="F14" s="37">
        <v>3.7</v>
      </c>
      <c r="G14" s="37">
        <v>1.3</v>
      </c>
      <c r="H14" s="37">
        <v>1.5</v>
      </c>
      <c r="I14" s="37">
        <v>2.1</v>
      </c>
      <c r="J14" s="53">
        <v>2</v>
      </c>
      <c r="K14" s="37"/>
      <c r="L14" s="37">
        <f t="shared" ref="L14" si="15">AVERAGE(C14,D14)</f>
        <v>3.8</v>
      </c>
      <c r="M14" s="37">
        <f t="shared" ref="M14" si="16">AVERAGE(E14,F14)</f>
        <v>3.6</v>
      </c>
      <c r="N14" s="37">
        <f t="shared" ref="N14" si="17">L14+M14</f>
        <v>7.4</v>
      </c>
      <c r="O14" s="37">
        <f t="shared" ref="O14" si="18">AVERAGE(G14,H14)</f>
        <v>1.4</v>
      </c>
      <c r="P14" s="37">
        <f t="shared" ref="P14" si="19">AVERAGE(I14,J14)</f>
        <v>2.0499999999999998</v>
      </c>
      <c r="Q14" s="37">
        <f t="shared" ref="Q14" si="20">IF(O14+P14&gt;10,10,O14+P14)</f>
        <v>3.4499999999999997</v>
      </c>
      <c r="R14" s="37">
        <f t="shared" ref="R14" si="21">10+N14-Q14-K14</f>
        <v>13.95</v>
      </c>
      <c r="S14" s="1">
        <f>RANK(R14,$R$14:$R$16)</f>
        <v>1</v>
      </c>
    </row>
    <row r="15" spans="1:19" x14ac:dyDescent="0.25">
      <c r="A15" s="37" t="str">
        <f t="shared" si="14"/>
        <v>Sasha Schofield</v>
      </c>
      <c r="B15" s="37" t="str">
        <f t="shared" si="14"/>
        <v>Diva</v>
      </c>
      <c r="C15" s="1">
        <v>3.4</v>
      </c>
      <c r="D15" s="1">
        <v>3.4</v>
      </c>
      <c r="E15" s="1">
        <v>3.1</v>
      </c>
      <c r="F15" s="1">
        <v>3.2</v>
      </c>
      <c r="G15" s="1">
        <v>2.2000000000000002</v>
      </c>
      <c r="H15" s="1">
        <v>2.4</v>
      </c>
      <c r="I15" s="1">
        <v>3.6</v>
      </c>
      <c r="J15" s="1">
        <v>3.4</v>
      </c>
      <c r="K15" s="1"/>
      <c r="L15" s="37">
        <f t="shared" ref="L15:L16" si="22">AVERAGE(C15,D15)</f>
        <v>3.4</v>
      </c>
      <c r="M15" s="37">
        <f t="shared" ref="M15:M16" si="23">AVERAGE(E15,F15)</f>
        <v>3.1500000000000004</v>
      </c>
      <c r="N15" s="37">
        <f t="shared" ref="N15:N16" si="24">L15+M15</f>
        <v>6.5500000000000007</v>
      </c>
      <c r="O15" s="37">
        <f t="shared" ref="O15:O16" si="25">AVERAGE(G15,H15)</f>
        <v>2.2999999999999998</v>
      </c>
      <c r="P15" s="37">
        <f t="shared" ref="P15:P16" si="26">AVERAGE(I15,J15)</f>
        <v>3.5</v>
      </c>
      <c r="Q15" s="37">
        <f t="shared" ref="Q15:Q16" si="27">IF(O15+P15&gt;10,10,O15+P15)</f>
        <v>5.8</v>
      </c>
      <c r="R15" s="37">
        <f t="shared" ref="R15:R16" si="28">10+N15-Q15-K15</f>
        <v>10.75</v>
      </c>
      <c r="S15" s="1">
        <f>RANK(R15,$R$14:$R$16)</f>
        <v>2</v>
      </c>
    </row>
    <row r="16" spans="1:19" x14ac:dyDescent="0.25">
      <c r="A16" s="37" t="str">
        <f t="shared" si="14"/>
        <v>Ashleigh Pont</v>
      </c>
      <c r="B16" s="37" t="str">
        <f t="shared" si="14"/>
        <v>Diva</v>
      </c>
      <c r="C16" s="52">
        <v>3</v>
      </c>
      <c r="D16" s="1">
        <v>3.4</v>
      </c>
      <c r="E16" s="1">
        <v>2.5</v>
      </c>
      <c r="F16" s="1">
        <v>2.5</v>
      </c>
      <c r="G16" s="1">
        <v>2.1</v>
      </c>
      <c r="H16" s="1">
        <v>2.1</v>
      </c>
      <c r="I16" s="1">
        <v>3.5</v>
      </c>
      <c r="J16" s="1">
        <v>3.5</v>
      </c>
      <c r="K16" s="1"/>
      <c r="L16" s="37">
        <f t="shared" si="22"/>
        <v>3.2</v>
      </c>
      <c r="M16" s="37">
        <f t="shared" si="23"/>
        <v>2.5</v>
      </c>
      <c r="N16" s="37">
        <f t="shared" si="24"/>
        <v>5.7</v>
      </c>
      <c r="O16" s="37">
        <f t="shared" si="25"/>
        <v>2.1</v>
      </c>
      <c r="P16" s="37">
        <f t="shared" si="26"/>
        <v>3.5</v>
      </c>
      <c r="Q16" s="37">
        <f t="shared" si="27"/>
        <v>5.6</v>
      </c>
      <c r="R16" s="51">
        <f t="shared" si="28"/>
        <v>10.1</v>
      </c>
      <c r="S16" s="1">
        <f>RANK(R16,$R$14:$R$16)</f>
        <v>3</v>
      </c>
    </row>
    <row r="18" spans="1:19" x14ac:dyDescent="0.25">
      <c r="A18" s="11" t="s">
        <v>58</v>
      </c>
      <c r="B18" s="11"/>
      <c r="C18" s="11"/>
      <c r="D18" s="11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9" x14ac:dyDescent="0.25">
      <c r="A19" s="5" t="s">
        <v>1</v>
      </c>
      <c r="B19" s="5" t="s">
        <v>67</v>
      </c>
      <c r="C19" s="5" t="s">
        <v>2</v>
      </c>
      <c r="D19" s="5" t="s">
        <v>3</v>
      </c>
      <c r="E19" s="5" t="s">
        <v>11</v>
      </c>
      <c r="F19" s="5" t="s">
        <v>12</v>
      </c>
      <c r="G19" s="5" t="s">
        <v>13</v>
      </c>
      <c r="H19" s="5" t="s">
        <v>14</v>
      </c>
      <c r="I19" s="5" t="s">
        <v>4</v>
      </c>
      <c r="J19" s="5" t="s">
        <v>5</v>
      </c>
      <c r="K19" s="5" t="s">
        <v>8</v>
      </c>
      <c r="L19" s="5" t="s">
        <v>9</v>
      </c>
      <c r="M19" s="5" t="s">
        <v>15</v>
      </c>
      <c r="N19" s="5" t="s">
        <v>63</v>
      </c>
      <c r="O19" s="5" t="s">
        <v>16</v>
      </c>
      <c r="P19" s="5" t="s">
        <v>10</v>
      </c>
      <c r="Q19" s="5" t="s">
        <v>103</v>
      </c>
      <c r="R19" s="5" t="s">
        <v>104</v>
      </c>
      <c r="S19" s="5" t="s">
        <v>62</v>
      </c>
    </row>
    <row r="20" spans="1:19" x14ac:dyDescent="0.25">
      <c r="A20" s="37" t="str">
        <f t="shared" ref="A20:B22" si="29">A8</f>
        <v>Anna Taylor</v>
      </c>
      <c r="B20" s="37" t="str">
        <f t="shared" si="29"/>
        <v>Diva</v>
      </c>
      <c r="C20" s="37">
        <v>3.4</v>
      </c>
      <c r="D20" s="37">
        <v>3.4</v>
      </c>
      <c r="E20" s="37">
        <v>2.4</v>
      </c>
      <c r="F20" s="37">
        <v>2.2999999999999998</v>
      </c>
      <c r="G20" s="37">
        <v>1.4</v>
      </c>
      <c r="H20" s="37">
        <v>1.6</v>
      </c>
      <c r="I20" s="53">
        <v>3</v>
      </c>
      <c r="J20" s="37">
        <v>2.8</v>
      </c>
      <c r="K20" s="37"/>
      <c r="L20" s="37">
        <f t="shared" ref="L20" si="30">AVERAGE(C20,D20)</f>
        <v>3.4</v>
      </c>
      <c r="M20" s="37">
        <f t="shared" ref="M20" si="31">AVERAGE(E20,F20)</f>
        <v>2.3499999999999996</v>
      </c>
      <c r="N20" s="37">
        <f t="shared" ref="N20" si="32">L20+M20</f>
        <v>5.75</v>
      </c>
      <c r="O20" s="37">
        <f t="shared" ref="O20" si="33">AVERAGE(G20,H20)</f>
        <v>1.5</v>
      </c>
      <c r="P20" s="37">
        <f t="shared" ref="P20" si="34">AVERAGE(I20,J20)</f>
        <v>2.9</v>
      </c>
      <c r="Q20" s="37">
        <f t="shared" ref="Q20" si="35">IF(O20+P20&gt;10,10,O20+P20)</f>
        <v>4.4000000000000004</v>
      </c>
      <c r="R20" s="37">
        <f t="shared" ref="R20" si="36">10+N20-Q20-K20</f>
        <v>11.35</v>
      </c>
      <c r="S20" s="1">
        <f>RANK(R20,$R$20:$R$22)</f>
        <v>1</v>
      </c>
    </row>
    <row r="21" spans="1:19" x14ac:dyDescent="0.25">
      <c r="A21" s="37" t="str">
        <f t="shared" si="29"/>
        <v>Sasha Schofield</v>
      </c>
      <c r="B21" s="37" t="str">
        <f t="shared" si="29"/>
        <v>Diva</v>
      </c>
      <c r="C21" s="1">
        <v>3.9</v>
      </c>
      <c r="D21" s="1">
        <v>3.9</v>
      </c>
      <c r="E21" s="1">
        <v>2.1</v>
      </c>
      <c r="F21" s="1">
        <v>2.1</v>
      </c>
      <c r="G21" s="1">
        <v>1.4</v>
      </c>
      <c r="H21" s="1">
        <v>1.7</v>
      </c>
      <c r="I21" s="1">
        <v>3.7</v>
      </c>
      <c r="J21" s="1">
        <v>3.6</v>
      </c>
      <c r="K21" s="1"/>
      <c r="L21" s="37">
        <f t="shared" ref="L21:L22" si="37">AVERAGE(C21,D21)</f>
        <v>3.9</v>
      </c>
      <c r="M21" s="37">
        <f t="shared" ref="M21:M22" si="38">AVERAGE(E21,F21)</f>
        <v>2.1</v>
      </c>
      <c r="N21" s="37">
        <f t="shared" ref="N21:N22" si="39">L21+M21</f>
        <v>6</v>
      </c>
      <c r="O21" s="37">
        <f t="shared" ref="O21:O22" si="40">AVERAGE(G21,H21)</f>
        <v>1.5499999999999998</v>
      </c>
      <c r="P21" s="37">
        <f t="shared" ref="P21:P22" si="41">AVERAGE(I21,J21)</f>
        <v>3.6500000000000004</v>
      </c>
      <c r="Q21" s="37">
        <f t="shared" ref="Q21:Q22" si="42">IF(O21+P21&gt;10,10,O21+P21)</f>
        <v>5.2</v>
      </c>
      <c r="R21" s="51">
        <f t="shared" ref="R21:R22" si="43">10+N21-Q21-K21</f>
        <v>10.8</v>
      </c>
      <c r="S21" s="1">
        <f>RANK(R21,$R$20:$R$22)</f>
        <v>2</v>
      </c>
    </row>
    <row r="22" spans="1:19" x14ac:dyDescent="0.25">
      <c r="A22" s="37" t="str">
        <f t="shared" si="29"/>
        <v>Ashleigh Pont</v>
      </c>
      <c r="B22" s="37" t="str">
        <f t="shared" si="29"/>
        <v>Diva</v>
      </c>
      <c r="C22" s="1">
        <v>3.2</v>
      </c>
      <c r="D22" s="1">
        <v>3.2</v>
      </c>
      <c r="E22" s="52">
        <v>2</v>
      </c>
      <c r="F22" s="52">
        <v>2</v>
      </c>
      <c r="G22" s="1">
        <v>1.5</v>
      </c>
      <c r="H22" s="1">
        <v>1.8</v>
      </c>
      <c r="I22" s="52">
        <v>3</v>
      </c>
      <c r="J22" s="1">
        <v>3.2</v>
      </c>
      <c r="K22" s="1"/>
      <c r="L22" s="37">
        <f t="shared" si="37"/>
        <v>3.2</v>
      </c>
      <c r="M22" s="37">
        <f t="shared" si="38"/>
        <v>2</v>
      </c>
      <c r="N22" s="37">
        <f t="shared" si="39"/>
        <v>5.2</v>
      </c>
      <c r="O22" s="37">
        <f t="shared" si="40"/>
        <v>1.65</v>
      </c>
      <c r="P22" s="37">
        <f t="shared" si="41"/>
        <v>3.1</v>
      </c>
      <c r="Q22" s="37">
        <f t="shared" si="42"/>
        <v>4.75</v>
      </c>
      <c r="R22" s="37">
        <f t="shared" si="43"/>
        <v>10.45</v>
      </c>
      <c r="S22" s="1">
        <f>RANK(R22,$R$20:$R$22)</f>
        <v>3</v>
      </c>
    </row>
    <row r="24" spans="1:19" x14ac:dyDescent="0.25">
      <c r="A24" s="11" t="s">
        <v>57</v>
      </c>
      <c r="B24" s="11"/>
      <c r="C24" s="11"/>
      <c r="D24" s="11"/>
      <c r="E24" s="1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9" x14ac:dyDescent="0.25">
      <c r="A25" s="5" t="s">
        <v>1</v>
      </c>
      <c r="B25" s="5" t="s">
        <v>67</v>
      </c>
      <c r="C25" s="5" t="s">
        <v>2</v>
      </c>
      <c r="D25" s="5" t="s">
        <v>3</v>
      </c>
      <c r="E25" s="5" t="s">
        <v>11</v>
      </c>
      <c r="F25" s="5" t="s">
        <v>12</v>
      </c>
      <c r="G25" s="5" t="s">
        <v>13</v>
      </c>
      <c r="H25" s="5" t="s">
        <v>14</v>
      </c>
      <c r="I25" s="5" t="s">
        <v>4</v>
      </c>
      <c r="J25" s="5" t="s">
        <v>5</v>
      </c>
      <c r="K25" s="5" t="s">
        <v>8</v>
      </c>
      <c r="L25" s="5" t="s">
        <v>9</v>
      </c>
      <c r="M25" s="5" t="s">
        <v>15</v>
      </c>
      <c r="N25" s="5" t="s">
        <v>63</v>
      </c>
      <c r="O25" s="5" t="s">
        <v>16</v>
      </c>
      <c r="P25" s="5" t="s">
        <v>10</v>
      </c>
      <c r="Q25" s="5" t="s">
        <v>103</v>
      </c>
      <c r="R25" s="5" t="s">
        <v>104</v>
      </c>
      <c r="S25" s="5" t="s">
        <v>62</v>
      </c>
    </row>
    <row r="26" spans="1:19" x14ac:dyDescent="0.25">
      <c r="A26" s="37" t="str">
        <f t="shared" ref="A26:B28" si="44">A8</f>
        <v>Anna Taylor</v>
      </c>
      <c r="B26" s="37" t="str">
        <f t="shared" si="44"/>
        <v>Diva</v>
      </c>
      <c r="C26" s="53">
        <v>3.1</v>
      </c>
      <c r="D26" s="53">
        <v>3.4</v>
      </c>
      <c r="E26" s="53">
        <v>1.9</v>
      </c>
      <c r="F26" s="53">
        <v>1.9</v>
      </c>
      <c r="G26" s="53">
        <v>1.2</v>
      </c>
      <c r="H26" s="53">
        <v>1.1000000000000001</v>
      </c>
      <c r="I26" s="53">
        <v>2.6</v>
      </c>
      <c r="J26" s="53">
        <v>2.2999999999999998</v>
      </c>
      <c r="K26" s="37"/>
      <c r="L26" s="37">
        <f t="shared" ref="L26" si="45">AVERAGE(C26,D26)</f>
        <v>3.25</v>
      </c>
      <c r="M26" s="37">
        <f t="shared" ref="M26" si="46">AVERAGE(E26,F26)</f>
        <v>1.9</v>
      </c>
      <c r="N26" s="37">
        <f t="shared" ref="N26" si="47">L26+M26</f>
        <v>5.15</v>
      </c>
      <c r="O26" s="37">
        <f t="shared" ref="O26" si="48">AVERAGE(G26,H26)</f>
        <v>1.1499999999999999</v>
      </c>
      <c r="P26" s="37">
        <f t="shared" ref="P26" si="49">AVERAGE(I26,J26)</f>
        <v>2.4500000000000002</v>
      </c>
      <c r="Q26" s="37">
        <f t="shared" ref="Q26" si="50">IF(O26+P26&gt;10,10,O26+P26)</f>
        <v>3.6</v>
      </c>
      <c r="R26" s="51">
        <f t="shared" ref="R26" si="51">10+N26-Q26-K26</f>
        <v>11.55</v>
      </c>
      <c r="S26" s="1">
        <f>RANK(R26,$R$26:$R$28)</f>
        <v>1</v>
      </c>
    </row>
    <row r="27" spans="1:19" x14ac:dyDescent="0.25">
      <c r="A27" s="37" t="str">
        <f t="shared" si="44"/>
        <v>Sasha Schofield</v>
      </c>
      <c r="B27" s="37" t="str">
        <f t="shared" si="44"/>
        <v>Diva</v>
      </c>
      <c r="C27" s="52">
        <v>3.1</v>
      </c>
      <c r="D27" s="52">
        <v>3.4</v>
      </c>
      <c r="E27" s="52">
        <v>0.9</v>
      </c>
      <c r="F27" s="52">
        <v>0.9</v>
      </c>
      <c r="G27" s="52">
        <v>2.5</v>
      </c>
      <c r="H27" s="52">
        <v>2.6</v>
      </c>
      <c r="I27" s="52">
        <v>4.3</v>
      </c>
      <c r="J27" s="52">
        <v>4.5</v>
      </c>
      <c r="K27" s="1">
        <v>0.3</v>
      </c>
      <c r="L27" s="37">
        <f t="shared" ref="L27:L28" si="52">AVERAGE(C27,D27)</f>
        <v>3.25</v>
      </c>
      <c r="M27" s="37">
        <f t="shared" ref="M27:M28" si="53">AVERAGE(E27,F27)</f>
        <v>0.9</v>
      </c>
      <c r="N27" s="37">
        <f t="shared" ref="N27:N28" si="54">L27+M27</f>
        <v>4.1500000000000004</v>
      </c>
      <c r="O27" s="37">
        <f t="shared" ref="O27:O28" si="55">AVERAGE(G27,H27)</f>
        <v>2.5499999999999998</v>
      </c>
      <c r="P27" s="37">
        <f t="shared" ref="P27:P28" si="56">AVERAGE(I27,J27)</f>
        <v>4.4000000000000004</v>
      </c>
      <c r="Q27" s="37">
        <f t="shared" ref="Q27:Q28" si="57">IF(O27+P27&gt;10,10,O27+P27)</f>
        <v>6.95</v>
      </c>
      <c r="R27" s="51">
        <f t="shared" ref="R27:R28" si="58">10+N27-Q27-K27</f>
        <v>6.9</v>
      </c>
      <c r="S27" s="1">
        <f>RANK(R27,$R$26:$R$28)</f>
        <v>3</v>
      </c>
    </row>
    <row r="28" spans="1:19" x14ac:dyDescent="0.25">
      <c r="A28" s="37" t="str">
        <f t="shared" si="44"/>
        <v>Ashleigh Pont</v>
      </c>
      <c r="B28" s="37" t="str">
        <f t="shared" si="44"/>
        <v>Diva</v>
      </c>
      <c r="C28" s="52">
        <v>3</v>
      </c>
      <c r="D28" s="52">
        <v>3</v>
      </c>
      <c r="E28" s="52">
        <v>1.1000000000000001</v>
      </c>
      <c r="F28" s="52">
        <v>1.3</v>
      </c>
      <c r="G28" s="52">
        <v>2.7</v>
      </c>
      <c r="H28" s="52">
        <v>2.7</v>
      </c>
      <c r="I28" s="52">
        <v>4.3</v>
      </c>
      <c r="J28" s="52">
        <v>4</v>
      </c>
      <c r="K28" s="1"/>
      <c r="L28" s="37">
        <f t="shared" si="52"/>
        <v>3</v>
      </c>
      <c r="M28" s="37">
        <f t="shared" si="53"/>
        <v>1.2000000000000002</v>
      </c>
      <c r="N28" s="37">
        <f t="shared" si="54"/>
        <v>4.2</v>
      </c>
      <c r="O28" s="37">
        <f t="shared" si="55"/>
        <v>2.7</v>
      </c>
      <c r="P28" s="37">
        <f t="shared" si="56"/>
        <v>4.1500000000000004</v>
      </c>
      <c r="Q28" s="37">
        <f t="shared" si="57"/>
        <v>6.8500000000000005</v>
      </c>
      <c r="R28" s="51">
        <f t="shared" si="58"/>
        <v>7.3499999999999988</v>
      </c>
      <c r="S28" s="1">
        <f>RANK(R28,$R$26:$R$28)</f>
        <v>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F175"/>
  <sheetViews>
    <sheetView tabSelected="1" topLeftCell="A141" zoomScale="82" zoomScaleNormal="86" workbookViewId="0">
      <selection activeCell="J158" sqref="J158:P158"/>
    </sheetView>
  </sheetViews>
  <sheetFormatPr defaultColWidth="10.875" defaultRowHeight="15.75" x14ac:dyDescent="0.25"/>
  <cols>
    <col min="1" max="1" width="20.75" style="7" customWidth="1"/>
    <col min="2" max="2" width="8.375" style="7" customWidth="1"/>
    <col min="3" max="3" width="5.25" style="7" bestFit="1" customWidth="1"/>
    <col min="4" max="5" width="5.75" style="7" bestFit="1" customWidth="1"/>
    <col min="6" max="6" width="10.125" style="7" bestFit="1" customWidth="1"/>
    <col min="7" max="7" width="5.125" style="7" bestFit="1" customWidth="1"/>
    <col min="8" max="8" width="7.125" style="7" customWidth="1"/>
    <col min="9" max="10" width="5.25" style="7" bestFit="1" customWidth="1"/>
    <col min="11" max="11" width="10.125" style="7" customWidth="1"/>
    <col min="12" max="12" width="5.75" style="7" bestFit="1" customWidth="1"/>
    <col min="13" max="13" width="7.625" style="7" customWidth="1"/>
    <col min="14" max="14" width="5.25" style="7" bestFit="1" customWidth="1"/>
    <col min="15" max="15" width="6.625" style="7" customWidth="1"/>
    <col min="16" max="16" width="9.75" style="7" customWidth="1"/>
    <col min="17" max="17" width="5.25" style="7" bestFit="1" customWidth="1"/>
    <col min="18" max="18" width="10.25" style="7" customWidth="1"/>
    <col min="19" max="20" width="5.75" style="7" bestFit="1" customWidth="1"/>
    <col min="21" max="21" width="4.375" style="7" bestFit="1" customWidth="1"/>
    <col min="22" max="22" width="7.5" style="7" bestFit="1" customWidth="1"/>
    <col min="23" max="23" width="5.125" style="7" bestFit="1" customWidth="1"/>
    <col min="24" max="24" width="7.5" style="7" bestFit="1" customWidth="1"/>
    <col min="25" max="25" width="5.25" style="7" bestFit="1" customWidth="1"/>
    <col min="26" max="27" width="7.5" style="7" bestFit="1" customWidth="1"/>
    <col min="28" max="28" width="6.875" style="7" customWidth="1"/>
    <col min="29" max="32" width="7.5" style="7" bestFit="1" customWidth="1"/>
    <col min="33" max="16384" width="10.875" style="7"/>
  </cols>
  <sheetData>
    <row r="1" spans="1:20" x14ac:dyDescent="0.25">
      <c r="A1" s="6" t="str">
        <f>'Level 1 '!A1</f>
        <v>Otago Champsionships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20" x14ac:dyDescent="0.25">
      <c r="A2" s="6" t="str">
        <f>'Level 1 '!A2</f>
        <v>4th &amp; 5th August 2018</v>
      </c>
      <c r="B2" s="9"/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20" x14ac:dyDescent="0.25">
      <c r="A3" s="6"/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20" x14ac:dyDescent="0.25">
      <c r="A4" s="40" t="str">
        <f>'Level 1 '!A4</f>
        <v xml:space="preserve">Level 1 </v>
      </c>
      <c r="B4" s="41"/>
      <c r="C4" s="58" t="s">
        <v>61</v>
      </c>
      <c r="D4" s="59"/>
      <c r="E4" s="59"/>
      <c r="F4" s="59"/>
      <c r="G4" s="60"/>
      <c r="H4" s="58" t="s">
        <v>86</v>
      </c>
      <c r="I4" s="59"/>
      <c r="J4" s="59"/>
      <c r="K4" s="59"/>
      <c r="L4" s="60"/>
      <c r="M4" s="57" t="s">
        <v>87</v>
      </c>
      <c r="N4" s="61"/>
    </row>
    <row r="5" spans="1:20" x14ac:dyDescent="0.25">
      <c r="A5" s="2" t="s">
        <v>1</v>
      </c>
      <c r="B5" s="2" t="s">
        <v>67</v>
      </c>
      <c r="C5" s="2" t="s">
        <v>92</v>
      </c>
      <c r="D5" s="2" t="s">
        <v>69</v>
      </c>
      <c r="E5" s="2" t="s">
        <v>80</v>
      </c>
      <c r="F5" s="5" t="s">
        <v>104</v>
      </c>
      <c r="G5" s="2" t="s">
        <v>62</v>
      </c>
      <c r="H5" s="2" t="s">
        <v>92</v>
      </c>
      <c r="I5" s="2" t="s">
        <v>69</v>
      </c>
      <c r="J5" s="2" t="s">
        <v>80</v>
      </c>
      <c r="K5" s="5" t="s">
        <v>104</v>
      </c>
      <c r="L5" s="2" t="s">
        <v>62</v>
      </c>
      <c r="M5" s="5" t="s">
        <v>104</v>
      </c>
      <c r="N5" s="2" t="s">
        <v>62</v>
      </c>
    </row>
    <row r="6" spans="1:20" x14ac:dyDescent="0.25">
      <c r="A6" s="1" t="str">
        <f>'Level 1 '!A8</f>
        <v>Imogene Tindall</v>
      </c>
      <c r="B6" s="1" t="str">
        <f>'Level 1 '!B8</f>
        <v>Elements</v>
      </c>
      <c r="C6" s="50">
        <f>'Level 1 '!J8</f>
        <v>1.35</v>
      </c>
      <c r="D6" s="50">
        <f>'Level 1 '!K8</f>
        <v>1.65</v>
      </c>
      <c r="E6" s="1">
        <f>'Level 1 '!I8</f>
        <v>0</v>
      </c>
      <c r="F6" s="50">
        <f>'Level 1 '!M8</f>
        <v>9.6999999999999993</v>
      </c>
      <c r="G6" s="55">
        <f>'Level 1 '!N8</f>
        <v>1</v>
      </c>
      <c r="H6" s="50">
        <f>'Level 1 '!J18</f>
        <v>0.8</v>
      </c>
      <c r="I6" s="50">
        <f>'Level 1 '!K18</f>
        <v>1.65</v>
      </c>
      <c r="J6" s="1">
        <f>'Level 1 '!I18</f>
        <v>0</v>
      </c>
      <c r="K6" s="50">
        <f>'Level 1 '!M18</f>
        <v>9.15</v>
      </c>
      <c r="L6" s="55">
        <f>'Level 1 '!N18</f>
        <v>1</v>
      </c>
      <c r="M6" s="71">
        <f t="shared" ref="M6:M11" si="0">F6+K6</f>
        <v>18.850000000000001</v>
      </c>
      <c r="N6" s="55">
        <f t="shared" ref="N6:N11" si="1">RANK(M6,$M$6:$M$11)</f>
        <v>1</v>
      </c>
    </row>
    <row r="7" spans="1:20" x14ac:dyDescent="0.25">
      <c r="A7" s="79" t="str">
        <f>'Level 1 '!A11</f>
        <v>Millie McRodden</v>
      </c>
      <c r="B7" s="79" t="str">
        <f>'Level 1 '!B11</f>
        <v>GGI</v>
      </c>
      <c r="C7" s="50">
        <f>'Level 1 '!J11</f>
        <v>0.6</v>
      </c>
      <c r="D7" s="50">
        <f>'Level 1 '!K11</f>
        <v>2.25</v>
      </c>
      <c r="E7" s="1">
        <f>'Level 1 '!I11</f>
        <v>0</v>
      </c>
      <c r="F7" s="50">
        <f>'Level 1 '!M11</f>
        <v>8.35</v>
      </c>
      <c r="G7" s="55">
        <f>'Level 1 '!N11</f>
        <v>2</v>
      </c>
      <c r="H7" s="50">
        <f>'Level 1 '!J21</f>
        <v>0.2</v>
      </c>
      <c r="I7" s="50">
        <f>'Level 1 '!K21</f>
        <v>1.5499999999999998</v>
      </c>
      <c r="J7" s="1">
        <f>'Level 1 '!I21</f>
        <v>0</v>
      </c>
      <c r="K7" s="50">
        <f>'Level 1 '!M21</f>
        <v>8.6499999999999986</v>
      </c>
      <c r="L7" s="55">
        <f>'Level 1 '!N21</f>
        <v>2</v>
      </c>
      <c r="M7" s="71">
        <f t="shared" si="0"/>
        <v>17</v>
      </c>
      <c r="N7" s="55">
        <f t="shared" si="1"/>
        <v>2</v>
      </c>
    </row>
    <row r="8" spans="1:20" x14ac:dyDescent="0.25">
      <c r="A8" s="79" t="str">
        <f>'Level 1 '!A13</f>
        <v>Skyla Pratt</v>
      </c>
      <c r="B8" s="79" t="str">
        <f>'Level 1 '!B13</f>
        <v>GGI</v>
      </c>
      <c r="C8" s="50">
        <f>'Level 1 '!J13</f>
        <v>0.55000000000000004</v>
      </c>
      <c r="D8" s="50">
        <f>'Level 1 '!K13</f>
        <v>2.85</v>
      </c>
      <c r="E8" s="1">
        <f>'Level 1 '!I13</f>
        <v>0</v>
      </c>
      <c r="F8" s="50">
        <f>'Level 1 '!M13</f>
        <v>7.7000000000000011</v>
      </c>
      <c r="G8" s="55">
        <f>'Level 1 '!N13</f>
        <v>3</v>
      </c>
      <c r="H8" s="50">
        <f>'Level 1 '!J23</f>
        <v>0.5</v>
      </c>
      <c r="I8" s="50">
        <f>'Level 1 '!K23</f>
        <v>2.0499999999999998</v>
      </c>
      <c r="J8" s="1">
        <f>'Level 1 '!I23</f>
        <v>0</v>
      </c>
      <c r="K8" s="50">
        <f>'Level 1 '!M23</f>
        <v>8.4499999999999993</v>
      </c>
      <c r="L8" s="55">
        <f>'Level 1 '!N23</f>
        <v>3</v>
      </c>
      <c r="M8" s="71">
        <f t="shared" si="0"/>
        <v>16.149999999999999</v>
      </c>
      <c r="N8" s="55">
        <f t="shared" si="1"/>
        <v>3</v>
      </c>
    </row>
    <row r="9" spans="1:20" x14ac:dyDescent="0.25">
      <c r="A9" s="79" t="str">
        <f>'Level 1 '!A9</f>
        <v>Isla Stevenson</v>
      </c>
      <c r="B9" s="79" t="str">
        <f>'Level 1 '!B9</f>
        <v>GGI</v>
      </c>
      <c r="C9" s="50">
        <f>'Level 1 '!J9</f>
        <v>0.3</v>
      </c>
      <c r="D9" s="50">
        <f>'Level 1 '!K9</f>
        <v>3.05</v>
      </c>
      <c r="E9" s="1">
        <f>'Level 1 '!I9</f>
        <v>0</v>
      </c>
      <c r="F9" s="50">
        <f>'Level 1 '!M9</f>
        <v>7.2500000000000009</v>
      </c>
      <c r="G9" s="1">
        <f>'Level 1 '!N9</f>
        <v>5</v>
      </c>
      <c r="H9" s="50">
        <f>'Level 1 '!J19</f>
        <v>0.1</v>
      </c>
      <c r="I9" s="50">
        <f>'Level 1 '!K19</f>
        <v>1.9</v>
      </c>
      <c r="J9" s="1">
        <f>'Level 1 '!I19</f>
        <v>0</v>
      </c>
      <c r="K9" s="50">
        <f>'Level 1 '!M19</f>
        <v>8.1999999999999993</v>
      </c>
      <c r="L9" s="1">
        <f>'Level 1 '!N19</f>
        <v>4</v>
      </c>
      <c r="M9" s="71">
        <f t="shared" si="0"/>
        <v>15.45</v>
      </c>
      <c r="N9" s="1">
        <f t="shared" si="1"/>
        <v>4</v>
      </c>
    </row>
    <row r="10" spans="1:20" x14ac:dyDescent="0.25">
      <c r="A10" s="79" t="str">
        <f>'Level 1 '!A12</f>
        <v>Amber Rasmussen</v>
      </c>
      <c r="B10" s="79" t="str">
        <f>'Level 1 '!B12</f>
        <v>GGI</v>
      </c>
      <c r="C10" s="50">
        <f>'Level 1 '!J12</f>
        <v>0.45</v>
      </c>
      <c r="D10" s="50">
        <f>'Level 1 '!K12</f>
        <v>2.75</v>
      </c>
      <c r="E10" s="1">
        <f>'Level 1 '!I12</f>
        <v>0</v>
      </c>
      <c r="F10" s="50">
        <f>'Level 1 '!M12</f>
        <v>7.6999999999999993</v>
      </c>
      <c r="G10" s="1">
        <v>3</v>
      </c>
      <c r="H10" s="50">
        <f>'Level 1 '!J22</f>
        <v>0.2</v>
      </c>
      <c r="I10" s="50">
        <f>'Level 1 '!K22</f>
        <v>2.65</v>
      </c>
      <c r="J10" s="1">
        <f>'Level 1 '!I22</f>
        <v>0</v>
      </c>
      <c r="K10" s="50">
        <f>'Level 1 '!M22</f>
        <v>7.5499999999999989</v>
      </c>
      <c r="L10" s="1">
        <f>'Level 1 '!N22</f>
        <v>6</v>
      </c>
      <c r="M10" s="71">
        <f t="shared" si="0"/>
        <v>15.249999999999998</v>
      </c>
      <c r="N10" s="1">
        <f t="shared" si="1"/>
        <v>5</v>
      </c>
    </row>
    <row r="11" spans="1:20" x14ac:dyDescent="0.25">
      <c r="A11" s="79" t="str">
        <f>'Level 1 '!A10</f>
        <v>Ruby Payne</v>
      </c>
      <c r="B11" s="79" t="str">
        <f>'Level 1 '!B10</f>
        <v>GGI</v>
      </c>
      <c r="C11" s="50">
        <f>'Level 1 '!J10</f>
        <v>0.35</v>
      </c>
      <c r="D11" s="50">
        <f>'Level 1 '!K10</f>
        <v>3.35</v>
      </c>
      <c r="E11" s="1">
        <f>'Level 1 '!I10</f>
        <v>0</v>
      </c>
      <c r="F11" s="50">
        <f>'Level 1 '!M10</f>
        <v>7</v>
      </c>
      <c r="G11" s="1">
        <f>'Level 1 '!N10</f>
        <v>6</v>
      </c>
      <c r="H11" s="50">
        <f>'Level 1 '!J20</f>
        <v>0</v>
      </c>
      <c r="I11" s="50">
        <f>'Level 1 '!K20</f>
        <v>2.4</v>
      </c>
      <c r="J11" s="1">
        <f>'Level 1 '!I20</f>
        <v>0</v>
      </c>
      <c r="K11" s="50">
        <f>'Level 1 '!M20</f>
        <v>7.6</v>
      </c>
      <c r="L11" s="1">
        <f>'Level 1 '!N20</f>
        <v>5</v>
      </c>
      <c r="M11" s="71">
        <f t="shared" si="0"/>
        <v>14.6</v>
      </c>
      <c r="N11" s="1">
        <f t="shared" si="1"/>
        <v>6</v>
      </c>
    </row>
    <row r="12" spans="1:20" x14ac:dyDescent="0.25">
      <c r="A12" s="8"/>
      <c r="B12" s="8"/>
      <c r="C12" s="8"/>
      <c r="D12" s="8"/>
      <c r="E12" s="8"/>
      <c r="F12" s="8"/>
    </row>
    <row r="13" spans="1:20" x14ac:dyDescent="0.25">
      <c r="A13" s="40" t="str">
        <f>'Level 2 '!A4</f>
        <v xml:space="preserve">Level 2 </v>
      </c>
      <c r="B13" s="41"/>
      <c r="C13" s="58" t="s">
        <v>61</v>
      </c>
      <c r="D13" s="59"/>
      <c r="E13" s="59"/>
      <c r="F13" s="59"/>
      <c r="G13" s="60"/>
      <c r="H13" s="58" t="s">
        <v>88</v>
      </c>
      <c r="I13" s="59"/>
      <c r="J13" s="59"/>
      <c r="K13" s="59"/>
      <c r="L13" s="60"/>
      <c r="M13" s="58" t="s">
        <v>89</v>
      </c>
      <c r="N13" s="59"/>
      <c r="O13" s="59"/>
      <c r="P13" s="59"/>
      <c r="Q13" s="60"/>
      <c r="R13" s="57" t="s">
        <v>87</v>
      </c>
      <c r="S13" s="58"/>
      <c r="T13" s="43"/>
    </row>
    <row r="14" spans="1:20" x14ac:dyDescent="0.25">
      <c r="A14" s="2" t="s">
        <v>1</v>
      </c>
      <c r="B14" s="2" t="s">
        <v>67</v>
      </c>
      <c r="C14" s="2" t="s">
        <v>92</v>
      </c>
      <c r="D14" s="2" t="s">
        <v>69</v>
      </c>
      <c r="E14" s="2" t="s">
        <v>80</v>
      </c>
      <c r="F14" s="5" t="s">
        <v>104</v>
      </c>
      <c r="G14" s="2" t="s">
        <v>62</v>
      </c>
      <c r="H14" s="2" t="s">
        <v>92</v>
      </c>
      <c r="I14" s="2" t="s">
        <v>69</v>
      </c>
      <c r="J14" s="2" t="s">
        <v>80</v>
      </c>
      <c r="K14" s="5" t="s">
        <v>104</v>
      </c>
      <c r="L14" s="2" t="s">
        <v>62</v>
      </c>
      <c r="M14" s="2" t="s">
        <v>92</v>
      </c>
      <c r="N14" s="2" t="s">
        <v>69</v>
      </c>
      <c r="O14" s="2" t="s">
        <v>80</v>
      </c>
      <c r="P14" s="5" t="s">
        <v>104</v>
      </c>
      <c r="Q14" s="2" t="s">
        <v>62</v>
      </c>
      <c r="R14" s="5" t="s">
        <v>104</v>
      </c>
      <c r="S14" s="2" t="s">
        <v>62</v>
      </c>
    </row>
    <row r="15" spans="1:20" x14ac:dyDescent="0.25">
      <c r="A15" s="1" t="str">
        <f>'Level 2 '!A16</f>
        <v>Neala Wicomb</v>
      </c>
      <c r="B15" s="1" t="str">
        <f>'Level 2 '!B16</f>
        <v>Elements</v>
      </c>
      <c r="C15" s="50">
        <f>'Level 2 '!J16</f>
        <v>1.3</v>
      </c>
      <c r="D15" s="50">
        <f>'Level 2 '!K16</f>
        <v>1.75</v>
      </c>
      <c r="E15" s="1">
        <f>'Level 2 '!I16</f>
        <v>0</v>
      </c>
      <c r="F15" s="50">
        <f>'Level 2 '!M16</f>
        <v>9.5500000000000007</v>
      </c>
      <c r="G15" s="55">
        <f>'Level 2 '!N16</f>
        <v>1</v>
      </c>
      <c r="H15" s="50">
        <f>'Level 2 '!J31</f>
        <v>0.2</v>
      </c>
      <c r="I15" s="50">
        <f>'Level 2 '!K31</f>
        <v>2.4</v>
      </c>
      <c r="J15" s="1">
        <f>'Level 2 '!I31</f>
        <v>0</v>
      </c>
      <c r="K15" s="50">
        <f>'Level 2 '!M31</f>
        <v>7.7999999999999989</v>
      </c>
      <c r="L15" s="55">
        <f>'Level 2 '!N31</f>
        <v>2</v>
      </c>
      <c r="M15" s="50">
        <f>'Level 2 '!J46</f>
        <v>1.1499999999999999</v>
      </c>
      <c r="N15" s="50">
        <f>'Level 2 '!K46</f>
        <v>1.2000000000000002</v>
      </c>
      <c r="O15" s="1">
        <f>'Level 2 '!I46</f>
        <v>0</v>
      </c>
      <c r="P15" s="50">
        <f>'Level 2 '!M46</f>
        <v>9.9499999999999993</v>
      </c>
      <c r="Q15" s="55">
        <f>'Level 2 '!N46</f>
        <v>1</v>
      </c>
      <c r="R15" s="71">
        <f t="shared" ref="R15:R25" si="2">F15+K15+P15</f>
        <v>27.3</v>
      </c>
      <c r="S15" s="55">
        <f t="shared" ref="S15:S25" si="3">RANK(R15,$R$15:$R$25)</f>
        <v>1</v>
      </c>
    </row>
    <row r="16" spans="1:20" x14ac:dyDescent="0.25">
      <c r="A16" s="1" t="str">
        <f>'Level 2 '!A18</f>
        <v>Lucy Burgess</v>
      </c>
      <c r="B16" s="1" t="str">
        <f>'Level 2 '!B18</f>
        <v>Olympia</v>
      </c>
      <c r="C16" s="50">
        <f>'Level 2 '!J18</f>
        <v>1.3</v>
      </c>
      <c r="D16" s="50">
        <f>'Level 2 '!K18</f>
        <v>1.85</v>
      </c>
      <c r="E16" s="1">
        <f>'Level 2 '!I18</f>
        <v>0</v>
      </c>
      <c r="F16" s="50">
        <f>'Level 2 '!M18</f>
        <v>9.4500000000000011</v>
      </c>
      <c r="G16" s="55">
        <f>'Level 2 '!N18</f>
        <v>2</v>
      </c>
      <c r="H16" s="50">
        <f>'Level 2 '!J33</f>
        <v>0.7</v>
      </c>
      <c r="I16" s="50">
        <f>'Level 2 '!K33</f>
        <v>2.65</v>
      </c>
      <c r="J16" s="1">
        <f>'Level 2 '!I33</f>
        <v>0</v>
      </c>
      <c r="K16" s="50">
        <f>'Level 2 '!M33</f>
        <v>8.0499999999999989</v>
      </c>
      <c r="L16" s="55">
        <f>'Level 2 '!N33</f>
        <v>1</v>
      </c>
      <c r="M16" s="50">
        <f>'Level 2 '!J48</f>
        <v>0.3</v>
      </c>
      <c r="N16" s="50">
        <f>'Level 2 '!K48</f>
        <v>2.1500000000000004</v>
      </c>
      <c r="O16" s="1">
        <f>'Level 2 '!I48</f>
        <v>0</v>
      </c>
      <c r="P16" s="50">
        <f>'Level 2 '!M48</f>
        <v>8.15</v>
      </c>
      <c r="Q16" s="55">
        <f>'Level 2 '!N48</f>
        <v>2</v>
      </c>
      <c r="R16" s="71">
        <f t="shared" si="2"/>
        <v>25.65</v>
      </c>
      <c r="S16" s="55">
        <f t="shared" si="3"/>
        <v>2</v>
      </c>
    </row>
    <row r="17" spans="1:20" x14ac:dyDescent="0.25">
      <c r="A17" s="79" t="str">
        <f>'Level 2 '!A9</f>
        <v>Amelia Gillespie</v>
      </c>
      <c r="B17" s="79" t="str">
        <f>'Level 2 '!B9</f>
        <v>GGI</v>
      </c>
      <c r="C17" s="50">
        <f>'Level 2 '!J9</f>
        <v>1.7</v>
      </c>
      <c r="D17" s="50">
        <f>'Level 2 '!K9</f>
        <v>2.95</v>
      </c>
      <c r="E17" s="1">
        <f>'Level 2 '!I9</f>
        <v>0</v>
      </c>
      <c r="F17" s="50">
        <f>'Level 2 '!M9</f>
        <v>8.75</v>
      </c>
      <c r="G17" s="1">
        <f>'Level 2 '!N9</f>
        <v>6</v>
      </c>
      <c r="H17" s="50">
        <f>'Level 2 '!J24</f>
        <v>0.6</v>
      </c>
      <c r="I17" s="50">
        <f>'Level 2 '!K24</f>
        <v>3.45</v>
      </c>
      <c r="J17" s="1">
        <f>'Level 2 '!I24</f>
        <v>0</v>
      </c>
      <c r="K17" s="50">
        <f>'Level 2 '!M24</f>
        <v>7.1499999999999995</v>
      </c>
      <c r="L17" s="1">
        <f>'Level 2 '!N24</f>
        <v>4</v>
      </c>
      <c r="M17" s="50">
        <f>'Level 2 '!J39</f>
        <v>0.3</v>
      </c>
      <c r="N17" s="50">
        <f>'Level 2 '!K39</f>
        <v>2.5499999999999998</v>
      </c>
      <c r="O17" s="1">
        <f>'Level 2 '!I39</f>
        <v>0</v>
      </c>
      <c r="P17" s="50">
        <f>'Level 2 '!M39</f>
        <v>7.7500000000000009</v>
      </c>
      <c r="Q17" s="55">
        <f>'Level 2 '!N39</f>
        <v>3</v>
      </c>
      <c r="R17" s="71">
        <f t="shared" si="2"/>
        <v>23.65</v>
      </c>
      <c r="S17" s="55">
        <f t="shared" si="3"/>
        <v>3</v>
      </c>
    </row>
    <row r="18" spans="1:20" x14ac:dyDescent="0.25">
      <c r="A18" s="79" t="str">
        <f>'Level 2 '!A12</f>
        <v>Isobel Taylor</v>
      </c>
      <c r="B18" s="79" t="str">
        <f>'Level 2 '!B12</f>
        <v>GGI</v>
      </c>
      <c r="C18" s="50">
        <f>'Level 2 '!J12</f>
        <v>1.2</v>
      </c>
      <c r="D18" s="50">
        <f>'Level 2 '!K12</f>
        <v>2.75</v>
      </c>
      <c r="E18" s="1">
        <f>'Level 2 '!I12</f>
        <v>0</v>
      </c>
      <c r="F18" s="50">
        <f>'Level 2 '!M12</f>
        <v>8.4499999999999993</v>
      </c>
      <c r="G18" s="1">
        <f>'Level 2 '!N12</f>
        <v>7</v>
      </c>
      <c r="H18" s="50">
        <f>'Level 2 '!J27</f>
        <v>0.5</v>
      </c>
      <c r="I18" s="50">
        <f>'Level 2 '!K27</f>
        <v>3.1</v>
      </c>
      <c r="J18" s="1">
        <f>'Level 2 '!I27</f>
        <v>0</v>
      </c>
      <c r="K18" s="50">
        <f>'Level 2 '!M27</f>
        <v>7.4</v>
      </c>
      <c r="L18" s="55">
        <f>'Level 2 '!N27</f>
        <v>3</v>
      </c>
      <c r="M18" s="50">
        <f>'Level 2 '!J42</f>
        <v>0.2</v>
      </c>
      <c r="N18" s="50">
        <f>'Level 2 '!K42</f>
        <v>2.5499999999999998</v>
      </c>
      <c r="O18" s="1">
        <f>'Level 2 '!I42</f>
        <v>0</v>
      </c>
      <c r="P18" s="50">
        <f>'Level 2 '!M42</f>
        <v>7.6499999999999995</v>
      </c>
      <c r="Q18" s="1">
        <f>'Level 2 '!N42</f>
        <v>5</v>
      </c>
      <c r="R18" s="71">
        <f t="shared" si="2"/>
        <v>23.5</v>
      </c>
      <c r="S18" s="1">
        <f t="shared" si="3"/>
        <v>4</v>
      </c>
    </row>
    <row r="19" spans="1:20" x14ac:dyDescent="0.25">
      <c r="A19" s="79" t="str">
        <f>'Level 2 '!A10</f>
        <v>Ruby Guthrie</v>
      </c>
      <c r="B19" s="79" t="str">
        <f>'Level 2 '!B10</f>
        <v>GGI</v>
      </c>
      <c r="C19" s="50">
        <f>'Level 2 '!J10</f>
        <v>1.7</v>
      </c>
      <c r="D19" s="50">
        <f>'Level 2 '!K10</f>
        <v>2.75</v>
      </c>
      <c r="E19" s="1">
        <f>'Level 2 '!I10</f>
        <v>0</v>
      </c>
      <c r="F19" s="50">
        <f>'Level 2 '!M10</f>
        <v>8.9499999999999993</v>
      </c>
      <c r="G19" s="55">
        <f>'Level 2 '!N10</f>
        <v>3</v>
      </c>
      <c r="H19" s="50">
        <f>'Level 2 '!J25</f>
        <v>0.5</v>
      </c>
      <c r="I19" s="50">
        <f>'Level 2 '!K25</f>
        <v>4.05</v>
      </c>
      <c r="J19" s="1">
        <f>'Level 2 '!I25</f>
        <v>0</v>
      </c>
      <c r="K19" s="50">
        <f>'Level 2 '!M25</f>
        <v>6.45</v>
      </c>
      <c r="L19" s="1">
        <f>'Level 2 '!N25</f>
        <v>9</v>
      </c>
      <c r="M19" s="50">
        <f>'Level 2 '!J40</f>
        <v>0.3</v>
      </c>
      <c r="N19" s="50">
        <f>'Level 2 '!K40</f>
        <v>2.5499999999999998</v>
      </c>
      <c r="O19" s="1">
        <f>'Level 2 '!I40</f>
        <v>0</v>
      </c>
      <c r="P19" s="50">
        <f>'Level 2 '!M40</f>
        <v>7.7500000000000009</v>
      </c>
      <c r="Q19" s="1">
        <f>'Level 2 '!N40</f>
        <v>3</v>
      </c>
      <c r="R19" s="71">
        <f t="shared" si="2"/>
        <v>23.15</v>
      </c>
      <c r="S19" s="1">
        <f t="shared" si="3"/>
        <v>5</v>
      </c>
    </row>
    <row r="20" spans="1:20" x14ac:dyDescent="0.25">
      <c r="A20" s="1" t="str">
        <f>'Level 2 '!A17</f>
        <v>Poppy Kirsopp</v>
      </c>
      <c r="B20" s="1" t="str">
        <f>'Level 2 '!B17</f>
        <v>Olympia</v>
      </c>
      <c r="C20" s="50">
        <f>'Level 2 '!J17</f>
        <v>1</v>
      </c>
      <c r="D20" s="50">
        <f>'Level 2 '!K17</f>
        <v>2.1500000000000004</v>
      </c>
      <c r="E20" s="1">
        <f>'Level 2 '!I17</f>
        <v>0</v>
      </c>
      <c r="F20" s="50">
        <f>'Level 2 '!M17</f>
        <v>8.85</v>
      </c>
      <c r="G20" s="1">
        <f>'Level 2 '!N17</f>
        <v>5</v>
      </c>
      <c r="H20" s="50">
        <f>'Level 2 '!J32</f>
        <v>0.5</v>
      </c>
      <c r="I20" s="50">
        <f>'Level 2 '!K32</f>
        <v>3.45</v>
      </c>
      <c r="J20" s="1">
        <f>'Level 2 '!I32</f>
        <v>0</v>
      </c>
      <c r="K20" s="50">
        <f>'Level 2 '!M32</f>
        <v>7.05</v>
      </c>
      <c r="L20" s="1">
        <f>'Level 2 '!N32</f>
        <v>5</v>
      </c>
      <c r="M20" s="50">
        <f>'Level 2 '!J47</f>
        <v>0.2</v>
      </c>
      <c r="N20" s="50">
        <f>'Level 2 '!K47</f>
        <v>3.25</v>
      </c>
      <c r="O20" s="1">
        <f>'Level 2 '!I47</f>
        <v>0</v>
      </c>
      <c r="P20" s="50">
        <f>'Level 2 '!M47</f>
        <v>6.9499999999999993</v>
      </c>
      <c r="Q20" s="1">
        <f>'Level 2 '!N47</f>
        <v>9</v>
      </c>
      <c r="R20" s="71">
        <f t="shared" si="2"/>
        <v>22.849999999999998</v>
      </c>
      <c r="S20" s="1">
        <f t="shared" si="3"/>
        <v>6</v>
      </c>
    </row>
    <row r="21" spans="1:20" x14ac:dyDescent="0.25">
      <c r="A21" s="79" t="str">
        <f>'Level 2 '!A8</f>
        <v>Isabella Turner-Spessot</v>
      </c>
      <c r="B21" s="79" t="str">
        <f>'Level 2 '!B8</f>
        <v>GGI</v>
      </c>
      <c r="C21" s="50">
        <f>'Level 2 '!J8</f>
        <v>1.2</v>
      </c>
      <c r="D21" s="50">
        <f>'Level 2 '!K8</f>
        <v>3</v>
      </c>
      <c r="E21" s="1">
        <f>'Level 2 '!I8</f>
        <v>0</v>
      </c>
      <c r="F21" s="50">
        <f>'Level 2 '!M8</f>
        <v>8.1999999999999993</v>
      </c>
      <c r="G21" s="1">
        <f>'Level 2 '!N8</f>
        <v>9</v>
      </c>
      <c r="H21" s="50">
        <f>'Level 2 '!J23</f>
        <v>0.3</v>
      </c>
      <c r="I21" s="50">
        <f>'Level 2 '!K23</f>
        <v>3.45</v>
      </c>
      <c r="J21" s="1">
        <f>'Level 2 '!I23</f>
        <v>0</v>
      </c>
      <c r="K21" s="50">
        <f>'Level 2 '!M23</f>
        <v>6.8500000000000005</v>
      </c>
      <c r="L21" s="1">
        <f>'Level 2 '!N23</f>
        <v>7</v>
      </c>
      <c r="M21" s="50">
        <f>'Level 2 '!J38</f>
        <v>0.3</v>
      </c>
      <c r="N21" s="50">
        <f>'Level 2 '!K38</f>
        <v>2.7</v>
      </c>
      <c r="O21" s="1">
        <f>'Level 2 '!I38</f>
        <v>0</v>
      </c>
      <c r="P21" s="50">
        <f>'Level 2 '!M38</f>
        <v>7.6000000000000005</v>
      </c>
      <c r="Q21" s="1">
        <f>'Level 2 '!N38</f>
        <v>7</v>
      </c>
      <c r="R21" s="71">
        <f t="shared" si="2"/>
        <v>22.650000000000002</v>
      </c>
      <c r="S21" s="1">
        <f t="shared" si="3"/>
        <v>7</v>
      </c>
    </row>
    <row r="22" spans="1:20" x14ac:dyDescent="0.25">
      <c r="A22" s="1" t="str">
        <f>'Level 2 '!A14</f>
        <v>Autumn McConnell</v>
      </c>
      <c r="B22" s="1" t="str">
        <f>'Level 2 '!B14</f>
        <v>DGA</v>
      </c>
      <c r="C22" s="50">
        <f>'Level 2 '!J14</f>
        <v>0.6</v>
      </c>
      <c r="D22" s="50">
        <f>'Level 2 '!K14</f>
        <v>2.5</v>
      </c>
      <c r="E22" s="1">
        <f>'Level 2 '!I14</f>
        <v>0</v>
      </c>
      <c r="F22" s="50">
        <f>'Level 2 '!M14</f>
        <v>8.1</v>
      </c>
      <c r="G22" s="1">
        <f>'Level 2 '!N14</f>
        <v>10</v>
      </c>
      <c r="H22" s="50">
        <f>'Level 2 '!J29</f>
        <v>0.2</v>
      </c>
      <c r="I22" s="50">
        <f>'Level 2 '!K29</f>
        <v>3.3</v>
      </c>
      <c r="J22" s="1">
        <f>'Level 2 '!I29</f>
        <v>0</v>
      </c>
      <c r="K22" s="50">
        <f>'Level 2 '!M29</f>
        <v>6.8999999999999995</v>
      </c>
      <c r="L22" s="1">
        <f>'Level 2 '!N29</f>
        <v>6</v>
      </c>
      <c r="M22" s="50">
        <f>'Level 2 '!J44</f>
        <v>0.2</v>
      </c>
      <c r="N22" s="50">
        <f>'Level 2 '!K44</f>
        <v>2.75</v>
      </c>
      <c r="O22" s="1">
        <f>'Level 2 '!I44</f>
        <v>0</v>
      </c>
      <c r="P22" s="50">
        <f>'Level 2 '!M44</f>
        <v>7.4499999999999993</v>
      </c>
      <c r="Q22" s="1">
        <f>'Level 2 '!N44</f>
        <v>8</v>
      </c>
      <c r="R22" s="71">
        <f t="shared" si="2"/>
        <v>22.45</v>
      </c>
      <c r="S22" s="1">
        <f t="shared" si="3"/>
        <v>8</v>
      </c>
    </row>
    <row r="23" spans="1:20" x14ac:dyDescent="0.25">
      <c r="A23" s="1" t="str">
        <f>'Level 2 '!A15</f>
        <v>Waimania Kawau</v>
      </c>
      <c r="B23" s="1" t="str">
        <f>'Level 2 '!B15</f>
        <v>DGA</v>
      </c>
      <c r="C23" s="50">
        <f>'Level 2 '!J15</f>
        <v>0.6</v>
      </c>
      <c r="D23" s="50">
        <f>'Level 2 '!K15</f>
        <v>2.3499999999999996</v>
      </c>
      <c r="E23" s="1">
        <f>'Level 2 '!I15</f>
        <v>0</v>
      </c>
      <c r="F23" s="50">
        <f>'Level 2 '!M15</f>
        <v>8.25</v>
      </c>
      <c r="G23" s="1">
        <f>'Level 2 '!N15</f>
        <v>8</v>
      </c>
      <c r="H23" s="50">
        <f>'Level 2 '!J30</f>
        <v>0.2</v>
      </c>
      <c r="I23" s="50">
        <f>'Level 2 '!K30</f>
        <v>3.8</v>
      </c>
      <c r="J23" s="1">
        <f>'Level 2 '!I30</f>
        <v>0</v>
      </c>
      <c r="K23" s="50">
        <f>'Level 2 '!M30</f>
        <v>6.3999999999999995</v>
      </c>
      <c r="L23" s="1">
        <f>'Level 2 '!N30</f>
        <v>10</v>
      </c>
      <c r="M23" s="50">
        <f>'Level 2 '!J45</f>
        <v>0.3</v>
      </c>
      <c r="N23" s="50">
        <f>'Level 2 '!K45</f>
        <v>2.65</v>
      </c>
      <c r="O23" s="1">
        <f>'Level 2 '!I45</f>
        <v>0</v>
      </c>
      <c r="P23" s="50">
        <f>'Level 2 '!M45</f>
        <v>7.65</v>
      </c>
      <c r="Q23" s="1">
        <f>'Level 2 '!N45</f>
        <v>5</v>
      </c>
      <c r="R23" s="71">
        <f t="shared" si="2"/>
        <v>22.299999999999997</v>
      </c>
      <c r="S23" s="1">
        <f t="shared" si="3"/>
        <v>9</v>
      </c>
    </row>
    <row r="24" spans="1:20" x14ac:dyDescent="0.25">
      <c r="A24" s="79" t="str">
        <f>'Level 2 '!A13</f>
        <v>Lilly Carter</v>
      </c>
      <c r="B24" s="79" t="str">
        <f>'Level 2 '!B13</f>
        <v>GGI</v>
      </c>
      <c r="C24" s="50">
        <f>'Level 2 '!J13</f>
        <v>1.7</v>
      </c>
      <c r="D24" s="50">
        <f>'Level 2 '!K13</f>
        <v>2.8</v>
      </c>
      <c r="E24" s="1">
        <f>'Level 2 '!I13</f>
        <v>0</v>
      </c>
      <c r="F24" s="50">
        <f>'Level 2 '!M13</f>
        <v>8.8999999999999986</v>
      </c>
      <c r="G24" s="1">
        <f>'Level 2 '!N13</f>
        <v>4</v>
      </c>
      <c r="H24" s="50">
        <f>'Level 2 '!J28</f>
        <v>0.7</v>
      </c>
      <c r="I24" s="50">
        <f>'Level 2 '!K28</f>
        <v>3.9</v>
      </c>
      <c r="J24" s="1">
        <f>'Level 2 '!I28</f>
        <v>0</v>
      </c>
      <c r="K24" s="50">
        <f>'Level 2 '!M28</f>
        <v>6.7999999999999989</v>
      </c>
      <c r="L24" s="1">
        <f>'Level 2 '!N28</f>
        <v>8</v>
      </c>
      <c r="M24" s="50">
        <f>'Level 2 '!J43</f>
        <v>0.1</v>
      </c>
      <c r="N24" s="50">
        <f>'Level 2 '!K43</f>
        <v>3.55</v>
      </c>
      <c r="O24" s="1">
        <f>'Level 2 '!I43</f>
        <v>0</v>
      </c>
      <c r="P24" s="50">
        <f>'Level 2 '!M43</f>
        <v>6.55</v>
      </c>
      <c r="Q24" s="1">
        <f>'Level 2 '!N43</f>
        <v>11</v>
      </c>
      <c r="R24" s="71">
        <f t="shared" si="2"/>
        <v>22.249999999999996</v>
      </c>
      <c r="S24" s="1">
        <f t="shared" si="3"/>
        <v>10</v>
      </c>
    </row>
    <row r="25" spans="1:20" x14ac:dyDescent="0.25">
      <c r="A25" s="79" t="str">
        <f>'Level 2 '!A11</f>
        <v>Mikayla Walsh</v>
      </c>
      <c r="B25" s="79" t="str">
        <f>'Level 2 '!B11</f>
        <v>GGI</v>
      </c>
      <c r="C25" s="50">
        <f>'Level 2 '!J11</f>
        <v>0.4</v>
      </c>
      <c r="D25" s="50">
        <f>'Level 2 '!K11</f>
        <v>3.7</v>
      </c>
      <c r="E25" s="1">
        <f>'Level 2 '!I11</f>
        <v>0</v>
      </c>
      <c r="F25" s="50">
        <f>'Level 2 '!M11</f>
        <v>6.7</v>
      </c>
      <c r="G25" s="1">
        <f>'Level 2 '!N11</f>
        <v>11</v>
      </c>
      <c r="H25" s="50">
        <f>'Level 2 '!J26</f>
        <v>0.1</v>
      </c>
      <c r="I25" s="50">
        <f>'Level 2 '!K26</f>
        <v>4.5999999999999996</v>
      </c>
      <c r="J25" s="1">
        <f>'Level 2 '!I26</f>
        <v>0</v>
      </c>
      <c r="K25" s="50">
        <f>'Level 2 '!M26</f>
        <v>5.5</v>
      </c>
      <c r="L25" s="1">
        <f>'Level 2 '!N26</f>
        <v>11</v>
      </c>
      <c r="M25" s="50">
        <f>'Level 2 '!J41</f>
        <v>0.1</v>
      </c>
      <c r="N25" s="50">
        <f>'Level 2 '!K41</f>
        <v>3.25</v>
      </c>
      <c r="O25" s="1">
        <f>'Level 2 '!I41</f>
        <v>0</v>
      </c>
      <c r="P25" s="50">
        <f>'Level 2 '!M41</f>
        <v>6.85</v>
      </c>
      <c r="Q25" s="1">
        <f>'Level 2 '!N41</f>
        <v>10</v>
      </c>
      <c r="R25" s="71">
        <f t="shared" si="2"/>
        <v>19.049999999999997</v>
      </c>
      <c r="S25" s="1">
        <f t="shared" si="3"/>
        <v>11</v>
      </c>
    </row>
    <row r="28" spans="1:20" x14ac:dyDescent="0.25">
      <c r="A28" s="40" t="str">
        <f>'Level 3'!A4</f>
        <v xml:space="preserve">Level 3 </v>
      </c>
      <c r="B28" s="41"/>
      <c r="C28" s="58" t="s">
        <v>61</v>
      </c>
      <c r="D28" s="59"/>
      <c r="E28" s="59"/>
      <c r="F28" s="59"/>
      <c r="G28" s="60"/>
      <c r="H28" s="58" t="s">
        <v>86</v>
      </c>
      <c r="I28" s="59"/>
      <c r="J28" s="59"/>
      <c r="K28" s="59"/>
      <c r="L28" s="60"/>
      <c r="M28" s="58" t="s">
        <v>89</v>
      </c>
      <c r="N28" s="59"/>
      <c r="O28" s="59"/>
      <c r="P28" s="59"/>
      <c r="Q28" s="60"/>
      <c r="R28" s="57" t="s">
        <v>87</v>
      </c>
      <c r="S28" s="58"/>
      <c r="T28" s="43"/>
    </row>
    <row r="29" spans="1:20" x14ac:dyDescent="0.25">
      <c r="A29" s="2" t="s">
        <v>1</v>
      </c>
      <c r="B29" s="2" t="s">
        <v>67</v>
      </c>
      <c r="C29" s="2" t="s">
        <v>92</v>
      </c>
      <c r="D29" s="2" t="s">
        <v>69</v>
      </c>
      <c r="E29" s="2" t="s">
        <v>80</v>
      </c>
      <c r="F29" s="5" t="s">
        <v>104</v>
      </c>
      <c r="G29" s="2" t="s">
        <v>62</v>
      </c>
      <c r="H29" s="2" t="s">
        <v>92</v>
      </c>
      <c r="I29" s="2" t="s">
        <v>69</v>
      </c>
      <c r="J29" s="2" t="s">
        <v>80</v>
      </c>
      <c r="K29" s="5" t="s">
        <v>104</v>
      </c>
      <c r="L29" s="2" t="s">
        <v>62</v>
      </c>
      <c r="M29" s="2" t="s">
        <v>92</v>
      </c>
      <c r="N29" s="2" t="s">
        <v>69</v>
      </c>
      <c r="O29" s="2" t="s">
        <v>80</v>
      </c>
      <c r="P29" s="5" t="s">
        <v>104</v>
      </c>
      <c r="Q29" s="2" t="s">
        <v>62</v>
      </c>
      <c r="R29" s="5" t="s">
        <v>104</v>
      </c>
      <c r="S29" s="2" t="s">
        <v>62</v>
      </c>
    </row>
    <row r="30" spans="1:20" x14ac:dyDescent="0.25">
      <c r="A30" s="1" t="str">
        <f>'Level 3'!A23</f>
        <v>Sophie Chapman</v>
      </c>
      <c r="B30" s="1" t="str">
        <f>'Level 3'!B23</f>
        <v>Delta</v>
      </c>
      <c r="C30" s="50">
        <f>'Level 3'!J23</f>
        <v>2.25</v>
      </c>
      <c r="D30" s="50">
        <f>'Level 3'!K23</f>
        <v>1.1499999999999999</v>
      </c>
      <c r="E30" s="1">
        <f>'Level 3'!I23</f>
        <v>0</v>
      </c>
      <c r="F30" s="50">
        <f>'Level 3'!M23</f>
        <v>11.1</v>
      </c>
      <c r="G30" s="55">
        <f>'Level 3'!N23</f>
        <v>1</v>
      </c>
      <c r="H30" s="50">
        <f>'Level 3'!J54</f>
        <v>0.7</v>
      </c>
      <c r="I30" s="50">
        <f>'Level 3'!K54</f>
        <v>2</v>
      </c>
      <c r="J30" s="1">
        <f>'Level 3'!I54</f>
        <v>0</v>
      </c>
      <c r="K30" s="50">
        <f>'Level 3'!M54</f>
        <v>8.6999999999999993</v>
      </c>
      <c r="L30" s="55">
        <f>'Level 3'!N54</f>
        <v>2</v>
      </c>
      <c r="M30" s="50">
        <f>'Level 3'!J85</f>
        <v>1.5</v>
      </c>
      <c r="N30" s="50">
        <f>'Level 3'!K85</f>
        <v>1.85</v>
      </c>
      <c r="O30" s="1">
        <f>'Level 3'!I85</f>
        <v>0</v>
      </c>
      <c r="P30" s="50">
        <f>'Level 3'!M85</f>
        <v>9.65</v>
      </c>
      <c r="Q30" s="55">
        <f>'Level 3'!N85</f>
        <v>3</v>
      </c>
      <c r="R30" s="71">
        <f t="shared" ref="R30:R56" si="4">F30+K30+P30</f>
        <v>29.449999999999996</v>
      </c>
      <c r="S30" s="55">
        <f t="shared" ref="S30:S56" si="5">RANK(R30,$R$30:$R$56)</f>
        <v>1</v>
      </c>
    </row>
    <row r="31" spans="1:20" x14ac:dyDescent="0.25">
      <c r="A31" s="1" t="str">
        <f>'Level 3'!A34</f>
        <v>Amina Kanapiyanova</v>
      </c>
      <c r="B31" s="1" t="str">
        <f>'Level 3'!B34</f>
        <v>Spiralz</v>
      </c>
      <c r="C31" s="50">
        <f>'Level 3'!J34</f>
        <v>1.9500000000000002</v>
      </c>
      <c r="D31" s="50">
        <f>'Level 3'!K34</f>
        <v>2.3499999999999996</v>
      </c>
      <c r="E31" s="1">
        <f>'Level 3'!I34</f>
        <v>0</v>
      </c>
      <c r="F31" s="50">
        <f>'Level 3'!M34</f>
        <v>9.6</v>
      </c>
      <c r="G31" s="1">
        <f>'Level 3'!N34</f>
        <v>9</v>
      </c>
      <c r="H31" s="50">
        <f>'Level 3'!J65</f>
        <v>0.4</v>
      </c>
      <c r="I31" s="50">
        <f>'Level 3'!K65</f>
        <v>1.55</v>
      </c>
      <c r="J31" s="1">
        <f>'Level 3'!I65</f>
        <v>0</v>
      </c>
      <c r="K31" s="50">
        <f>'Level 3'!M65</f>
        <v>8.85</v>
      </c>
      <c r="L31" s="55">
        <f>'Level 3'!N65</f>
        <v>1</v>
      </c>
      <c r="M31" s="50">
        <f>'Level 3'!J96</f>
        <v>1.1000000000000001</v>
      </c>
      <c r="N31" s="50">
        <f>'Level 3'!K96</f>
        <v>1</v>
      </c>
      <c r="O31" s="1">
        <f>'Level 3'!I96</f>
        <v>0</v>
      </c>
      <c r="P31" s="50">
        <f>'Level 3'!M96</f>
        <v>10.1</v>
      </c>
      <c r="Q31" s="55">
        <f>'Level 3'!N96</f>
        <v>1</v>
      </c>
      <c r="R31" s="71">
        <f t="shared" si="4"/>
        <v>28.549999999999997</v>
      </c>
      <c r="S31" s="55">
        <f t="shared" si="5"/>
        <v>2</v>
      </c>
    </row>
    <row r="32" spans="1:20" x14ac:dyDescent="0.25">
      <c r="A32" s="1" t="str">
        <f>'Level 3'!A33</f>
        <v>Sara Yu</v>
      </c>
      <c r="B32" s="1" t="str">
        <f>'Level 3'!B33</f>
        <v>Olympia</v>
      </c>
      <c r="C32" s="50">
        <f>'Level 3'!J33</f>
        <v>2.4</v>
      </c>
      <c r="D32" s="50">
        <f>'Level 3'!K33</f>
        <v>2.1500000000000004</v>
      </c>
      <c r="E32" s="1">
        <f>'Level 3'!I33</f>
        <v>0</v>
      </c>
      <c r="F32" s="50">
        <f>'Level 3'!M33</f>
        <v>10.25</v>
      </c>
      <c r="G32" s="55">
        <f>'Level 3'!N33</f>
        <v>3</v>
      </c>
      <c r="H32" s="50">
        <f>'Level 3'!J64</f>
        <v>0.55000000000000004</v>
      </c>
      <c r="I32" s="50">
        <f>'Level 3'!K64</f>
        <v>2.4</v>
      </c>
      <c r="J32" s="1">
        <f>'Level 3'!I64</f>
        <v>0</v>
      </c>
      <c r="K32" s="50">
        <f>'Level 3'!M64</f>
        <v>8.15</v>
      </c>
      <c r="L32" s="1">
        <f>'Level 3'!N64</f>
        <v>9</v>
      </c>
      <c r="M32" s="50">
        <f>'Level 3'!J95</f>
        <v>1</v>
      </c>
      <c r="N32" s="50">
        <f>'Level 3'!K95</f>
        <v>1.25</v>
      </c>
      <c r="O32" s="1">
        <f>'Level 3'!I95</f>
        <v>0</v>
      </c>
      <c r="P32" s="50">
        <f>'Level 3'!M95</f>
        <v>9.75</v>
      </c>
      <c r="Q32" s="55">
        <f>'Level 3'!N95</f>
        <v>2</v>
      </c>
      <c r="R32" s="71">
        <f t="shared" si="4"/>
        <v>28.15</v>
      </c>
      <c r="S32" s="55">
        <f t="shared" si="5"/>
        <v>3</v>
      </c>
    </row>
    <row r="33" spans="1:19" x14ac:dyDescent="0.25">
      <c r="A33" s="1" t="str">
        <f>'Level 3'!A28</f>
        <v>Stella Jones</v>
      </c>
      <c r="B33" s="1" t="str">
        <f>'Level 3'!B28</f>
        <v>Delta</v>
      </c>
      <c r="C33" s="50">
        <f>'Level 3'!J28</f>
        <v>1.7</v>
      </c>
      <c r="D33" s="50">
        <f>'Level 3'!K28</f>
        <v>1.65</v>
      </c>
      <c r="E33" s="1">
        <f>'Level 3'!I28</f>
        <v>0</v>
      </c>
      <c r="F33" s="50">
        <f>'Level 3'!M28</f>
        <v>10.049999999999999</v>
      </c>
      <c r="G33" s="1">
        <f>'Level 3'!N28</f>
        <v>5</v>
      </c>
      <c r="H33" s="50">
        <f>'Level 3'!J59</f>
        <v>0.6</v>
      </c>
      <c r="I33" s="50">
        <f>'Level 3'!K59</f>
        <v>2.0499999999999998</v>
      </c>
      <c r="J33" s="1">
        <f>'Level 3'!I59</f>
        <v>0</v>
      </c>
      <c r="K33" s="50">
        <f>'Level 3'!M59</f>
        <v>8.5500000000000007</v>
      </c>
      <c r="L33" s="55">
        <f>'Level 3'!N59</f>
        <v>3</v>
      </c>
      <c r="M33" s="50">
        <f>'Level 3'!J90</f>
        <v>1.2</v>
      </c>
      <c r="N33" s="50">
        <f>'Level 3'!K90</f>
        <v>1.7999999999999998</v>
      </c>
      <c r="O33" s="1">
        <f>'Level 3'!I90</f>
        <v>0</v>
      </c>
      <c r="P33" s="50">
        <f>'Level 3'!M90</f>
        <v>9.3999999999999986</v>
      </c>
      <c r="Q33" s="1">
        <v>4</v>
      </c>
      <c r="R33" s="71">
        <f t="shared" si="4"/>
        <v>28</v>
      </c>
      <c r="S33" s="1">
        <f t="shared" si="5"/>
        <v>4</v>
      </c>
    </row>
    <row r="34" spans="1:19" x14ac:dyDescent="0.25">
      <c r="A34" s="1" t="str">
        <f>'Level 3'!A22</f>
        <v>Mya Cridge</v>
      </c>
      <c r="B34" s="1" t="str">
        <f>'Level 3'!B22</f>
        <v>Delta</v>
      </c>
      <c r="C34" s="50">
        <f>'Level 3'!J22</f>
        <v>1.85</v>
      </c>
      <c r="D34" s="50">
        <f>'Level 3'!K22</f>
        <v>1.4</v>
      </c>
      <c r="E34" s="1">
        <f>'Level 3'!I22</f>
        <v>0</v>
      </c>
      <c r="F34" s="50">
        <f>'Level 3'!M22</f>
        <v>10.45</v>
      </c>
      <c r="G34" s="55">
        <f>'Level 3'!N22</f>
        <v>2</v>
      </c>
      <c r="H34" s="50">
        <f>'Level 3'!J53</f>
        <v>0.55000000000000004</v>
      </c>
      <c r="I34" s="50">
        <f>'Level 3'!K53</f>
        <v>2.2999999999999998</v>
      </c>
      <c r="J34" s="1">
        <f>'Level 3'!I53</f>
        <v>0</v>
      </c>
      <c r="K34" s="50">
        <f>'Level 3'!M53</f>
        <v>8.25</v>
      </c>
      <c r="L34" s="1">
        <f>'Level 3'!N53</f>
        <v>8</v>
      </c>
      <c r="M34" s="50">
        <f>'Level 3'!J84</f>
        <v>1</v>
      </c>
      <c r="N34" s="50">
        <f>'Level 3'!K84</f>
        <v>2.0499999999999998</v>
      </c>
      <c r="O34" s="1">
        <f>'Level 3'!I84</f>
        <v>0</v>
      </c>
      <c r="P34" s="50">
        <f>'Level 3'!M84</f>
        <v>8.9499999999999993</v>
      </c>
      <c r="Q34" s="1">
        <f>'Level 3'!N84</f>
        <v>12</v>
      </c>
      <c r="R34" s="71">
        <f t="shared" si="4"/>
        <v>27.65</v>
      </c>
      <c r="S34" s="1">
        <f t="shared" si="5"/>
        <v>5</v>
      </c>
    </row>
    <row r="35" spans="1:19" x14ac:dyDescent="0.25">
      <c r="A35" s="79" t="str">
        <f>'Level 3'!A15</f>
        <v>Ruby Warrington</v>
      </c>
      <c r="B35" s="79" t="str">
        <f>'Level 3'!B15</f>
        <v>GGI</v>
      </c>
      <c r="C35" s="50">
        <f>'Level 3'!J15</f>
        <v>1.7</v>
      </c>
      <c r="D35" s="50">
        <f>'Level 3'!K15</f>
        <v>2.2000000000000002</v>
      </c>
      <c r="E35" s="1">
        <f>'Level 3'!I15</f>
        <v>0</v>
      </c>
      <c r="F35" s="50">
        <f>'Level 3'!M15</f>
        <v>9.5</v>
      </c>
      <c r="G35" s="1">
        <f>'Level 3'!N15</f>
        <v>12</v>
      </c>
      <c r="H35" s="50">
        <f>'Level 3'!J46</f>
        <v>0.4</v>
      </c>
      <c r="I35" s="50">
        <f>'Level 3'!K46</f>
        <v>1.85</v>
      </c>
      <c r="J35" s="1">
        <f>'Level 3'!I46</f>
        <v>0</v>
      </c>
      <c r="K35" s="50">
        <f>'Level 3'!M46</f>
        <v>8.5500000000000007</v>
      </c>
      <c r="L35" s="55">
        <f>'Level 3'!N46</f>
        <v>3</v>
      </c>
      <c r="M35" s="50">
        <f>'Level 3'!J77</f>
        <v>0.9</v>
      </c>
      <c r="N35" s="50">
        <f>'Level 3'!K77</f>
        <v>1.6</v>
      </c>
      <c r="O35" s="1">
        <f>'Level 3'!I77</f>
        <v>0</v>
      </c>
      <c r="P35" s="50">
        <f>'Level 3'!M77</f>
        <v>9.3000000000000007</v>
      </c>
      <c r="Q35" s="1">
        <f>'Level 3'!N77</f>
        <v>6</v>
      </c>
      <c r="R35" s="71">
        <f t="shared" si="4"/>
        <v>27.35</v>
      </c>
      <c r="S35" s="1">
        <f t="shared" si="5"/>
        <v>6</v>
      </c>
    </row>
    <row r="36" spans="1:19" x14ac:dyDescent="0.25">
      <c r="A36" s="1" t="str">
        <f>'Level 3'!A29</f>
        <v>Nadia Franklin</v>
      </c>
      <c r="B36" s="1" t="str">
        <f>'Level 3'!B29</f>
        <v>Xtreme</v>
      </c>
      <c r="C36" s="50">
        <f>'Level 3'!J29</f>
        <v>1.9500000000000002</v>
      </c>
      <c r="D36" s="50">
        <f>'Level 3'!K29</f>
        <v>1.9</v>
      </c>
      <c r="E36" s="1">
        <f>'Level 3'!I29</f>
        <v>0</v>
      </c>
      <c r="F36" s="50">
        <f>'Level 3'!M29</f>
        <v>10.049999999999999</v>
      </c>
      <c r="G36" s="1">
        <f>'Level 3'!N29</f>
        <v>5</v>
      </c>
      <c r="H36" s="50">
        <f>'Level 3'!J60</f>
        <v>0.5</v>
      </c>
      <c r="I36" s="50">
        <f>'Level 3'!K60</f>
        <v>2.0499999999999998</v>
      </c>
      <c r="J36" s="1">
        <f>'Level 3'!I60</f>
        <v>0</v>
      </c>
      <c r="K36" s="50">
        <f>'Level 3'!M60</f>
        <v>8.4499999999999993</v>
      </c>
      <c r="L36" s="1">
        <f>'Level 3'!N60</f>
        <v>6</v>
      </c>
      <c r="M36" s="50">
        <f>'Level 3'!J91</f>
        <v>1</v>
      </c>
      <c r="N36" s="50">
        <f>'Level 3'!K91</f>
        <v>2.5499999999999998</v>
      </c>
      <c r="O36" s="1">
        <f>'Level 3'!I91</f>
        <v>0</v>
      </c>
      <c r="P36" s="50">
        <f>'Level 3'!M91</f>
        <v>8.4499999999999993</v>
      </c>
      <c r="Q36" s="1">
        <f>'Level 3'!N91</f>
        <v>18</v>
      </c>
      <c r="R36" s="71">
        <f t="shared" si="4"/>
        <v>26.95</v>
      </c>
      <c r="S36" s="1">
        <f t="shared" si="5"/>
        <v>7</v>
      </c>
    </row>
    <row r="37" spans="1:19" x14ac:dyDescent="0.25">
      <c r="A37" s="79" t="str">
        <f>'Level 3'!A12</f>
        <v>Isla O'Neill</v>
      </c>
      <c r="B37" s="79" t="str">
        <f>'Level 3'!B12</f>
        <v>GGI</v>
      </c>
      <c r="C37" s="50">
        <f>'Level 3'!J12</f>
        <v>1.8</v>
      </c>
      <c r="D37" s="50">
        <f>'Level 3'!K12</f>
        <v>1.6</v>
      </c>
      <c r="E37" s="1">
        <f>'Level 3'!I12</f>
        <v>0</v>
      </c>
      <c r="F37" s="50">
        <f>'Level 3'!M12</f>
        <v>10.200000000000001</v>
      </c>
      <c r="G37" s="1">
        <f>'Level 3'!N12</f>
        <v>4</v>
      </c>
      <c r="H37" s="50">
        <f>'Level 3'!J43</f>
        <v>0.35</v>
      </c>
      <c r="I37" s="50">
        <f>'Level 3'!K43</f>
        <v>2.75</v>
      </c>
      <c r="J37" s="1">
        <f>'Level 3'!I43</f>
        <v>0</v>
      </c>
      <c r="K37" s="50">
        <f>'Level 3'!M43</f>
        <v>7.6</v>
      </c>
      <c r="L37" s="1">
        <f>'Level 3'!N43</f>
        <v>18</v>
      </c>
      <c r="M37" s="50">
        <f>'Level 3'!J74</f>
        <v>0.8</v>
      </c>
      <c r="N37" s="50">
        <f>'Level 3'!K74</f>
        <v>1.7000000000000002</v>
      </c>
      <c r="O37" s="1">
        <f>'Level 3'!I74</f>
        <v>0</v>
      </c>
      <c r="P37" s="50">
        <f>'Level 3'!M74</f>
        <v>9.1000000000000014</v>
      </c>
      <c r="Q37" s="1">
        <f>'Level 3'!N74</f>
        <v>9</v>
      </c>
      <c r="R37" s="71">
        <f t="shared" si="4"/>
        <v>26.900000000000002</v>
      </c>
      <c r="S37" s="1">
        <f t="shared" si="5"/>
        <v>8</v>
      </c>
    </row>
    <row r="38" spans="1:19" x14ac:dyDescent="0.25">
      <c r="A38" s="79" t="str">
        <f>'Level 3'!A13</f>
        <v>Kiah Wright</v>
      </c>
      <c r="B38" s="79" t="str">
        <f>'Level 3'!B13</f>
        <v>GGI</v>
      </c>
      <c r="C38" s="50">
        <f>'Level 3'!J13</f>
        <v>1.7</v>
      </c>
      <c r="D38" s="50">
        <f>'Level 3'!K13</f>
        <v>2.15</v>
      </c>
      <c r="E38" s="1">
        <f>'Level 3'!I13</f>
        <v>0</v>
      </c>
      <c r="F38" s="50">
        <f>'Level 3'!M13</f>
        <v>9.5499999999999989</v>
      </c>
      <c r="G38" s="1">
        <v>10</v>
      </c>
      <c r="H38" s="50">
        <f>'Level 3'!J44</f>
        <v>0.30000000000000004</v>
      </c>
      <c r="I38" s="50">
        <f>'Level 3'!K44</f>
        <v>2</v>
      </c>
      <c r="J38" s="1">
        <f>'Level 3'!I44</f>
        <v>0</v>
      </c>
      <c r="K38" s="50">
        <f>'Level 3'!M44</f>
        <v>8.3000000000000007</v>
      </c>
      <c r="L38" s="1">
        <f>'Level 3'!N44</f>
        <v>7</v>
      </c>
      <c r="M38" s="50">
        <f>'Level 3'!J75</f>
        <v>0.9</v>
      </c>
      <c r="N38" s="50">
        <f>'Level 3'!K75</f>
        <v>1.9</v>
      </c>
      <c r="O38" s="1">
        <f>'Level 3'!I75</f>
        <v>0</v>
      </c>
      <c r="P38" s="50">
        <f>'Level 3'!M75</f>
        <v>9</v>
      </c>
      <c r="Q38" s="1">
        <f>'Level 3'!N75</f>
        <v>11</v>
      </c>
      <c r="R38" s="71">
        <f t="shared" si="4"/>
        <v>26.85</v>
      </c>
      <c r="S38" s="1">
        <f t="shared" si="5"/>
        <v>9</v>
      </c>
    </row>
    <row r="39" spans="1:19" x14ac:dyDescent="0.25">
      <c r="A39" s="1" t="str">
        <f>'Level 3'!A20</f>
        <v>Danielle Steel</v>
      </c>
      <c r="B39" s="1" t="str">
        <f>'Level 3'!B20</f>
        <v>Elements</v>
      </c>
      <c r="C39" s="50">
        <f>'Level 3'!J20</f>
        <v>2.2000000000000002</v>
      </c>
      <c r="D39" s="50">
        <f>'Level 3'!K20</f>
        <v>2.85</v>
      </c>
      <c r="E39" s="1">
        <f>'Level 3'!I20</f>
        <v>0</v>
      </c>
      <c r="F39" s="50">
        <f>'Level 3'!M20</f>
        <v>9.35</v>
      </c>
      <c r="G39" s="1">
        <f>'Level 3'!N20</f>
        <v>14</v>
      </c>
      <c r="H39" s="50">
        <f>'Level 3'!J51</f>
        <v>0.6</v>
      </c>
      <c r="I39" s="50">
        <f>'Level 3'!K51</f>
        <v>2.6</v>
      </c>
      <c r="J39" s="1">
        <f>'Level 3'!I51</f>
        <v>0</v>
      </c>
      <c r="K39" s="50">
        <f>'Level 3'!M51</f>
        <v>8</v>
      </c>
      <c r="L39" s="1">
        <f>'Level 3'!N51</f>
        <v>13</v>
      </c>
      <c r="M39" s="50">
        <f>'Level 3'!J82</f>
        <v>1.5</v>
      </c>
      <c r="N39" s="50">
        <f>'Level 3'!K82</f>
        <v>2.1</v>
      </c>
      <c r="O39" s="1">
        <f>'Level 3'!I82</f>
        <v>0</v>
      </c>
      <c r="P39" s="50">
        <f>'Level 3'!M82</f>
        <v>9.4</v>
      </c>
      <c r="Q39" s="1">
        <f>'Level 3'!N82</f>
        <v>4</v>
      </c>
      <c r="R39" s="71">
        <f t="shared" si="4"/>
        <v>26.75</v>
      </c>
      <c r="S39" s="1">
        <f t="shared" si="5"/>
        <v>10</v>
      </c>
    </row>
    <row r="40" spans="1:19" x14ac:dyDescent="0.25">
      <c r="A40" s="79" t="str">
        <f>'Level 3'!A17</f>
        <v>Jade Gillespie</v>
      </c>
      <c r="B40" s="79" t="str">
        <f>'Level 3'!B17</f>
        <v>GGI</v>
      </c>
      <c r="C40" s="50">
        <f>'Level 3'!J17</f>
        <v>1.7</v>
      </c>
      <c r="D40" s="50">
        <f>'Level 3'!K17</f>
        <v>1.9500000000000002</v>
      </c>
      <c r="E40" s="1">
        <f>'Level 3'!I17</f>
        <v>0</v>
      </c>
      <c r="F40" s="50">
        <f>'Level 3'!M17</f>
        <v>9.75</v>
      </c>
      <c r="G40" s="1">
        <f>'Level 3'!N17</f>
        <v>8</v>
      </c>
      <c r="H40" s="50">
        <f>'Level 3'!J48</f>
        <v>0.4</v>
      </c>
      <c r="I40" s="50">
        <f>'Level 3'!K48</f>
        <v>2.6</v>
      </c>
      <c r="J40" s="1">
        <f>'Level 3'!I48</f>
        <v>0</v>
      </c>
      <c r="K40" s="50">
        <f>'Level 3'!M48</f>
        <v>7.8000000000000007</v>
      </c>
      <c r="L40" s="1">
        <f>'Level 3'!N48</f>
        <v>16</v>
      </c>
      <c r="M40" s="50">
        <f>'Level 3'!J79</f>
        <v>0.7</v>
      </c>
      <c r="N40" s="50">
        <f>'Level 3'!K79</f>
        <v>1.75</v>
      </c>
      <c r="O40" s="1">
        <f>'Level 3'!I79</f>
        <v>0</v>
      </c>
      <c r="P40" s="50">
        <f>'Level 3'!M79</f>
        <v>8.9499999999999993</v>
      </c>
      <c r="Q40" s="1">
        <f>'Level 3'!N79</f>
        <v>12</v>
      </c>
      <c r="R40" s="71">
        <f t="shared" si="4"/>
        <v>26.5</v>
      </c>
      <c r="S40" s="1">
        <f t="shared" si="5"/>
        <v>11</v>
      </c>
    </row>
    <row r="41" spans="1:19" x14ac:dyDescent="0.25">
      <c r="A41" s="1" t="str">
        <f>'Level 3'!A21</f>
        <v>Chloe McInerney-Baxter</v>
      </c>
      <c r="B41" s="1" t="str">
        <f>'Level 3'!B21</f>
        <v>Delta</v>
      </c>
      <c r="C41" s="50">
        <f>'Level 3'!J21</f>
        <v>1.6</v>
      </c>
      <c r="D41" s="50">
        <f>'Level 3'!K21</f>
        <v>2.15</v>
      </c>
      <c r="E41" s="1">
        <f>'Level 3'!I21</f>
        <v>0</v>
      </c>
      <c r="F41" s="50">
        <f>'Level 3'!M21</f>
        <v>9.4499999999999993</v>
      </c>
      <c r="G41" s="1">
        <f>'Level 3'!N21</f>
        <v>13</v>
      </c>
      <c r="H41" s="50">
        <f>'Level 3'!J52</f>
        <v>0.55000000000000004</v>
      </c>
      <c r="I41" s="50">
        <f>'Level 3'!K52</f>
        <v>2.4</v>
      </c>
      <c r="J41" s="1">
        <f>'Level 3'!I52</f>
        <v>0</v>
      </c>
      <c r="K41" s="50">
        <f>'Level 3'!M52</f>
        <v>8.15</v>
      </c>
      <c r="L41" s="1">
        <f>'Level 3'!N52</f>
        <v>9</v>
      </c>
      <c r="M41" s="50">
        <f>'Level 3'!J83</f>
        <v>1.2</v>
      </c>
      <c r="N41" s="50">
        <f>'Level 3'!K83</f>
        <v>2.4</v>
      </c>
      <c r="O41" s="1">
        <f>'Level 3'!I83</f>
        <v>0</v>
      </c>
      <c r="P41" s="50">
        <f>'Level 3'!M83</f>
        <v>8.7999999999999989</v>
      </c>
      <c r="Q41" s="1">
        <v>14</v>
      </c>
      <c r="R41" s="71">
        <f t="shared" si="4"/>
        <v>26.4</v>
      </c>
      <c r="S41" s="1">
        <f t="shared" si="5"/>
        <v>12</v>
      </c>
    </row>
    <row r="42" spans="1:19" x14ac:dyDescent="0.25">
      <c r="A42" s="1" t="str">
        <f>'Level 3'!A27</f>
        <v>Monique Kavanagh</v>
      </c>
      <c r="B42" s="1" t="str">
        <f>'Level 3'!B27</f>
        <v>Delta</v>
      </c>
      <c r="C42" s="50">
        <f>'Level 3'!J27</f>
        <v>1.6</v>
      </c>
      <c r="D42" s="50">
        <f>'Level 3'!K27</f>
        <v>1.85</v>
      </c>
      <c r="E42" s="1">
        <f>'Level 3'!I27</f>
        <v>0.5</v>
      </c>
      <c r="F42" s="50">
        <f>'Level 3'!M27</f>
        <v>9.25</v>
      </c>
      <c r="G42" s="1">
        <f>'Level 3'!N27</f>
        <v>16</v>
      </c>
      <c r="H42" s="50">
        <f>'Level 3'!J58</f>
        <v>0.5</v>
      </c>
      <c r="I42" s="50">
        <f>'Level 3'!K58</f>
        <v>2.7</v>
      </c>
      <c r="J42" s="1">
        <f>'Level 3'!I58</f>
        <v>0</v>
      </c>
      <c r="K42" s="50">
        <f>'Level 3'!M58</f>
        <v>7.8</v>
      </c>
      <c r="L42" s="1">
        <v>16</v>
      </c>
      <c r="M42" s="50">
        <f>'Level 3'!J89</f>
        <v>0.9</v>
      </c>
      <c r="N42" s="50">
        <f>'Level 3'!K89</f>
        <v>2.1</v>
      </c>
      <c r="O42" s="1">
        <f>'Level 3'!I89</f>
        <v>0</v>
      </c>
      <c r="P42" s="50">
        <f>'Level 3'!M89</f>
        <v>8.8000000000000007</v>
      </c>
      <c r="Q42" s="1">
        <f>'Level 3'!N89</f>
        <v>14</v>
      </c>
      <c r="R42" s="71">
        <f t="shared" si="4"/>
        <v>25.85</v>
      </c>
      <c r="S42" s="1">
        <f t="shared" si="5"/>
        <v>13</v>
      </c>
    </row>
    <row r="43" spans="1:19" x14ac:dyDescent="0.25">
      <c r="A43" s="79" t="str">
        <f>'Level 3'!A18</f>
        <v>Effie King</v>
      </c>
      <c r="B43" s="79" t="str">
        <f>'Level 3'!B18</f>
        <v>GGI</v>
      </c>
      <c r="C43" s="50">
        <f>'Level 3'!J18</f>
        <v>2.2999999999999998</v>
      </c>
      <c r="D43" s="50">
        <f>'Level 3'!K18</f>
        <v>2.75</v>
      </c>
      <c r="E43" s="1">
        <f>'Level 3'!I18</f>
        <v>0</v>
      </c>
      <c r="F43" s="50">
        <f>'Level 3'!M18</f>
        <v>9.5500000000000007</v>
      </c>
      <c r="G43" s="1">
        <f>'Level 3'!N18</f>
        <v>10</v>
      </c>
      <c r="H43" s="50">
        <f>'Level 3'!J49</f>
        <v>0.35</v>
      </c>
      <c r="I43" s="50">
        <f>'Level 3'!K49</f>
        <v>2.75</v>
      </c>
      <c r="J43" s="1">
        <f>'Level 3'!I49</f>
        <v>0.6</v>
      </c>
      <c r="K43" s="50">
        <f>'Level 3'!M49</f>
        <v>7</v>
      </c>
      <c r="L43" s="1">
        <f>'Level 3'!N49</f>
        <v>21</v>
      </c>
      <c r="M43" s="50">
        <f>'Level 3'!J80</f>
        <v>0.8</v>
      </c>
      <c r="N43" s="50">
        <f>'Level 3'!K80</f>
        <v>1.6</v>
      </c>
      <c r="O43" s="1">
        <f>'Level 3'!I80</f>
        <v>0</v>
      </c>
      <c r="P43" s="50">
        <f>'Level 3'!M80</f>
        <v>9.2000000000000011</v>
      </c>
      <c r="Q43" s="1">
        <f>'Level 3'!N80</f>
        <v>7</v>
      </c>
      <c r="R43" s="71">
        <f t="shared" si="4"/>
        <v>25.75</v>
      </c>
      <c r="S43" s="1">
        <f t="shared" si="5"/>
        <v>14</v>
      </c>
    </row>
    <row r="44" spans="1:19" x14ac:dyDescent="0.25">
      <c r="A44" s="79" t="str">
        <f>'Level 3'!A14</f>
        <v>Holly Pool</v>
      </c>
      <c r="B44" s="79" t="str">
        <f>'Level 3'!B14</f>
        <v>GGI</v>
      </c>
      <c r="C44" s="50">
        <f>'Level 3'!J14</f>
        <v>1.3</v>
      </c>
      <c r="D44" s="50">
        <f>'Level 3'!K14</f>
        <v>2.95</v>
      </c>
      <c r="E44" s="1">
        <f>'Level 3'!I14</f>
        <v>0</v>
      </c>
      <c r="F44" s="50">
        <f>'Level 3'!M14</f>
        <v>8.3500000000000014</v>
      </c>
      <c r="G44" s="1">
        <f>'Level 3'!N14</f>
        <v>23</v>
      </c>
      <c r="H44" s="50">
        <f>'Level 3'!J45</f>
        <v>0.4</v>
      </c>
      <c r="I44" s="50">
        <f>'Level 3'!K45</f>
        <v>2.25</v>
      </c>
      <c r="J44" s="1">
        <f>'Level 3'!I45</f>
        <v>0</v>
      </c>
      <c r="K44" s="50">
        <f>'Level 3'!M45</f>
        <v>8.15</v>
      </c>
      <c r="L44" s="1">
        <f>'Level 3'!N45</f>
        <v>9</v>
      </c>
      <c r="M44" s="50">
        <f>'Level 3'!J76</f>
        <v>0.8</v>
      </c>
      <c r="N44" s="50">
        <f>'Level 3'!K76</f>
        <v>1.7000000000000002</v>
      </c>
      <c r="O44" s="1">
        <f>'Level 3'!I76</f>
        <v>0</v>
      </c>
      <c r="P44" s="50">
        <f>'Level 3'!M76</f>
        <v>9.1000000000000014</v>
      </c>
      <c r="Q44" s="1">
        <f>'Level 3'!N76</f>
        <v>9</v>
      </c>
      <c r="R44" s="71">
        <f t="shared" si="4"/>
        <v>25.6</v>
      </c>
      <c r="S44" s="1">
        <f t="shared" si="5"/>
        <v>15</v>
      </c>
    </row>
    <row r="45" spans="1:19" x14ac:dyDescent="0.25">
      <c r="A45" s="1" t="str">
        <f>'Level 3'!A26</f>
        <v xml:space="preserve">Siena Hide </v>
      </c>
      <c r="B45" s="1" t="str">
        <f>'Level 3'!B26</f>
        <v>Delta</v>
      </c>
      <c r="C45" s="50">
        <f>'Level 3'!J26</f>
        <v>1.7</v>
      </c>
      <c r="D45" s="50">
        <f>'Level 3'!K26</f>
        <v>2.35</v>
      </c>
      <c r="E45" s="1">
        <f>'Level 3'!I26</f>
        <v>0</v>
      </c>
      <c r="F45" s="50">
        <f>'Level 3'!M26</f>
        <v>9.35</v>
      </c>
      <c r="G45" s="1">
        <f>'Level 3'!N26</f>
        <v>14</v>
      </c>
      <c r="H45" s="50">
        <f>'Level 3'!J57</f>
        <v>0.6</v>
      </c>
      <c r="I45" s="50">
        <f>'Level 3'!K57</f>
        <v>2.6</v>
      </c>
      <c r="J45" s="1">
        <f>'Level 3'!I57</f>
        <v>0</v>
      </c>
      <c r="K45" s="50">
        <f>'Level 3'!M57</f>
        <v>8</v>
      </c>
      <c r="L45" s="1">
        <f>'Level 3'!N57</f>
        <v>13</v>
      </c>
      <c r="M45" s="50">
        <f>'Level 3'!J88</f>
        <v>0.9</v>
      </c>
      <c r="N45" s="50">
        <f>'Level 3'!K88</f>
        <v>2.8</v>
      </c>
      <c r="O45" s="1">
        <f>'Level 3'!I88</f>
        <v>0</v>
      </c>
      <c r="P45" s="50">
        <f>'Level 3'!M88</f>
        <v>8.1000000000000014</v>
      </c>
      <c r="Q45" s="1">
        <f>'Level 3'!N88</f>
        <v>23</v>
      </c>
      <c r="R45" s="71">
        <f t="shared" si="4"/>
        <v>25.450000000000003</v>
      </c>
      <c r="S45" s="1">
        <f t="shared" si="5"/>
        <v>16</v>
      </c>
    </row>
    <row r="46" spans="1:19" x14ac:dyDescent="0.25">
      <c r="A46" s="1" t="str">
        <f>'Level 3'!A8</f>
        <v>Ciara Renton</v>
      </c>
      <c r="B46" s="1" t="str">
        <f>'Level 3'!B8</f>
        <v>DGA</v>
      </c>
      <c r="C46" s="50">
        <f>'Level 3'!J8</f>
        <v>1.45</v>
      </c>
      <c r="D46" s="50">
        <f>'Level 3'!K8</f>
        <v>2.5499999999999998</v>
      </c>
      <c r="E46" s="1">
        <f>'Level 3'!I8</f>
        <v>0</v>
      </c>
      <c r="F46" s="50">
        <f>'Level 3'!M8</f>
        <v>8.8999999999999986</v>
      </c>
      <c r="G46" s="1">
        <v>17</v>
      </c>
      <c r="H46" s="50">
        <f>'Level 3'!J39</f>
        <v>0.1</v>
      </c>
      <c r="I46" s="50">
        <f>'Level 3'!K39</f>
        <v>2.25</v>
      </c>
      <c r="J46" s="1">
        <f>'Level 3'!I39</f>
        <v>0</v>
      </c>
      <c r="K46" s="50">
        <f>'Level 3'!M39</f>
        <v>7.85</v>
      </c>
      <c r="L46" s="1">
        <f>'Level 3'!N39</f>
        <v>15</v>
      </c>
      <c r="M46" s="50">
        <f>'Level 3'!J70</f>
        <v>0.6</v>
      </c>
      <c r="N46" s="50">
        <f>'Level 3'!K70</f>
        <v>2.0499999999999998</v>
      </c>
      <c r="O46" s="1">
        <f>'Level 3'!I70</f>
        <v>0</v>
      </c>
      <c r="P46" s="50">
        <f>'Level 3'!M70</f>
        <v>8.5500000000000007</v>
      </c>
      <c r="Q46" s="1">
        <f>'Level 3'!N70</f>
        <v>17</v>
      </c>
      <c r="R46" s="71">
        <f t="shared" si="4"/>
        <v>25.3</v>
      </c>
      <c r="S46" s="1">
        <f t="shared" si="5"/>
        <v>17</v>
      </c>
    </row>
    <row r="47" spans="1:19" x14ac:dyDescent="0.25">
      <c r="A47" s="1" t="str">
        <f>'Level 3'!A24</f>
        <v>Annalise Robb</v>
      </c>
      <c r="B47" s="1" t="str">
        <f>'Level 3'!B24</f>
        <v>Delta</v>
      </c>
      <c r="C47" s="50">
        <f>'Level 3'!J24</f>
        <v>1.7</v>
      </c>
      <c r="D47" s="50">
        <f>'Level 3'!K24</f>
        <v>1.85</v>
      </c>
      <c r="E47" s="1">
        <f>'Level 3'!I24</f>
        <v>0</v>
      </c>
      <c r="F47" s="50">
        <f>'Level 3'!M24</f>
        <v>9.85</v>
      </c>
      <c r="G47" s="1">
        <f>'Level 3'!N24</f>
        <v>7</v>
      </c>
      <c r="H47" s="50">
        <f>'Level 3'!J55</f>
        <v>0.4</v>
      </c>
      <c r="I47" s="50">
        <f>'Level 3'!K55</f>
        <v>3.05</v>
      </c>
      <c r="J47" s="1">
        <f>'Level 3'!I55</f>
        <v>0.6</v>
      </c>
      <c r="K47" s="50">
        <f>'Level 3'!M55</f>
        <v>6.7500000000000009</v>
      </c>
      <c r="L47" s="1">
        <f>'Level 3'!N55</f>
        <v>24</v>
      </c>
      <c r="M47" s="50">
        <f>'Level 3'!J86</f>
        <v>1.1000000000000001</v>
      </c>
      <c r="N47" s="50">
        <f>'Level 3'!K86</f>
        <v>2.4</v>
      </c>
      <c r="O47" s="1">
        <f>'Level 3'!I86</f>
        <v>0</v>
      </c>
      <c r="P47" s="50">
        <f>'Level 3'!M86</f>
        <v>8.6999999999999993</v>
      </c>
      <c r="Q47" s="1">
        <f>'Level 3'!N86</f>
        <v>16</v>
      </c>
      <c r="R47" s="71">
        <f t="shared" si="4"/>
        <v>25.3</v>
      </c>
      <c r="S47" s="1">
        <f t="shared" si="5"/>
        <v>17</v>
      </c>
    </row>
    <row r="48" spans="1:19" x14ac:dyDescent="0.25">
      <c r="A48" s="1" t="str">
        <f>'Level 3'!A32</f>
        <v>Imogen Croton</v>
      </c>
      <c r="B48" s="1" t="str">
        <f>'Level 3'!B32</f>
        <v>Olympia</v>
      </c>
      <c r="C48" s="50">
        <f>'Level 3'!J32</f>
        <v>2</v>
      </c>
      <c r="D48" s="50">
        <f>'Level 3'!K32</f>
        <v>3.35</v>
      </c>
      <c r="E48" s="1">
        <f>'Level 3'!I32</f>
        <v>0</v>
      </c>
      <c r="F48" s="50">
        <f>'Level 3'!M32</f>
        <v>8.65</v>
      </c>
      <c r="G48" s="1">
        <f>'Level 3'!N32</f>
        <v>20</v>
      </c>
      <c r="H48" s="50">
        <f>'Level 3'!J63</f>
        <v>0.8</v>
      </c>
      <c r="I48" s="50">
        <f>'Level 3'!K63</f>
        <v>2.25</v>
      </c>
      <c r="J48" s="1">
        <f>'Level 3'!I63</f>
        <v>0</v>
      </c>
      <c r="K48" s="50">
        <f>'Level 3'!M63</f>
        <v>8.5500000000000007</v>
      </c>
      <c r="L48" s="1">
        <f>'Level 3'!N63</f>
        <v>3</v>
      </c>
      <c r="M48" s="50">
        <f>'Level 3'!J94</f>
        <v>1</v>
      </c>
      <c r="N48" s="50">
        <f>'Level 3'!K94</f>
        <v>3.1500000000000004</v>
      </c>
      <c r="O48" s="1">
        <f>'Level 3'!I94</f>
        <v>0</v>
      </c>
      <c r="P48" s="50">
        <f>'Level 3'!M94</f>
        <v>7.85</v>
      </c>
      <c r="Q48" s="1">
        <f>'Level 3'!N94</f>
        <v>24</v>
      </c>
      <c r="R48" s="71">
        <f t="shared" si="4"/>
        <v>25.050000000000004</v>
      </c>
      <c r="S48" s="1">
        <f t="shared" si="5"/>
        <v>19</v>
      </c>
    </row>
    <row r="49" spans="1:26" x14ac:dyDescent="0.25">
      <c r="A49" s="79" t="str">
        <f>'Level 3'!A16</f>
        <v>Olivia Stevenson</v>
      </c>
      <c r="B49" s="79" t="str">
        <f>'Level 3'!B16</f>
        <v>GGI</v>
      </c>
      <c r="C49" s="50">
        <f>'Level 3'!J16</f>
        <v>1.6</v>
      </c>
      <c r="D49" s="50">
        <f>'Level 3'!K16</f>
        <v>3.05</v>
      </c>
      <c r="E49" s="1">
        <f>'Level 3'!I16</f>
        <v>0</v>
      </c>
      <c r="F49" s="50">
        <f>'Level 3'!M16</f>
        <v>8.5500000000000007</v>
      </c>
      <c r="G49" s="1">
        <f>'Level 3'!N16</f>
        <v>22</v>
      </c>
      <c r="H49" s="50">
        <f>'Level 3'!J47</f>
        <v>0.2</v>
      </c>
      <c r="I49" s="50">
        <f>'Level 3'!K47</f>
        <v>2.1500000000000004</v>
      </c>
      <c r="J49" s="1">
        <f>'Level 3'!I47</f>
        <v>0</v>
      </c>
      <c r="K49" s="50">
        <f>'Level 3'!M47</f>
        <v>8.0499999999999989</v>
      </c>
      <c r="L49" s="1">
        <f>'Level 3'!N47</f>
        <v>12</v>
      </c>
      <c r="M49" s="50">
        <f>'Level 3'!J78</f>
        <v>0.7</v>
      </c>
      <c r="N49" s="50">
        <f>'Level 3'!K78</f>
        <v>2.4</v>
      </c>
      <c r="O49" s="1">
        <f>'Level 3'!I78</f>
        <v>0</v>
      </c>
      <c r="P49" s="50">
        <f>'Level 3'!M78</f>
        <v>8.2999999999999989</v>
      </c>
      <c r="Q49" s="1">
        <f>'Level 3'!N78</f>
        <v>19</v>
      </c>
      <c r="R49" s="71">
        <f t="shared" si="4"/>
        <v>24.9</v>
      </c>
      <c r="S49" s="1">
        <f t="shared" si="5"/>
        <v>20</v>
      </c>
    </row>
    <row r="50" spans="1:26" x14ac:dyDescent="0.25">
      <c r="A50" s="1" t="str">
        <f>'Level 3'!A31</f>
        <v>Shyla McGregor</v>
      </c>
      <c r="B50" s="1" t="str">
        <f>'Level 3'!B31</f>
        <v>Olympia</v>
      </c>
      <c r="C50" s="50">
        <f>'Level 3'!J31</f>
        <v>1.7</v>
      </c>
      <c r="D50" s="50">
        <f>'Level 3'!K31</f>
        <v>3.45</v>
      </c>
      <c r="E50" s="1">
        <f>'Level 3'!I31</f>
        <v>0</v>
      </c>
      <c r="F50" s="50">
        <f>'Level 3'!M31</f>
        <v>8.25</v>
      </c>
      <c r="G50" s="1">
        <f>'Level 3'!N31</f>
        <v>24</v>
      </c>
      <c r="H50" s="50">
        <f>'Level 3'!J62</f>
        <v>0.35</v>
      </c>
      <c r="I50" s="50">
        <f>'Level 3'!K62</f>
        <v>3.55</v>
      </c>
      <c r="J50" s="1">
        <f>'Level 3'!I62</f>
        <v>0</v>
      </c>
      <c r="K50" s="50">
        <f>'Level 3'!M62</f>
        <v>6.8</v>
      </c>
      <c r="L50" s="1">
        <f>'Level 3'!N62</f>
        <v>23</v>
      </c>
      <c r="M50" s="50">
        <f>'Level 3'!J93</f>
        <v>1.1000000000000001</v>
      </c>
      <c r="N50" s="50">
        <f>'Level 3'!K93</f>
        <v>1.95</v>
      </c>
      <c r="O50" s="1">
        <f>'Level 3'!I93</f>
        <v>0</v>
      </c>
      <c r="P50" s="50">
        <f>'Level 3'!M93</f>
        <v>9.15</v>
      </c>
      <c r="Q50" s="1">
        <f>'Level 3'!N93</f>
        <v>8</v>
      </c>
      <c r="R50" s="71">
        <f t="shared" si="4"/>
        <v>24.200000000000003</v>
      </c>
      <c r="S50" s="1">
        <f t="shared" si="5"/>
        <v>21</v>
      </c>
    </row>
    <row r="51" spans="1:26" x14ac:dyDescent="0.25">
      <c r="A51" s="1" t="str">
        <f>'Level 3'!A25</f>
        <v>Danielle Taylor</v>
      </c>
      <c r="B51" s="1" t="str">
        <f>'Level 3'!B25</f>
        <v>Delta</v>
      </c>
      <c r="C51" s="50">
        <f>'Level 3'!J25</f>
        <v>1.7</v>
      </c>
      <c r="D51" s="50">
        <f>'Level 3'!K25</f>
        <v>3.05</v>
      </c>
      <c r="E51" s="1">
        <f>'Level 3'!I25</f>
        <v>0</v>
      </c>
      <c r="F51" s="50">
        <f>'Level 3'!M25</f>
        <v>8.6499999999999986</v>
      </c>
      <c r="G51" s="1">
        <v>20</v>
      </c>
      <c r="H51" s="50">
        <f>'Level 3'!J56</f>
        <v>0.2</v>
      </c>
      <c r="I51" s="50">
        <f>'Level 3'!K56</f>
        <v>3</v>
      </c>
      <c r="J51" s="1">
        <f>'Level 3'!I56</f>
        <v>0</v>
      </c>
      <c r="K51" s="50">
        <f>'Level 3'!M56</f>
        <v>7.1999999999999993</v>
      </c>
      <c r="L51" s="1">
        <f>'Level 3'!N56</f>
        <v>20</v>
      </c>
      <c r="M51" s="50">
        <f>'Level 3'!J87</f>
        <v>0.7</v>
      </c>
      <c r="N51" s="50">
        <f>'Level 3'!K87</f>
        <v>2.9</v>
      </c>
      <c r="O51" s="1">
        <f>'Level 3'!I87</f>
        <v>0</v>
      </c>
      <c r="P51" s="50">
        <f>'Level 3'!M87</f>
        <v>7.7999999999999989</v>
      </c>
      <c r="Q51" s="1">
        <f>'Level 3'!N87</f>
        <v>25</v>
      </c>
      <c r="R51" s="71">
        <f t="shared" si="4"/>
        <v>23.65</v>
      </c>
      <c r="S51" s="1">
        <f t="shared" si="5"/>
        <v>22</v>
      </c>
    </row>
    <row r="52" spans="1:26" x14ac:dyDescent="0.25">
      <c r="A52" s="1" t="str">
        <f>'Level 3'!A9</f>
        <v>Isla Ludgate</v>
      </c>
      <c r="B52" s="1" t="str">
        <f>'Level 3'!B9</f>
        <v>DGA</v>
      </c>
      <c r="C52" s="50">
        <f>'Level 3'!J9</f>
        <v>1.3</v>
      </c>
      <c r="D52" s="50">
        <f>'Level 3'!K9</f>
        <v>2.4</v>
      </c>
      <c r="E52" s="1">
        <f>'Level 3'!I9</f>
        <v>0</v>
      </c>
      <c r="F52" s="50">
        <f>'Level 3'!M9</f>
        <v>8.9</v>
      </c>
      <c r="G52" s="1">
        <f>'Level 3'!N9</f>
        <v>17</v>
      </c>
      <c r="H52" s="50">
        <f>'Level 3'!J40</f>
        <v>0</v>
      </c>
      <c r="I52" s="50">
        <f>'Level 3'!K40</f>
        <v>3.75</v>
      </c>
      <c r="J52" s="1">
        <f>'Level 3'!I40</f>
        <v>0</v>
      </c>
      <c r="K52" s="50">
        <f>'Level 3'!M40</f>
        <v>6.25</v>
      </c>
      <c r="L52" s="1">
        <f>'Level 3'!N40</f>
        <v>25</v>
      </c>
      <c r="M52" s="50">
        <f>'Level 3'!J71</f>
        <v>0.5</v>
      </c>
      <c r="N52" s="50">
        <f>'Level 3'!K71</f>
        <v>2.35</v>
      </c>
      <c r="O52" s="1">
        <f>'Level 3'!I71</f>
        <v>0</v>
      </c>
      <c r="P52" s="50">
        <f>'Level 3'!M71</f>
        <v>8.15</v>
      </c>
      <c r="Q52" s="1">
        <f>'Level 3'!N71</f>
        <v>21</v>
      </c>
      <c r="R52" s="71">
        <f t="shared" si="4"/>
        <v>23.3</v>
      </c>
      <c r="S52" s="1">
        <f t="shared" si="5"/>
        <v>23</v>
      </c>
    </row>
    <row r="53" spans="1:26" x14ac:dyDescent="0.25">
      <c r="A53" s="1" t="str">
        <f>'Level 3'!A11</f>
        <v>Sophie Cosgroce</v>
      </c>
      <c r="B53" s="1" t="str">
        <f>'Level 3'!B11</f>
        <v>DGA</v>
      </c>
      <c r="C53" s="50">
        <f>'Level 3'!J11</f>
        <v>0.85000000000000009</v>
      </c>
      <c r="D53" s="50">
        <f>'Level 3'!K11</f>
        <v>3.05</v>
      </c>
      <c r="E53" s="1">
        <f>'Level 3'!I11</f>
        <v>0</v>
      </c>
      <c r="F53" s="50">
        <f>'Level 3'!M11</f>
        <v>7.8</v>
      </c>
      <c r="G53" s="1">
        <f>'Level 3'!N11</f>
        <v>26</v>
      </c>
      <c r="H53" s="50">
        <f>'Level 3'!J42</f>
        <v>0</v>
      </c>
      <c r="I53" s="50">
        <f>'Level 3'!K42</f>
        <v>3</v>
      </c>
      <c r="J53" s="1">
        <f>'Level 3'!I42</f>
        <v>0</v>
      </c>
      <c r="K53" s="50">
        <f>'Level 3'!M42</f>
        <v>7</v>
      </c>
      <c r="L53" s="1">
        <f>'Level 3'!N42</f>
        <v>21</v>
      </c>
      <c r="M53" s="50">
        <f>'Level 3'!J73</f>
        <v>0.5</v>
      </c>
      <c r="N53" s="50">
        <f>'Level 3'!K73</f>
        <v>2.2999999999999998</v>
      </c>
      <c r="O53" s="1">
        <f>'Level 3'!I73</f>
        <v>0</v>
      </c>
      <c r="P53" s="50">
        <f>'Level 3'!M73</f>
        <v>8.1999999999999993</v>
      </c>
      <c r="Q53" s="1">
        <f>'Level 3'!N73</f>
        <v>20</v>
      </c>
      <c r="R53" s="71">
        <f t="shared" si="4"/>
        <v>23</v>
      </c>
      <c r="S53" s="1">
        <f t="shared" si="5"/>
        <v>24</v>
      </c>
    </row>
    <row r="54" spans="1:26" x14ac:dyDescent="0.25">
      <c r="A54" s="1" t="str">
        <f>'Level 3'!A10</f>
        <v>Anahera Carse-Walker</v>
      </c>
      <c r="B54" s="1" t="str">
        <f>'Level 3'!B10</f>
        <v>DGA</v>
      </c>
      <c r="C54" s="50">
        <f>'Level 3'!J10</f>
        <v>1.6</v>
      </c>
      <c r="D54" s="50">
        <f>'Level 3'!K10</f>
        <v>2.7</v>
      </c>
      <c r="E54" s="1">
        <f>'Level 3'!I10</f>
        <v>0</v>
      </c>
      <c r="F54" s="50">
        <f>'Level 3'!M10</f>
        <v>8.8999999999999986</v>
      </c>
      <c r="G54" s="1">
        <v>17</v>
      </c>
      <c r="H54" s="50">
        <f>'Level 3'!J41</f>
        <v>0.2</v>
      </c>
      <c r="I54" s="50">
        <f>'Level 3'!K41</f>
        <v>4.2</v>
      </c>
      <c r="J54" s="1">
        <f>'Level 3'!I41</f>
        <v>0.6</v>
      </c>
      <c r="K54" s="50">
        <f>'Level 3'!M41</f>
        <v>5.3999999999999995</v>
      </c>
      <c r="L54" s="1">
        <f>'Level 3'!N41</f>
        <v>26</v>
      </c>
      <c r="M54" s="50">
        <f>'Level 3'!J72</f>
        <v>0.5</v>
      </c>
      <c r="N54" s="50">
        <f>'Level 3'!K72</f>
        <v>2.3499999999999996</v>
      </c>
      <c r="O54" s="1">
        <f>'Level 3'!I72</f>
        <v>0</v>
      </c>
      <c r="P54" s="50">
        <f>'Level 3'!M72</f>
        <v>8.15</v>
      </c>
      <c r="Q54" s="1">
        <f>'Level 3'!N72</f>
        <v>21</v>
      </c>
      <c r="R54" s="71">
        <f t="shared" si="4"/>
        <v>22.449999999999996</v>
      </c>
      <c r="S54" s="1">
        <f t="shared" si="5"/>
        <v>25</v>
      </c>
    </row>
    <row r="55" spans="1:26" x14ac:dyDescent="0.25">
      <c r="A55" s="1" t="str">
        <f>'Level 3'!A19</f>
        <v>Ellie Rennie-Rudland</v>
      </c>
      <c r="B55" s="1" t="str">
        <f>'Level 3'!B19</f>
        <v>Elements</v>
      </c>
      <c r="C55" s="50">
        <f>'Level 3'!J19</f>
        <v>1.75</v>
      </c>
      <c r="D55" s="50">
        <f>'Level 3'!K19</f>
        <v>3.85</v>
      </c>
      <c r="E55" s="1">
        <f>'Level 3'!I19</f>
        <v>0</v>
      </c>
      <c r="F55" s="50">
        <f>'Level 3'!M19</f>
        <v>7.9</v>
      </c>
      <c r="G55" s="1">
        <f>'Level 3'!N19</f>
        <v>25</v>
      </c>
      <c r="H55" s="50">
        <f>'Level 3'!J50</f>
        <v>0.3</v>
      </c>
      <c r="I55" s="50">
        <f>'Level 3'!K50</f>
        <v>2.9</v>
      </c>
      <c r="J55" s="1">
        <f>'Level 3'!I50</f>
        <v>0</v>
      </c>
      <c r="K55" s="50">
        <f>'Level 3'!M50</f>
        <v>7.4</v>
      </c>
      <c r="L55" s="1">
        <f>'Level 3'!N50</f>
        <v>19</v>
      </c>
      <c r="M55" s="50">
        <f>'Level 3'!J81</f>
        <v>0.7</v>
      </c>
      <c r="N55" s="50">
        <f>'Level 3'!K81</f>
        <v>4.4000000000000004</v>
      </c>
      <c r="O55" s="1">
        <f>'Level 3'!I81</f>
        <v>0</v>
      </c>
      <c r="P55" s="50">
        <f>'Level 3'!M81</f>
        <v>6.2999999999999989</v>
      </c>
      <c r="Q55" s="1">
        <f>'Level 3'!N81</f>
        <v>26</v>
      </c>
      <c r="R55" s="71">
        <f t="shared" si="4"/>
        <v>21.6</v>
      </c>
      <c r="S55" s="1">
        <f t="shared" si="5"/>
        <v>26</v>
      </c>
    </row>
    <row r="56" spans="1:26" x14ac:dyDescent="0.25">
      <c r="A56" s="1" t="str">
        <f>'Level 3'!A30</f>
        <v>Izabella Rushton</v>
      </c>
      <c r="B56" s="1" t="str">
        <f>'Level 3'!B30</f>
        <v>Xtreme</v>
      </c>
      <c r="C56" s="50">
        <f>'Level 3'!J30</f>
        <v>0</v>
      </c>
      <c r="D56" s="50">
        <f>'Level 3'!K30</f>
        <v>10</v>
      </c>
      <c r="E56" s="1">
        <f>'Level 3'!I30</f>
        <v>0</v>
      </c>
      <c r="F56" s="50">
        <f>'Level 3'!M30</f>
        <v>0</v>
      </c>
      <c r="G56" s="1">
        <f>'Level 3'!N30</f>
        <v>27</v>
      </c>
      <c r="H56" s="50">
        <f>'Level 3'!J61</f>
        <v>0</v>
      </c>
      <c r="I56" s="50">
        <f>'Level 3'!K61</f>
        <v>10</v>
      </c>
      <c r="J56" s="1">
        <f>'Level 3'!I61</f>
        <v>0</v>
      </c>
      <c r="K56" s="50">
        <f>'Level 3'!M61</f>
        <v>0</v>
      </c>
      <c r="L56" s="1">
        <f>'Level 3'!N61</f>
        <v>27</v>
      </c>
      <c r="M56" s="50">
        <f>'Level 3'!J92</f>
        <v>0</v>
      </c>
      <c r="N56" s="50">
        <f>'Level 3'!K92</f>
        <v>10</v>
      </c>
      <c r="O56" s="1">
        <f>'Level 3'!I92</f>
        <v>0</v>
      </c>
      <c r="P56" s="50">
        <f>'Level 3'!M92</f>
        <v>0</v>
      </c>
      <c r="Q56" s="1">
        <f>'Level 3'!N92</f>
        <v>27</v>
      </c>
      <c r="R56" s="71">
        <f t="shared" si="4"/>
        <v>0</v>
      </c>
      <c r="S56" s="1">
        <f t="shared" si="5"/>
        <v>27</v>
      </c>
    </row>
    <row r="58" spans="1:26" x14ac:dyDescent="0.25">
      <c r="A58" s="40" t="str">
        <f>'Level 4'!A4</f>
        <v xml:space="preserve">Level 4  </v>
      </c>
      <c r="B58" s="41"/>
      <c r="C58" s="58" t="s">
        <v>61</v>
      </c>
      <c r="D58" s="59"/>
      <c r="E58" s="62"/>
      <c r="F58" s="62"/>
      <c r="G58" s="62"/>
      <c r="H58" s="62"/>
      <c r="I58" s="63"/>
      <c r="J58" s="58" t="s">
        <v>88</v>
      </c>
      <c r="K58" s="59"/>
      <c r="L58" s="62"/>
      <c r="M58" s="62"/>
      <c r="N58" s="62"/>
      <c r="O58" s="62"/>
      <c r="P58" s="63"/>
      <c r="Q58" s="58" t="s">
        <v>91</v>
      </c>
      <c r="R58" s="59"/>
      <c r="S58" s="62"/>
      <c r="T58" s="62"/>
      <c r="U58" s="62"/>
      <c r="V58" s="62"/>
      <c r="W58" s="63"/>
      <c r="X58" s="58" t="s">
        <v>87</v>
      </c>
      <c r="Y58" s="59"/>
      <c r="Z58" s="45"/>
    </row>
    <row r="59" spans="1:26" x14ac:dyDescent="0.25">
      <c r="A59" s="2" t="s">
        <v>1</v>
      </c>
      <c r="B59" s="2" t="s">
        <v>67</v>
      </c>
      <c r="C59" s="2" t="s">
        <v>92</v>
      </c>
      <c r="D59" s="2" t="s">
        <v>93</v>
      </c>
      <c r="E59" s="2" t="s">
        <v>68</v>
      </c>
      <c r="F59" s="2" t="s">
        <v>69</v>
      </c>
      <c r="G59" s="42" t="s">
        <v>80</v>
      </c>
      <c r="H59" s="5" t="s">
        <v>104</v>
      </c>
      <c r="I59" s="2" t="s">
        <v>62</v>
      </c>
      <c r="J59" s="2" t="s">
        <v>92</v>
      </c>
      <c r="K59" s="2" t="s">
        <v>93</v>
      </c>
      <c r="L59" s="2" t="s">
        <v>68</v>
      </c>
      <c r="M59" s="2" t="s">
        <v>69</v>
      </c>
      <c r="N59" s="42" t="s">
        <v>80</v>
      </c>
      <c r="O59" s="5" t="s">
        <v>104</v>
      </c>
      <c r="P59" s="2" t="s">
        <v>62</v>
      </c>
      <c r="Q59" s="2" t="s">
        <v>92</v>
      </c>
      <c r="R59" s="2" t="s">
        <v>93</v>
      </c>
      <c r="S59" s="2" t="s">
        <v>68</v>
      </c>
      <c r="T59" s="2" t="s">
        <v>69</v>
      </c>
      <c r="U59" s="42" t="s">
        <v>80</v>
      </c>
      <c r="V59" s="5" t="s">
        <v>104</v>
      </c>
      <c r="W59" s="2" t="s">
        <v>62</v>
      </c>
      <c r="X59" s="5" t="s">
        <v>104</v>
      </c>
      <c r="Y59" s="2" t="s">
        <v>62</v>
      </c>
    </row>
    <row r="60" spans="1:26" x14ac:dyDescent="0.25">
      <c r="A60" s="1" t="str">
        <f>'Level 4'!A20</f>
        <v>Abigail Steel</v>
      </c>
      <c r="B60" s="1" t="str">
        <f>'Level 4'!B20</f>
        <v>Elements</v>
      </c>
      <c r="C60" s="50">
        <f>'Level 4'!L20</f>
        <v>1.05</v>
      </c>
      <c r="D60" s="50">
        <f>'Level 4'!M20</f>
        <v>1.2</v>
      </c>
      <c r="E60" s="50">
        <f>'Level 4'!O20</f>
        <v>1.2</v>
      </c>
      <c r="F60" s="50">
        <f>'Level 4'!P20</f>
        <v>1.85</v>
      </c>
      <c r="G60" s="1">
        <f>'Level 4'!K20</f>
        <v>0</v>
      </c>
      <c r="H60" s="71">
        <f>'Level 4'!R20</f>
        <v>9.1999999999999993</v>
      </c>
      <c r="I60" s="55">
        <f>'Level 4'!S20</f>
        <v>2</v>
      </c>
      <c r="J60" s="50">
        <f>'Level 4'!L50</f>
        <v>1.5</v>
      </c>
      <c r="K60" s="50">
        <f>'Level 4'!M50</f>
        <v>0.64999999999999991</v>
      </c>
      <c r="L60" s="50">
        <f>'Level 4'!O50</f>
        <v>2</v>
      </c>
      <c r="M60" s="50">
        <f>'Level 4'!P50</f>
        <v>2.5499999999999998</v>
      </c>
      <c r="N60" s="1">
        <f>'Level 4'!K50</f>
        <v>0</v>
      </c>
      <c r="O60" s="50">
        <f>'Level 4'!R50</f>
        <v>7.6000000000000005</v>
      </c>
      <c r="P60" s="55">
        <f>'Level 4'!S50</f>
        <v>1</v>
      </c>
      <c r="Q60" s="50">
        <f>'Level 4'!L80</f>
        <v>1.25</v>
      </c>
      <c r="R60" s="50">
        <f>'Level 4'!M80</f>
        <v>0.2</v>
      </c>
      <c r="S60" s="50">
        <f>'Level 4'!O80</f>
        <v>1.9</v>
      </c>
      <c r="T60" s="50">
        <f>'Level 4'!P80</f>
        <v>1.95</v>
      </c>
      <c r="U60" s="1">
        <f>'Level 4'!K80</f>
        <v>0</v>
      </c>
      <c r="V60" s="50">
        <f>'Level 4'!R80</f>
        <v>7.6</v>
      </c>
      <c r="W60" s="55">
        <f>'Level 4'!S80</f>
        <v>2</v>
      </c>
      <c r="X60" s="71">
        <f t="shared" ref="X60:X86" si="6">H60+O60+V60</f>
        <v>24.4</v>
      </c>
      <c r="Y60" s="55">
        <f t="shared" ref="Y60:Y86" si="7">RANK(X60,$X$60:$X$86)</f>
        <v>1</v>
      </c>
    </row>
    <row r="61" spans="1:26" x14ac:dyDescent="0.25">
      <c r="A61" s="1" t="str">
        <f>'Level 4'!A18</f>
        <v>Julie Lai</v>
      </c>
      <c r="B61" s="1" t="str">
        <f>'Level 4'!B18</f>
        <v>Elements</v>
      </c>
      <c r="C61" s="50">
        <f>'Level 4'!L18</f>
        <v>0.7</v>
      </c>
      <c r="D61" s="50">
        <f>'Level 4'!M18</f>
        <v>1.2</v>
      </c>
      <c r="E61" s="50">
        <f>'Level 4'!O18</f>
        <v>1.75</v>
      </c>
      <c r="F61" s="50">
        <f>'Level 4'!P18</f>
        <v>1.2000000000000002</v>
      </c>
      <c r="G61" s="1">
        <f>'Level 4'!K18</f>
        <v>0</v>
      </c>
      <c r="H61" s="71">
        <f>'Level 4'!R18</f>
        <v>8.9499999999999993</v>
      </c>
      <c r="I61" s="55">
        <f>'Level 4'!S18</f>
        <v>3</v>
      </c>
      <c r="J61" s="50">
        <f>'Level 4'!L48</f>
        <v>1</v>
      </c>
      <c r="K61" s="50">
        <f>'Level 4'!M48</f>
        <v>0.6</v>
      </c>
      <c r="L61" s="50">
        <f>'Level 4'!O48</f>
        <v>2.25</v>
      </c>
      <c r="M61" s="50">
        <f>'Level 4'!P48</f>
        <v>2.2000000000000002</v>
      </c>
      <c r="N61" s="1">
        <f>'Level 4'!K48</f>
        <v>0</v>
      </c>
      <c r="O61" s="50">
        <f>'Level 4'!R48</f>
        <v>7.1499999999999995</v>
      </c>
      <c r="P61" s="55">
        <f>'Level 4'!S48</f>
        <v>2</v>
      </c>
      <c r="Q61" s="50">
        <f>'Level 4'!L78</f>
        <v>1.4</v>
      </c>
      <c r="R61" s="50">
        <f>'Level 4'!M78</f>
        <v>0.3</v>
      </c>
      <c r="S61" s="50">
        <f>'Level 4'!O78</f>
        <v>1.9</v>
      </c>
      <c r="T61" s="50">
        <f>'Level 4'!P78</f>
        <v>2.1500000000000004</v>
      </c>
      <c r="U61" s="1">
        <f>'Level 4'!K78</f>
        <v>0</v>
      </c>
      <c r="V61" s="50">
        <f>'Level 4'!R78</f>
        <v>7.6499999999999986</v>
      </c>
      <c r="W61" s="55">
        <f>'Level 4'!S78</f>
        <v>1</v>
      </c>
      <c r="X61" s="71">
        <f t="shared" si="6"/>
        <v>23.749999999999996</v>
      </c>
      <c r="Y61" s="55">
        <f t="shared" si="7"/>
        <v>2</v>
      </c>
    </row>
    <row r="62" spans="1:26" x14ac:dyDescent="0.25">
      <c r="A62" s="1" t="str">
        <f>'Level 4'!A10</f>
        <v>Kera Dunnage</v>
      </c>
      <c r="B62" s="1" t="str">
        <f>'Level 4'!B10</f>
        <v>Delta</v>
      </c>
      <c r="C62" s="50">
        <f>'Level 4'!L10</f>
        <v>1</v>
      </c>
      <c r="D62" s="50">
        <f>'Level 4'!M10</f>
        <v>1.2</v>
      </c>
      <c r="E62" s="50">
        <f>'Level 4'!O10</f>
        <v>1.35</v>
      </c>
      <c r="F62" s="50">
        <f>'Level 4'!P10</f>
        <v>1.5499999999999998</v>
      </c>
      <c r="G62" s="1">
        <f>'Level 4'!K10</f>
        <v>0</v>
      </c>
      <c r="H62" s="71">
        <f>'Level 4'!R10</f>
        <v>9.2999999999999989</v>
      </c>
      <c r="I62" s="55">
        <f>'Level 4'!S10</f>
        <v>1</v>
      </c>
      <c r="J62" s="50">
        <f>'Level 4'!L40</f>
        <v>0.9</v>
      </c>
      <c r="K62" s="50">
        <f>'Level 4'!M40</f>
        <v>0.2</v>
      </c>
      <c r="L62" s="50">
        <f>'Level 4'!O40</f>
        <v>2.2000000000000002</v>
      </c>
      <c r="M62" s="50">
        <f>'Level 4'!P40</f>
        <v>2.3499999999999996</v>
      </c>
      <c r="N62" s="1">
        <f>'Level 4'!K40</f>
        <v>0</v>
      </c>
      <c r="O62" s="50">
        <f>'Level 4'!R40</f>
        <v>6.55</v>
      </c>
      <c r="P62" s="55">
        <f>'Level 4'!S40</f>
        <v>3</v>
      </c>
      <c r="Q62" s="50">
        <f>'Level 4'!L70</f>
        <v>0.9</v>
      </c>
      <c r="R62" s="50">
        <f>'Level 4'!M70</f>
        <v>0.2</v>
      </c>
      <c r="S62" s="50">
        <f>'Level 4'!O70</f>
        <v>2</v>
      </c>
      <c r="T62" s="50">
        <f>'Level 4'!P70</f>
        <v>2.3499999999999996</v>
      </c>
      <c r="U62" s="1">
        <f>'Level 4'!K70</f>
        <v>0</v>
      </c>
      <c r="V62" s="50">
        <f>'Level 4'!R70</f>
        <v>6.75</v>
      </c>
      <c r="W62" s="1">
        <f>'Level 4'!S70</f>
        <v>6</v>
      </c>
      <c r="X62" s="71">
        <f t="shared" si="6"/>
        <v>22.599999999999998</v>
      </c>
      <c r="Y62" s="55">
        <f t="shared" si="7"/>
        <v>3</v>
      </c>
    </row>
    <row r="63" spans="1:26" x14ac:dyDescent="0.25">
      <c r="A63" s="1" t="str">
        <f>'Level 4'!A11</f>
        <v>Miki Hongo</v>
      </c>
      <c r="B63" s="1" t="str">
        <f>'Level 4'!B11</f>
        <v>Delta</v>
      </c>
      <c r="C63" s="50">
        <f>'Level 4'!L11</f>
        <v>1.05</v>
      </c>
      <c r="D63" s="50">
        <f>'Level 4'!M11</f>
        <v>1.2</v>
      </c>
      <c r="E63" s="50">
        <f>'Level 4'!O11</f>
        <v>1.5</v>
      </c>
      <c r="F63" s="50">
        <f>'Level 4'!P11</f>
        <v>2.2000000000000002</v>
      </c>
      <c r="G63" s="1">
        <f>'Level 4'!K11</f>
        <v>0</v>
      </c>
      <c r="H63" s="71">
        <f>'Level 4'!R11</f>
        <v>8.5500000000000007</v>
      </c>
      <c r="I63" s="1">
        <f>'Level 4'!S11</f>
        <v>5</v>
      </c>
      <c r="J63" s="50">
        <f>'Level 4'!L41</f>
        <v>0.9</v>
      </c>
      <c r="K63" s="50">
        <f>'Level 4'!M41</f>
        <v>0.4</v>
      </c>
      <c r="L63" s="50">
        <f>'Level 4'!O41</f>
        <v>2.5</v>
      </c>
      <c r="M63" s="50">
        <f>'Level 4'!P41</f>
        <v>2.85</v>
      </c>
      <c r="N63" s="1">
        <f>'Level 4'!K41</f>
        <v>0</v>
      </c>
      <c r="O63" s="50">
        <f>'Level 4'!R41</f>
        <v>5.9500000000000011</v>
      </c>
      <c r="P63" s="1">
        <f>'Level 4'!S41</f>
        <v>6</v>
      </c>
      <c r="Q63" s="50">
        <f>'Level 4'!L71</f>
        <v>0.9</v>
      </c>
      <c r="R63" s="50">
        <f>'Level 4'!M71</f>
        <v>0.5</v>
      </c>
      <c r="S63" s="50">
        <f>'Level 4'!O71</f>
        <v>1.9</v>
      </c>
      <c r="T63" s="50">
        <f>'Level 4'!P71</f>
        <v>2.8</v>
      </c>
      <c r="U63" s="1">
        <f>'Level 4'!K71</f>
        <v>0</v>
      </c>
      <c r="V63" s="50">
        <f>'Level 4'!R71</f>
        <v>6.7000000000000011</v>
      </c>
      <c r="W63" s="1">
        <f>'Level 4'!S71</f>
        <v>7</v>
      </c>
      <c r="X63" s="71">
        <f t="shared" si="6"/>
        <v>21.200000000000003</v>
      </c>
      <c r="Y63" s="1">
        <f t="shared" si="7"/>
        <v>4</v>
      </c>
    </row>
    <row r="64" spans="1:26" x14ac:dyDescent="0.25">
      <c r="A64" s="1" t="str">
        <f>'Level 4'!A28</f>
        <v>Emily Collier</v>
      </c>
      <c r="B64" s="1" t="str">
        <f>'Level 4'!B28</f>
        <v>Delta</v>
      </c>
      <c r="C64" s="50">
        <f>'Level 4'!L28</f>
        <v>0.75</v>
      </c>
      <c r="D64" s="50">
        <f>'Level 4'!M28</f>
        <v>1.2</v>
      </c>
      <c r="E64" s="50">
        <f>'Level 4'!O28</f>
        <v>1.85</v>
      </c>
      <c r="F64" s="50">
        <f>'Level 4'!P28</f>
        <v>1.85</v>
      </c>
      <c r="G64" s="1">
        <f>'Level 4'!K28</f>
        <v>0</v>
      </c>
      <c r="H64" s="71">
        <f>'Level 4'!R28</f>
        <v>8.25</v>
      </c>
      <c r="I64" s="1">
        <f>'Level 4'!S28</f>
        <v>7</v>
      </c>
      <c r="J64" s="50">
        <f>'Level 4'!L58</f>
        <v>0.8</v>
      </c>
      <c r="K64" s="50">
        <f>'Level 4'!M58</f>
        <v>0.2</v>
      </c>
      <c r="L64" s="50">
        <f>'Level 4'!O58</f>
        <v>2.5</v>
      </c>
      <c r="M64" s="50">
        <f>'Level 4'!P58</f>
        <v>2.25</v>
      </c>
      <c r="N64" s="1">
        <f>'Level 4'!K58</f>
        <v>0</v>
      </c>
      <c r="O64" s="50">
        <f>'Level 4'!R58</f>
        <v>6.25</v>
      </c>
      <c r="P64" s="1">
        <f>'Level 4'!S58</f>
        <v>4</v>
      </c>
      <c r="Q64" s="50">
        <f>'Level 4'!L88</f>
        <v>0.5</v>
      </c>
      <c r="R64" s="50">
        <f>'Level 4'!M88</f>
        <v>0.3</v>
      </c>
      <c r="S64" s="50">
        <f>'Level 4'!O88</f>
        <v>2.3499999999999996</v>
      </c>
      <c r="T64" s="50">
        <f>'Level 4'!P88</f>
        <v>2.65</v>
      </c>
      <c r="U64" s="1">
        <f>'Level 4'!K88</f>
        <v>0</v>
      </c>
      <c r="V64" s="50">
        <f>'Level 4'!R88</f>
        <v>5.8000000000000007</v>
      </c>
      <c r="W64" s="1">
        <f>'Level 4'!S88</f>
        <v>14</v>
      </c>
      <c r="X64" s="71">
        <f t="shared" si="6"/>
        <v>20.3</v>
      </c>
      <c r="Y64" s="1">
        <f t="shared" si="7"/>
        <v>5</v>
      </c>
    </row>
    <row r="65" spans="1:25" x14ac:dyDescent="0.25">
      <c r="A65" s="1" t="str">
        <f>'Level 4'!A21</f>
        <v>Emily Herman</v>
      </c>
      <c r="B65" s="1" t="str">
        <f>'Level 4'!B21</f>
        <v>Olympia</v>
      </c>
      <c r="C65" s="50">
        <f>'Level 4'!L21</f>
        <v>0.6</v>
      </c>
      <c r="D65" s="50">
        <f>'Level 4'!M21</f>
        <v>1.2</v>
      </c>
      <c r="E65" s="50">
        <f>'Level 4'!O21</f>
        <v>1.9500000000000002</v>
      </c>
      <c r="F65" s="50">
        <f>'Level 4'!P21</f>
        <v>2.2999999999999998</v>
      </c>
      <c r="G65" s="1">
        <f>'Level 4'!K21</f>
        <v>0</v>
      </c>
      <c r="H65" s="71">
        <f>'Level 4'!R21</f>
        <v>7.5500000000000007</v>
      </c>
      <c r="I65" s="1">
        <f>'Level 4'!S21</f>
        <v>14</v>
      </c>
      <c r="J65" s="50">
        <f>'Level 4'!L51</f>
        <v>0.4</v>
      </c>
      <c r="K65" s="50">
        <f>'Level 4'!M51</f>
        <v>0.4</v>
      </c>
      <c r="L65" s="50">
        <f>'Level 4'!O51</f>
        <v>2.1</v>
      </c>
      <c r="M65" s="50">
        <f>'Level 4'!P51</f>
        <v>3.1</v>
      </c>
      <c r="N65" s="1">
        <f>'Level 4'!K51</f>
        <v>0</v>
      </c>
      <c r="O65" s="50">
        <f>'Level 4'!R51</f>
        <v>5.6000000000000005</v>
      </c>
      <c r="P65" s="1">
        <f>'Level 4'!S51</f>
        <v>10</v>
      </c>
      <c r="Q65" s="50">
        <f>'Level 4'!L81</f>
        <v>1.1000000000000001</v>
      </c>
      <c r="R65" s="50">
        <f>'Level 4'!M81</f>
        <v>0.2</v>
      </c>
      <c r="S65" s="50">
        <f>'Level 4'!O81</f>
        <v>1.9</v>
      </c>
      <c r="T65" s="50">
        <f>'Level 4'!P81</f>
        <v>2.4500000000000002</v>
      </c>
      <c r="U65" s="1">
        <f>'Level 4'!K81</f>
        <v>0</v>
      </c>
      <c r="V65" s="50">
        <f>'Level 4'!R81</f>
        <v>6.9500000000000011</v>
      </c>
      <c r="W65" s="55">
        <f>'Level 4'!S81</f>
        <v>3</v>
      </c>
      <c r="X65" s="71">
        <f t="shared" si="6"/>
        <v>20.100000000000001</v>
      </c>
      <c r="Y65" s="1">
        <f t="shared" si="7"/>
        <v>6</v>
      </c>
    </row>
    <row r="66" spans="1:25" x14ac:dyDescent="0.25">
      <c r="A66" s="1" t="str">
        <f>'Level 4'!A23</f>
        <v>Leilani Davis</v>
      </c>
      <c r="B66" s="1" t="str">
        <f>'Level 4'!B23</f>
        <v>Olympia</v>
      </c>
      <c r="C66" s="50">
        <f>'Level 4'!L23</f>
        <v>0.45</v>
      </c>
      <c r="D66" s="50">
        <f>'Level 4'!M23</f>
        <v>1.2</v>
      </c>
      <c r="E66" s="50">
        <f>'Level 4'!O23</f>
        <v>1.9500000000000002</v>
      </c>
      <c r="F66" s="50">
        <f>'Level 4'!P23</f>
        <v>2.25</v>
      </c>
      <c r="G66" s="1">
        <f>'Level 4'!K23</f>
        <v>0</v>
      </c>
      <c r="H66" s="71">
        <f>'Level 4'!R23</f>
        <v>7.45</v>
      </c>
      <c r="I66" s="1">
        <f>'Level 4'!S23</f>
        <v>15</v>
      </c>
      <c r="J66" s="50">
        <f>'Level 4'!L53</f>
        <v>0.8</v>
      </c>
      <c r="K66" s="50">
        <f>'Level 4'!M53</f>
        <v>0.45</v>
      </c>
      <c r="L66" s="50">
        <f>'Level 4'!O53</f>
        <v>2.2000000000000002</v>
      </c>
      <c r="M66" s="50">
        <f>'Level 4'!P53</f>
        <v>2.95</v>
      </c>
      <c r="N66" s="1">
        <f>'Level 4'!K53</f>
        <v>0</v>
      </c>
      <c r="O66" s="50">
        <f>'Level 4'!R53</f>
        <v>6.1</v>
      </c>
      <c r="P66" s="1">
        <f>'Level 4'!S53</f>
        <v>5</v>
      </c>
      <c r="Q66" s="50">
        <f>'Level 4'!L83</f>
        <v>0.64999999999999991</v>
      </c>
      <c r="R66" s="50">
        <f>'Level 4'!M83</f>
        <v>0.2</v>
      </c>
      <c r="S66" s="50">
        <f>'Level 4'!O83</f>
        <v>2.25</v>
      </c>
      <c r="T66" s="50">
        <f>'Level 4'!P83</f>
        <v>2.2999999999999998</v>
      </c>
      <c r="U66" s="1">
        <f>'Level 4'!K83</f>
        <v>0</v>
      </c>
      <c r="V66" s="50">
        <f>'Level 4'!R83</f>
        <v>6.3</v>
      </c>
      <c r="W66" s="1">
        <f>'Level 4'!S83</f>
        <v>10</v>
      </c>
      <c r="X66" s="71">
        <f t="shared" si="6"/>
        <v>19.850000000000001</v>
      </c>
      <c r="Y66" s="1">
        <f t="shared" si="7"/>
        <v>7</v>
      </c>
    </row>
    <row r="67" spans="1:25" x14ac:dyDescent="0.25">
      <c r="A67" s="1" t="str">
        <f>'Level 4'!A27</f>
        <v>Jamie Field</v>
      </c>
      <c r="B67" s="1" t="str">
        <f>'Level 4'!B27</f>
        <v>Delta</v>
      </c>
      <c r="C67" s="50">
        <f>'Level 4'!L27</f>
        <v>0.85</v>
      </c>
      <c r="D67" s="50">
        <f>'Level 4'!M27</f>
        <v>1.2</v>
      </c>
      <c r="E67" s="50">
        <f>'Level 4'!O27</f>
        <v>1.35</v>
      </c>
      <c r="F67" s="50">
        <f>'Level 4'!P27</f>
        <v>1.95</v>
      </c>
      <c r="G67" s="1">
        <f>'Level 4'!K27</f>
        <v>0</v>
      </c>
      <c r="H67" s="71">
        <f>'Level 4'!R27</f>
        <v>8.75</v>
      </c>
      <c r="I67" s="1">
        <f>'Level 4'!S27</f>
        <v>4</v>
      </c>
      <c r="J67" s="50">
        <f>'Level 4'!L57</f>
        <v>0.8</v>
      </c>
      <c r="K67" s="50">
        <f>'Level 4'!M57</f>
        <v>0.4</v>
      </c>
      <c r="L67" s="50">
        <f>'Level 4'!O57</f>
        <v>2.9</v>
      </c>
      <c r="M67" s="50">
        <f>'Level 4'!P57</f>
        <v>4.05</v>
      </c>
      <c r="N67" s="1">
        <f>'Level 4'!K57</f>
        <v>0</v>
      </c>
      <c r="O67" s="50">
        <f>'Level 4'!R57</f>
        <v>4.25</v>
      </c>
      <c r="P67" s="1">
        <f>'Level 4'!S57</f>
        <v>21</v>
      </c>
      <c r="Q67" s="50">
        <f>'Level 4'!L87</f>
        <v>0.7</v>
      </c>
      <c r="R67" s="50">
        <f>'Level 4'!M87</f>
        <v>0.2</v>
      </c>
      <c r="S67" s="50">
        <f>'Level 4'!O87</f>
        <v>1.85</v>
      </c>
      <c r="T67" s="50">
        <f>'Level 4'!P87</f>
        <v>2.25</v>
      </c>
      <c r="U67" s="1">
        <f>'Level 4'!K87</f>
        <v>0</v>
      </c>
      <c r="V67" s="50">
        <f>'Level 4'!R87</f>
        <v>6.8000000000000007</v>
      </c>
      <c r="W67" s="1">
        <f>'Level 4'!S87</f>
        <v>5</v>
      </c>
      <c r="X67" s="71">
        <f t="shared" si="6"/>
        <v>19.8</v>
      </c>
      <c r="Y67" s="1">
        <f t="shared" si="7"/>
        <v>8</v>
      </c>
    </row>
    <row r="68" spans="1:25" x14ac:dyDescent="0.25">
      <c r="A68" s="1" t="str">
        <f>'Level 4'!A16</f>
        <v>Sonia Epstein</v>
      </c>
      <c r="B68" s="1" t="str">
        <f>'Level 4'!B16</f>
        <v>Elements</v>
      </c>
      <c r="C68" s="50">
        <f>'Level 4'!L16</f>
        <v>0.5</v>
      </c>
      <c r="D68" s="50">
        <f>'Level 4'!M16</f>
        <v>1.2</v>
      </c>
      <c r="E68" s="50">
        <f>'Level 4'!O16</f>
        <v>1.75</v>
      </c>
      <c r="F68" s="50">
        <f>'Level 4'!P16</f>
        <v>2.1</v>
      </c>
      <c r="G68" s="1">
        <f>'Level 4'!K16</f>
        <v>0</v>
      </c>
      <c r="H68" s="71">
        <f>'Level 4'!R16</f>
        <v>7.85</v>
      </c>
      <c r="I68" s="1">
        <f>'Level 4'!S16</f>
        <v>8</v>
      </c>
      <c r="J68" s="50">
        <f>'Level 4'!L46</f>
        <v>1.2</v>
      </c>
      <c r="K68" s="50">
        <f>'Level 4'!M46</f>
        <v>0.4</v>
      </c>
      <c r="L68" s="50">
        <f>'Level 4'!O46</f>
        <v>2.2999999999999998</v>
      </c>
      <c r="M68" s="50">
        <f>'Level 4'!P46</f>
        <v>3.6</v>
      </c>
      <c r="N68" s="1">
        <f>'Level 4'!K46</f>
        <v>0</v>
      </c>
      <c r="O68" s="50">
        <f>'Level 4'!R46</f>
        <v>5.6999999999999993</v>
      </c>
      <c r="P68" s="1">
        <f>'Level 4'!S46</f>
        <v>7</v>
      </c>
      <c r="Q68" s="50">
        <f>'Level 4'!L76</f>
        <v>0.9</v>
      </c>
      <c r="R68" s="50">
        <f>'Level 4'!M76</f>
        <v>0.2</v>
      </c>
      <c r="S68" s="50">
        <f>'Level 4'!O76</f>
        <v>2.65</v>
      </c>
      <c r="T68" s="50">
        <f>'Level 4'!P76</f>
        <v>2.4</v>
      </c>
      <c r="U68" s="1">
        <f>'Level 4'!K76</f>
        <v>0</v>
      </c>
      <c r="V68" s="50">
        <f>'Level 4'!R76</f>
        <v>6.05</v>
      </c>
      <c r="W68" s="1">
        <f>'Level 4'!S76</f>
        <v>12</v>
      </c>
      <c r="X68" s="71">
        <f t="shared" si="6"/>
        <v>19.599999999999998</v>
      </c>
      <c r="Y68" s="1">
        <f t="shared" si="7"/>
        <v>9</v>
      </c>
    </row>
    <row r="69" spans="1:25" x14ac:dyDescent="0.25">
      <c r="A69" s="1" t="str">
        <f>'Level 4'!A30</f>
        <v>Katherina Kalinina</v>
      </c>
      <c r="B69" s="1" t="str">
        <f>'Level 4'!B30</f>
        <v>Delta</v>
      </c>
      <c r="C69" s="50">
        <f>'Level 4'!L30</f>
        <v>0.64999999999999991</v>
      </c>
      <c r="D69" s="50">
        <f>'Level 4'!M30</f>
        <v>1.2</v>
      </c>
      <c r="E69" s="50">
        <f>'Level 4'!O30</f>
        <v>1.5</v>
      </c>
      <c r="F69" s="50">
        <f>'Level 4'!P30</f>
        <v>2.0499999999999998</v>
      </c>
      <c r="G69" s="1">
        <f>'Level 4'!K30</f>
        <v>0</v>
      </c>
      <c r="H69" s="71">
        <f>'Level 4'!R30</f>
        <v>8.3000000000000007</v>
      </c>
      <c r="I69" s="1">
        <f>'Level 4'!S30</f>
        <v>6</v>
      </c>
      <c r="J69" s="50">
        <f>'Level 4'!L60</f>
        <v>0.6</v>
      </c>
      <c r="K69" s="50">
        <f>'Level 4'!M60</f>
        <v>0.2</v>
      </c>
      <c r="L69" s="50">
        <f>'Level 4'!O60</f>
        <v>2.75</v>
      </c>
      <c r="M69" s="50">
        <f>'Level 4'!P60</f>
        <v>3.1500000000000004</v>
      </c>
      <c r="N69" s="1">
        <f>'Level 4'!K60</f>
        <v>0</v>
      </c>
      <c r="O69" s="50">
        <f>'Level 4'!R60</f>
        <v>4.9000000000000004</v>
      </c>
      <c r="P69" s="1">
        <f>'Level 4'!S60</f>
        <v>17</v>
      </c>
      <c r="Q69" s="50">
        <f>'Level 4'!L90</f>
        <v>0.75</v>
      </c>
      <c r="R69" s="50">
        <f>'Level 4'!M90</f>
        <v>0.2</v>
      </c>
      <c r="S69" s="50">
        <f>'Level 4'!O90</f>
        <v>2.1</v>
      </c>
      <c r="T69" s="50">
        <f>'Level 4'!P90</f>
        <v>2.8499999999999996</v>
      </c>
      <c r="U69" s="1">
        <f>'Level 4'!K90</f>
        <v>0</v>
      </c>
      <c r="V69" s="50">
        <f>'Level 4'!R90</f>
        <v>6</v>
      </c>
      <c r="W69" s="1">
        <f>'Level 4'!S90</f>
        <v>13</v>
      </c>
      <c r="X69" s="71">
        <f t="shared" si="6"/>
        <v>19.200000000000003</v>
      </c>
      <c r="Y69" s="1">
        <f t="shared" si="7"/>
        <v>10</v>
      </c>
    </row>
    <row r="70" spans="1:25" x14ac:dyDescent="0.25">
      <c r="A70" s="1" t="str">
        <f>'Level 4'!A31</f>
        <v>Hazel Harvey</v>
      </c>
      <c r="B70" s="1" t="str">
        <f>'Level 4'!B31</f>
        <v>Delta</v>
      </c>
      <c r="C70" s="50">
        <f>'Level 4'!L31</f>
        <v>0.95000000000000007</v>
      </c>
      <c r="D70" s="50">
        <f>'Level 4'!M31</f>
        <v>1.2</v>
      </c>
      <c r="E70" s="50">
        <f>'Level 4'!O31</f>
        <v>1.8</v>
      </c>
      <c r="F70" s="50">
        <f>'Level 4'!P31</f>
        <v>2.6</v>
      </c>
      <c r="G70" s="1">
        <f>'Level 4'!K31</f>
        <v>0</v>
      </c>
      <c r="H70" s="71">
        <f>'Level 4'!R31</f>
        <v>7.75</v>
      </c>
      <c r="I70" s="1">
        <f>'Level 4'!S31</f>
        <v>10</v>
      </c>
      <c r="J70" s="50">
        <f>'Level 4'!L61</f>
        <v>0.6</v>
      </c>
      <c r="K70" s="50">
        <f>'Level 4'!M61</f>
        <v>0.4</v>
      </c>
      <c r="L70" s="50">
        <f>'Level 4'!O61</f>
        <v>2.5</v>
      </c>
      <c r="M70" s="50">
        <f>'Level 4'!P61</f>
        <v>3.45</v>
      </c>
      <c r="N70" s="1">
        <f>'Level 4'!K61</f>
        <v>0</v>
      </c>
      <c r="O70" s="50">
        <f>'Level 4'!R61</f>
        <v>5.05</v>
      </c>
      <c r="P70" s="1">
        <f>'Level 4'!S61</f>
        <v>15</v>
      </c>
      <c r="Q70" s="50">
        <f>'Level 4'!L91</f>
        <v>0.55000000000000004</v>
      </c>
      <c r="R70" s="50">
        <f>'Level 4'!M91</f>
        <v>0.6</v>
      </c>
      <c r="S70" s="50">
        <f>'Level 4'!O91</f>
        <v>1.85</v>
      </c>
      <c r="T70" s="50">
        <f>'Level 4'!P91</f>
        <v>2.9</v>
      </c>
      <c r="U70" s="1">
        <f>'Level 4'!K91</f>
        <v>0</v>
      </c>
      <c r="V70" s="50">
        <f>'Level 4'!R91</f>
        <v>6.4</v>
      </c>
      <c r="W70" s="1">
        <f>'Level 4'!S91</f>
        <v>8</v>
      </c>
      <c r="X70" s="71">
        <f t="shared" si="6"/>
        <v>19.200000000000003</v>
      </c>
      <c r="Y70" s="1">
        <f t="shared" si="7"/>
        <v>10</v>
      </c>
    </row>
    <row r="71" spans="1:25" x14ac:dyDescent="0.25">
      <c r="A71" s="1" t="str">
        <f>'Level 4'!A19</f>
        <v>Ania Dzwonkowski</v>
      </c>
      <c r="B71" s="1" t="str">
        <f>'Level 4'!B19</f>
        <v>Elements</v>
      </c>
      <c r="C71" s="50">
        <f>'Level 4'!L19</f>
        <v>0.85</v>
      </c>
      <c r="D71" s="50">
        <f>'Level 4'!M19</f>
        <v>1.2</v>
      </c>
      <c r="E71" s="50">
        <f>'Level 4'!O19</f>
        <v>2.1</v>
      </c>
      <c r="F71" s="50">
        <f>'Level 4'!P19</f>
        <v>2.8</v>
      </c>
      <c r="G71" s="1">
        <f>'Level 4'!K19</f>
        <v>0</v>
      </c>
      <c r="H71" s="71">
        <f>'Level 4'!R19</f>
        <v>7.15</v>
      </c>
      <c r="I71" s="1">
        <f>'Level 4'!S19</f>
        <v>18</v>
      </c>
      <c r="J71" s="50">
        <f>'Level 4'!L49</f>
        <v>1.5</v>
      </c>
      <c r="K71" s="50">
        <f>'Level 4'!M49</f>
        <v>0.2</v>
      </c>
      <c r="L71" s="50">
        <f>'Level 4'!O49</f>
        <v>2.4</v>
      </c>
      <c r="M71" s="50">
        <f>'Level 4'!P49</f>
        <v>3.6500000000000004</v>
      </c>
      <c r="N71" s="1">
        <f>'Level 4'!K49</f>
        <v>0</v>
      </c>
      <c r="O71" s="50">
        <f>'Level 4'!R49</f>
        <v>5.6499999999999986</v>
      </c>
      <c r="P71" s="1">
        <f>'Level 4'!S49</f>
        <v>9</v>
      </c>
      <c r="Q71" s="50">
        <f>'Level 4'!L79</f>
        <v>1.25</v>
      </c>
      <c r="R71" s="50">
        <f>'Level 4'!M79</f>
        <v>0.1</v>
      </c>
      <c r="S71" s="50">
        <f>'Level 4'!O79</f>
        <v>2.4</v>
      </c>
      <c r="T71" s="50">
        <f>'Level 4'!P79</f>
        <v>2.6</v>
      </c>
      <c r="U71" s="1">
        <f>'Level 4'!K79</f>
        <v>0</v>
      </c>
      <c r="V71" s="50">
        <f>'Level 4'!R79</f>
        <v>6.35</v>
      </c>
      <c r="W71" s="1">
        <f>'Level 4'!S79</f>
        <v>9</v>
      </c>
      <c r="X71" s="71">
        <f t="shared" si="6"/>
        <v>19.149999999999999</v>
      </c>
      <c r="Y71" s="1">
        <f t="shared" si="7"/>
        <v>12</v>
      </c>
    </row>
    <row r="72" spans="1:25" x14ac:dyDescent="0.25">
      <c r="A72" s="1" t="str">
        <f>'Level 4'!A17</f>
        <v>Maia Peters</v>
      </c>
      <c r="B72" s="1" t="str">
        <f>'Level 4'!B17</f>
        <v>Elements</v>
      </c>
      <c r="C72" s="50">
        <f>'Level 4'!L17</f>
        <v>0.8</v>
      </c>
      <c r="D72" s="50">
        <f>'Level 4'!M17</f>
        <v>1.2</v>
      </c>
      <c r="E72" s="50">
        <f>'Level 4'!O17</f>
        <v>1.8</v>
      </c>
      <c r="F72" s="50">
        <f>'Level 4'!P17</f>
        <v>2.5499999999999998</v>
      </c>
      <c r="G72" s="1">
        <f>'Level 4'!K17</f>
        <v>0</v>
      </c>
      <c r="H72" s="71">
        <f>'Level 4'!R17</f>
        <v>7.65</v>
      </c>
      <c r="I72" s="1">
        <f>'Level 4'!S17</f>
        <v>13</v>
      </c>
      <c r="J72" s="50">
        <f>'Level 4'!L47</f>
        <v>0.4</v>
      </c>
      <c r="K72" s="50">
        <f>'Level 4'!M47</f>
        <v>0.4</v>
      </c>
      <c r="L72" s="50">
        <f>'Level 4'!O47</f>
        <v>2.6</v>
      </c>
      <c r="M72" s="50">
        <f>'Level 4'!P47</f>
        <v>3.85</v>
      </c>
      <c r="N72" s="1">
        <f>'Level 4'!K47</f>
        <v>0</v>
      </c>
      <c r="O72" s="50">
        <f>'Level 4'!R47</f>
        <v>4.3500000000000005</v>
      </c>
      <c r="P72" s="1">
        <f>'Level 4'!S47</f>
        <v>20</v>
      </c>
      <c r="Q72" s="50">
        <f>'Level 4'!L77</f>
        <v>1.35</v>
      </c>
      <c r="R72" s="50">
        <f>'Level 4'!M77</f>
        <v>0.2</v>
      </c>
      <c r="S72" s="50">
        <f>'Level 4'!O77</f>
        <v>2.15</v>
      </c>
      <c r="T72" s="50">
        <f>'Level 4'!P77</f>
        <v>2.5</v>
      </c>
      <c r="U72" s="1">
        <f>'Level 4'!K77</f>
        <v>0</v>
      </c>
      <c r="V72" s="50">
        <f>'Level 4'!R77</f>
        <v>6.9</v>
      </c>
      <c r="W72" s="1">
        <f>'Level 4'!S77</f>
        <v>4</v>
      </c>
      <c r="X72" s="71">
        <f t="shared" si="6"/>
        <v>18.899999999999999</v>
      </c>
      <c r="Y72" s="1">
        <f t="shared" si="7"/>
        <v>13</v>
      </c>
    </row>
    <row r="73" spans="1:25" x14ac:dyDescent="0.25">
      <c r="A73" s="1" t="str">
        <f>'Level 4'!A22</f>
        <v>Gemma McLennan</v>
      </c>
      <c r="B73" s="1" t="str">
        <f>'Level 4'!B22</f>
        <v>Olympia</v>
      </c>
      <c r="C73" s="50">
        <f>'Level 4'!L22</f>
        <v>0.8</v>
      </c>
      <c r="D73" s="50">
        <f>'Level 4'!M22</f>
        <v>1.2</v>
      </c>
      <c r="E73" s="50">
        <f>'Level 4'!O22</f>
        <v>2</v>
      </c>
      <c r="F73" s="50">
        <f>'Level 4'!P22</f>
        <v>2.5499999999999998</v>
      </c>
      <c r="G73" s="1">
        <f>'Level 4'!K22</f>
        <v>0</v>
      </c>
      <c r="H73" s="71">
        <f>'Level 4'!R22</f>
        <v>7.45</v>
      </c>
      <c r="I73" s="1">
        <f>'Level 4'!S22</f>
        <v>15</v>
      </c>
      <c r="J73" s="50">
        <f>'Level 4'!L52</f>
        <v>0.6</v>
      </c>
      <c r="K73" s="50">
        <f>'Level 4'!M52</f>
        <v>0.3</v>
      </c>
      <c r="L73" s="50">
        <f>'Level 4'!O52</f>
        <v>2.0499999999999998</v>
      </c>
      <c r="M73" s="50">
        <f>'Level 4'!P52</f>
        <v>3.7</v>
      </c>
      <c r="N73" s="1">
        <f>'Level 4'!K52</f>
        <v>0</v>
      </c>
      <c r="O73" s="50">
        <f>'Level 4'!R52</f>
        <v>5.15</v>
      </c>
      <c r="P73" s="1">
        <f>'Level 4'!S52</f>
        <v>14</v>
      </c>
      <c r="Q73" s="50">
        <f>'Level 4'!L82</f>
        <v>1.3</v>
      </c>
      <c r="R73" s="50">
        <f>'Level 4'!M82</f>
        <v>0.4</v>
      </c>
      <c r="S73" s="50">
        <f>'Level 4'!O82</f>
        <v>2.25</v>
      </c>
      <c r="T73" s="50">
        <f>'Level 4'!P82</f>
        <v>3.3499999999999996</v>
      </c>
      <c r="U73" s="1">
        <f>'Level 4'!K82</f>
        <v>0</v>
      </c>
      <c r="V73" s="50">
        <f>'Level 4'!R82</f>
        <v>6.1</v>
      </c>
      <c r="W73" s="1">
        <f>'Level 4'!S82</f>
        <v>11</v>
      </c>
      <c r="X73" s="71">
        <f t="shared" si="6"/>
        <v>18.700000000000003</v>
      </c>
      <c r="Y73" s="1">
        <f t="shared" si="7"/>
        <v>14</v>
      </c>
    </row>
    <row r="74" spans="1:25" x14ac:dyDescent="0.25">
      <c r="A74" s="1" t="str">
        <f>'Level 4'!A26</f>
        <v>Elissa Croy</v>
      </c>
      <c r="B74" s="1" t="str">
        <f>'Level 4'!B26</f>
        <v>Delta</v>
      </c>
      <c r="C74" s="50">
        <f>'Level 4'!L26</f>
        <v>0.55000000000000004</v>
      </c>
      <c r="D74" s="50">
        <f>'Level 4'!M26</f>
        <v>1.2</v>
      </c>
      <c r="E74" s="50">
        <f>'Level 4'!O26</f>
        <v>1.75</v>
      </c>
      <c r="F74" s="50">
        <f>'Level 4'!P26</f>
        <v>2.2000000000000002</v>
      </c>
      <c r="G74" s="1">
        <f>'Level 4'!K26</f>
        <v>0</v>
      </c>
      <c r="H74" s="71">
        <f>'Level 4'!R26</f>
        <v>7.8</v>
      </c>
      <c r="I74" s="1">
        <f>'Level 4'!S26</f>
        <v>9</v>
      </c>
      <c r="J74" s="50">
        <f>'Level 4'!L56</f>
        <v>0.5</v>
      </c>
      <c r="K74" s="50">
        <f>'Level 4'!M56</f>
        <v>0.2</v>
      </c>
      <c r="L74" s="50">
        <f>'Level 4'!O56</f>
        <v>2.6500000000000004</v>
      </c>
      <c r="M74" s="50">
        <f>'Level 4'!P56</f>
        <v>3.05</v>
      </c>
      <c r="N74" s="1">
        <f>'Level 4'!K56</f>
        <v>0</v>
      </c>
      <c r="O74" s="50">
        <f>'Level 4'!R56</f>
        <v>4.9999999999999991</v>
      </c>
      <c r="P74" s="1">
        <f>'Level 4'!S56</f>
        <v>16</v>
      </c>
      <c r="Q74" s="50">
        <f>'Level 4'!L86</f>
        <v>0.35</v>
      </c>
      <c r="R74" s="50">
        <f>'Level 4'!M86</f>
        <v>0.2</v>
      </c>
      <c r="S74" s="50">
        <f>'Level 4'!O86</f>
        <v>2.35</v>
      </c>
      <c r="T74" s="50">
        <f>'Level 4'!P86</f>
        <v>2.6500000000000004</v>
      </c>
      <c r="U74" s="1">
        <f>'Level 4'!K86</f>
        <v>0</v>
      </c>
      <c r="V74" s="50">
        <f>'Level 4'!R86</f>
        <v>5.5500000000000007</v>
      </c>
      <c r="W74" s="1">
        <f>'Level 4'!S86</f>
        <v>16</v>
      </c>
      <c r="X74" s="71">
        <f t="shared" si="6"/>
        <v>18.350000000000001</v>
      </c>
      <c r="Y74" s="1">
        <f t="shared" si="7"/>
        <v>15</v>
      </c>
    </row>
    <row r="75" spans="1:25" x14ac:dyDescent="0.25">
      <c r="A75" s="1" t="str">
        <f>'Level 4'!A8</f>
        <v>Susan Zhang</v>
      </c>
      <c r="B75" s="1" t="str">
        <f>'Level 4'!B8</f>
        <v>Delta</v>
      </c>
      <c r="C75" s="50">
        <f>'Level 4'!L8</f>
        <v>0.75</v>
      </c>
      <c r="D75" s="50">
        <f>'Level 4'!M8</f>
        <v>1.2</v>
      </c>
      <c r="E75" s="50">
        <f>'Level 4'!O8</f>
        <v>1.9</v>
      </c>
      <c r="F75" s="50">
        <f>'Level 4'!P8</f>
        <v>2.6</v>
      </c>
      <c r="G75" s="1">
        <f>'Level 4'!K8</f>
        <v>0</v>
      </c>
      <c r="H75" s="71">
        <f>'Level 4'!R8</f>
        <v>7.4499999999999993</v>
      </c>
      <c r="I75" s="1">
        <f>'Level 4'!S8</f>
        <v>17</v>
      </c>
      <c r="J75" s="50">
        <f>'Level 4'!L38</f>
        <v>0.6</v>
      </c>
      <c r="K75" s="50">
        <f>'Level 4'!M38</f>
        <v>0.2</v>
      </c>
      <c r="L75" s="50">
        <f>'Level 4'!O38</f>
        <v>3.05</v>
      </c>
      <c r="M75" s="50">
        <f>'Level 4'!P38</f>
        <v>2.5</v>
      </c>
      <c r="N75" s="1">
        <f>'Level 4'!K38</f>
        <v>0</v>
      </c>
      <c r="O75" s="50">
        <f>'Level 4'!R38</f>
        <v>5.2500000000000009</v>
      </c>
      <c r="P75" s="1">
        <f>'Level 4'!S38</f>
        <v>12</v>
      </c>
      <c r="Q75" s="50">
        <f>'Level 4'!L68</f>
        <v>0.6</v>
      </c>
      <c r="R75" s="50">
        <f>'Level 4'!M68</f>
        <v>0.2</v>
      </c>
      <c r="S75" s="50">
        <f>'Level 4'!O68</f>
        <v>2.4</v>
      </c>
      <c r="T75" s="50">
        <f>'Level 4'!P68</f>
        <v>2.95</v>
      </c>
      <c r="U75" s="1">
        <f>'Level 4'!K68</f>
        <v>0</v>
      </c>
      <c r="V75" s="50">
        <f>'Level 4'!R68</f>
        <v>5.4500000000000011</v>
      </c>
      <c r="W75" s="1">
        <f>'Level 4'!S68</f>
        <v>17</v>
      </c>
      <c r="X75" s="71">
        <f t="shared" si="6"/>
        <v>18.149999999999999</v>
      </c>
      <c r="Y75" s="1">
        <f t="shared" si="7"/>
        <v>16</v>
      </c>
    </row>
    <row r="76" spans="1:25" x14ac:dyDescent="0.25">
      <c r="A76" s="1" t="str">
        <f>'Level 4'!A24</f>
        <v>McLeod Sherratt</v>
      </c>
      <c r="B76" s="1" t="str">
        <f>'Level 4'!B24</f>
        <v>Olympia</v>
      </c>
      <c r="C76" s="50">
        <f>'Level 4'!L24</f>
        <v>0.6</v>
      </c>
      <c r="D76" s="50">
        <f>'Level 4'!M24</f>
        <v>1.1000000000000001</v>
      </c>
      <c r="E76" s="50">
        <f>'Level 4'!O24</f>
        <v>2.1500000000000004</v>
      </c>
      <c r="F76" s="50">
        <f>'Level 4'!P24</f>
        <v>2.4</v>
      </c>
      <c r="G76" s="1">
        <f>'Level 4'!K24</f>
        <v>0</v>
      </c>
      <c r="H76" s="71">
        <f>'Level 4'!R24</f>
        <v>7.1499999999999986</v>
      </c>
      <c r="I76" s="1">
        <f>'Level 4'!S24</f>
        <v>20</v>
      </c>
      <c r="J76" s="50">
        <f>'Level 4'!L54</f>
        <v>0.8</v>
      </c>
      <c r="K76" s="50">
        <f>'Level 4'!M54</f>
        <v>0.2</v>
      </c>
      <c r="L76" s="50">
        <f>'Level 4'!O54</f>
        <v>2.4500000000000002</v>
      </c>
      <c r="M76" s="50">
        <f>'Level 4'!P54</f>
        <v>3.35</v>
      </c>
      <c r="N76" s="1">
        <f>'Level 4'!K54</f>
        <v>0</v>
      </c>
      <c r="O76" s="50">
        <f>'Level 4'!R54</f>
        <v>5.1999999999999993</v>
      </c>
      <c r="P76" s="1">
        <f>'Level 4'!S54</f>
        <v>13</v>
      </c>
      <c r="Q76" s="50">
        <f>'Level 4'!L84</f>
        <v>0.45</v>
      </c>
      <c r="R76" s="50">
        <f>'Level 4'!M84</f>
        <v>0.3</v>
      </c>
      <c r="S76" s="50">
        <f>'Level 4'!O84</f>
        <v>2.6500000000000004</v>
      </c>
      <c r="T76" s="50">
        <f>'Level 4'!P84</f>
        <v>3.1500000000000004</v>
      </c>
      <c r="U76" s="1">
        <f>'Level 4'!K84</f>
        <v>0</v>
      </c>
      <c r="V76" s="50">
        <f>'Level 4'!R84</f>
        <v>4.9499999999999993</v>
      </c>
      <c r="W76" s="1">
        <v>19</v>
      </c>
      <c r="X76" s="71">
        <f t="shared" si="6"/>
        <v>17.299999999999997</v>
      </c>
      <c r="Y76" s="1">
        <f t="shared" si="7"/>
        <v>17</v>
      </c>
    </row>
    <row r="77" spans="1:25" x14ac:dyDescent="0.25">
      <c r="A77" s="1" t="str">
        <f>'Level 4'!A15</f>
        <v>Josie O'Neil</v>
      </c>
      <c r="B77" s="1" t="str">
        <f>'Level 4'!B15</f>
        <v>DGA</v>
      </c>
      <c r="C77" s="50">
        <f>'Level 4'!L15</f>
        <v>0.7</v>
      </c>
      <c r="D77" s="50">
        <f>'Level 4'!M15</f>
        <v>1.2</v>
      </c>
      <c r="E77" s="50">
        <f>'Level 4'!O15</f>
        <v>2.35</v>
      </c>
      <c r="F77" s="50">
        <f>'Level 4'!P15</f>
        <v>1.85</v>
      </c>
      <c r="G77" s="1">
        <f>'Level 4'!K15</f>
        <v>0</v>
      </c>
      <c r="H77" s="71">
        <f>'Level 4'!R15</f>
        <v>7.7</v>
      </c>
      <c r="I77" s="1">
        <f>'Level 4'!S15</f>
        <v>11</v>
      </c>
      <c r="J77" s="50">
        <f>'Level 4'!L45</f>
        <v>1</v>
      </c>
      <c r="K77" s="50">
        <f>'Level 4'!M45</f>
        <v>0</v>
      </c>
      <c r="L77" s="50">
        <f>'Level 4'!O45</f>
        <v>2.6</v>
      </c>
      <c r="M77" s="50">
        <f>'Level 4'!P45</f>
        <v>4.25</v>
      </c>
      <c r="N77" s="1">
        <f>'Level 4'!K45</f>
        <v>0</v>
      </c>
      <c r="O77" s="50">
        <f>'Level 4'!R45</f>
        <v>4.1500000000000004</v>
      </c>
      <c r="P77" s="1">
        <f>'Level 4'!S45</f>
        <v>22</v>
      </c>
      <c r="Q77" s="50">
        <f>'Level 4'!L75</f>
        <v>0.64999999999999991</v>
      </c>
      <c r="R77" s="50">
        <f>'Level 4'!M75</f>
        <v>0</v>
      </c>
      <c r="S77" s="50">
        <f>'Level 4'!O75</f>
        <v>2.5499999999999998</v>
      </c>
      <c r="T77" s="50">
        <f>'Level 4'!P75</f>
        <v>2.8</v>
      </c>
      <c r="U77" s="1">
        <f>'Level 4'!K75</f>
        <v>0</v>
      </c>
      <c r="V77" s="50">
        <f>'Level 4'!R75</f>
        <v>5.3000000000000007</v>
      </c>
      <c r="W77" s="1">
        <f>'Level 4'!S75</f>
        <v>18</v>
      </c>
      <c r="X77" s="71">
        <f t="shared" si="6"/>
        <v>17.150000000000002</v>
      </c>
      <c r="Y77" s="1">
        <f t="shared" si="7"/>
        <v>18</v>
      </c>
    </row>
    <row r="78" spans="1:25" x14ac:dyDescent="0.25">
      <c r="A78" s="1" t="str">
        <f>'Level 4'!A25</f>
        <v>Mia Morriss</v>
      </c>
      <c r="B78" s="1" t="str">
        <f>'Level 4'!B25</f>
        <v>Olympia</v>
      </c>
      <c r="C78" s="50">
        <f>'Level 4'!L25</f>
        <v>0.9</v>
      </c>
      <c r="D78" s="50">
        <f>'Level 4'!M25</f>
        <v>1.2</v>
      </c>
      <c r="E78" s="50">
        <f>'Level 4'!O25</f>
        <v>2.3499999999999996</v>
      </c>
      <c r="F78" s="50">
        <f>'Level 4'!P25</f>
        <v>2.0499999999999998</v>
      </c>
      <c r="G78" s="1">
        <f>'Level 4'!K25</f>
        <v>0</v>
      </c>
      <c r="H78" s="71">
        <f>'Level 4'!R25</f>
        <v>7.7</v>
      </c>
      <c r="I78" s="1">
        <f>'Level 4'!S25</f>
        <v>11</v>
      </c>
      <c r="J78" s="50">
        <f>'Level 4'!L55</f>
        <v>0.8</v>
      </c>
      <c r="K78" s="50">
        <f>'Level 4'!M55</f>
        <v>0.3</v>
      </c>
      <c r="L78" s="50">
        <f>'Level 4'!O55</f>
        <v>1.9</v>
      </c>
      <c r="M78" s="50">
        <f>'Level 4'!P55</f>
        <v>3.5</v>
      </c>
      <c r="N78" s="1">
        <f>'Level 4'!K55</f>
        <v>0</v>
      </c>
      <c r="O78" s="50">
        <f>'Level 4'!R55</f>
        <v>5.6999999999999993</v>
      </c>
      <c r="P78" s="1">
        <f>'Level 4'!S55</f>
        <v>7</v>
      </c>
      <c r="Q78" s="50">
        <f>'Level 4'!L85</f>
        <v>0.64999999999999991</v>
      </c>
      <c r="R78" s="50">
        <f>'Level 4'!M85</f>
        <v>0.1</v>
      </c>
      <c r="S78" s="50">
        <f>'Level 4'!O85</f>
        <v>2.5999999999999996</v>
      </c>
      <c r="T78" s="50">
        <f>'Level 4'!P85</f>
        <v>4.45</v>
      </c>
      <c r="U78" s="1">
        <f>'Level 4'!K85</f>
        <v>0</v>
      </c>
      <c r="V78" s="50">
        <f>'Level 4'!R85</f>
        <v>3.7</v>
      </c>
      <c r="W78" s="1">
        <f>'Level 4'!S85</f>
        <v>24</v>
      </c>
      <c r="X78" s="71">
        <f t="shared" si="6"/>
        <v>17.099999999999998</v>
      </c>
      <c r="Y78" s="1">
        <f t="shared" si="7"/>
        <v>19</v>
      </c>
    </row>
    <row r="79" spans="1:25" x14ac:dyDescent="0.25">
      <c r="A79" s="1" t="str">
        <f>'Level 4'!A29</f>
        <v>Clemence Vilmay</v>
      </c>
      <c r="B79" s="1" t="str">
        <f>'Level 4'!B29</f>
        <v>Delta</v>
      </c>
      <c r="C79" s="50">
        <f>'Level 4'!L29</f>
        <v>0.45</v>
      </c>
      <c r="D79" s="50">
        <f>'Level 4'!M29</f>
        <v>1.2</v>
      </c>
      <c r="E79" s="50">
        <f>'Level 4'!O29</f>
        <v>2.15</v>
      </c>
      <c r="F79" s="50">
        <f>'Level 4'!P29</f>
        <v>3.0999999999999996</v>
      </c>
      <c r="G79" s="1">
        <f>'Level 4'!K29</f>
        <v>0</v>
      </c>
      <c r="H79" s="71">
        <f>'Level 4'!R29</f>
        <v>6.4</v>
      </c>
      <c r="I79" s="1">
        <f>'Level 4'!S29</f>
        <v>25</v>
      </c>
      <c r="J79" s="50">
        <f>'Level 4'!L59</f>
        <v>0.2</v>
      </c>
      <c r="K79" s="50">
        <f>'Level 4'!M59</f>
        <v>0.2</v>
      </c>
      <c r="L79" s="50">
        <f>'Level 4'!O59</f>
        <v>2.7</v>
      </c>
      <c r="M79" s="50">
        <f>'Level 4'!P59</f>
        <v>3.25</v>
      </c>
      <c r="N79" s="1">
        <f>'Level 4'!K59</f>
        <v>0</v>
      </c>
      <c r="O79" s="50">
        <f>'Level 4'!R59</f>
        <v>4.45</v>
      </c>
      <c r="P79" s="1">
        <f>'Level 4'!S59</f>
        <v>19</v>
      </c>
      <c r="Q79" s="50">
        <f>'Level 4'!L89</f>
        <v>0.45</v>
      </c>
      <c r="R79" s="50">
        <f>'Level 4'!M89</f>
        <v>0.2</v>
      </c>
      <c r="S79" s="50">
        <f>'Level 4'!O89</f>
        <v>2.1500000000000004</v>
      </c>
      <c r="T79" s="50">
        <f>'Level 4'!P89</f>
        <v>2.75</v>
      </c>
      <c r="U79" s="1">
        <f>'Level 4'!K89</f>
        <v>0</v>
      </c>
      <c r="V79" s="50">
        <f>'Level 4'!R89</f>
        <v>5.75</v>
      </c>
      <c r="W79" s="1">
        <f>'Level 4'!S89</f>
        <v>15</v>
      </c>
      <c r="X79" s="71">
        <f t="shared" si="6"/>
        <v>16.600000000000001</v>
      </c>
      <c r="Y79" s="1">
        <f t="shared" si="7"/>
        <v>20</v>
      </c>
    </row>
    <row r="80" spans="1:25" x14ac:dyDescent="0.25">
      <c r="A80" s="1" t="str">
        <f>'Level 4'!A9</f>
        <v>Marija Filipovic</v>
      </c>
      <c r="B80" s="1" t="str">
        <f>'Level 4'!B9</f>
        <v>Delta</v>
      </c>
      <c r="C80" s="50">
        <f>'Level 4'!L9</f>
        <v>0.15000000000000002</v>
      </c>
      <c r="D80" s="50">
        <f>'Level 4'!M9</f>
        <v>1.2</v>
      </c>
      <c r="E80" s="50">
        <f>'Level 4'!O9</f>
        <v>1.6</v>
      </c>
      <c r="F80" s="50">
        <f>'Level 4'!P9</f>
        <v>3.1</v>
      </c>
      <c r="G80" s="1">
        <f>'Level 4'!K9</f>
        <v>0</v>
      </c>
      <c r="H80" s="71">
        <f>'Level 4'!R9</f>
        <v>6.6499999999999995</v>
      </c>
      <c r="I80" s="1">
        <f>'Level 4'!S9</f>
        <v>23</v>
      </c>
      <c r="J80" s="50">
        <f>'Level 4'!L39</f>
        <v>0.6</v>
      </c>
      <c r="K80" s="50">
        <f>'Level 4'!M39</f>
        <v>0.2</v>
      </c>
      <c r="L80" s="50">
        <f>'Level 4'!O39</f>
        <v>2.5</v>
      </c>
      <c r="M80" s="50">
        <f>'Level 4'!P39</f>
        <v>2.85</v>
      </c>
      <c r="N80" s="1">
        <f>'Level 4'!K39</f>
        <v>0</v>
      </c>
      <c r="O80" s="50">
        <f>'Level 4'!R39</f>
        <v>5.4500000000000011</v>
      </c>
      <c r="P80" s="1">
        <f>'Level 4'!S39</f>
        <v>11</v>
      </c>
      <c r="Q80" s="50">
        <f>'Level 4'!L69</f>
        <v>0.5</v>
      </c>
      <c r="R80" s="50">
        <f>'Level 4'!M69</f>
        <v>0</v>
      </c>
      <c r="S80" s="50">
        <f>'Level 4'!O69</f>
        <v>2</v>
      </c>
      <c r="T80" s="50">
        <f>'Level 4'!P69</f>
        <v>4.05</v>
      </c>
      <c r="U80" s="1">
        <f>'Level 4'!K69</f>
        <v>0</v>
      </c>
      <c r="V80" s="50">
        <f>'Level 4'!R69</f>
        <v>4.45</v>
      </c>
      <c r="W80" s="1">
        <f>'Level 4'!S69</f>
        <v>22</v>
      </c>
      <c r="X80" s="71">
        <f t="shared" si="6"/>
        <v>16.55</v>
      </c>
      <c r="Y80" s="1">
        <f t="shared" si="7"/>
        <v>21</v>
      </c>
    </row>
    <row r="81" spans="1:26" x14ac:dyDescent="0.25">
      <c r="A81" s="1" t="str">
        <f>'Level 4'!A33</f>
        <v>Ashleigh Strawn</v>
      </c>
      <c r="B81" s="1" t="str">
        <f>'Level 4'!B33</f>
        <v>Xtreme</v>
      </c>
      <c r="C81" s="50">
        <f>'Level 4'!L33</f>
        <v>0.35</v>
      </c>
      <c r="D81" s="50">
        <f>'Level 4'!M33</f>
        <v>1.2</v>
      </c>
      <c r="E81" s="50">
        <f>'Level 4'!O33</f>
        <v>2.15</v>
      </c>
      <c r="F81" s="50">
        <f>'Level 4'!P33</f>
        <v>2.8</v>
      </c>
      <c r="G81" s="1">
        <f>'Level 4'!K33</f>
        <v>0</v>
      </c>
      <c r="H81" s="71">
        <f>'Level 4'!R33</f>
        <v>6.6000000000000014</v>
      </c>
      <c r="I81" s="1">
        <f>'Level 4'!S33</f>
        <v>24</v>
      </c>
      <c r="J81" s="50">
        <f>'Level 4'!L63</f>
        <v>0.3</v>
      </c>
      <c r="K81" s="50">
        <f>'Level 4'!M63</f>
        <v>0.2</v>
      </c>
      <c r="L81" s="50">
        <f>'Level 4'!O63</f>
        <v>2.5</v>
      </c>
      <c r="M81" s="50">
        <f>'Level 4'!P63</f>
        <v>3.25</v>
      </c>
      <c r="N81" s="1">
        <f>'Level 4'!K63</f>
        <v>0</v>
      </c>
      <c r="O81" s="50">
        <f>'Level 4'!R63</f>
        <v>4.75</v>
      </c>
      <c r="P81" s="1">
        <f>'Level 4'!S63</f>
        <v>18</v>
      </c>
      <c r="Q81" s="50">
        <f>'Level 4'!L93</f>
        <v>0.55000000000000004</v>
      </c>
      <c r="R81" s="50">
        <f>'Level 4'!M93</f>
        <v>0.6</v>
      </c>
      <c r="S81" s="50">
        <f>'Level 4'!O93</f>
        <v>2.4500000000000002</v>
      </c>
      <c r="T81" s="50">
        <f>'Level 4'!P93</f>
        <v>3.75</v>
      </c>
      <c r="U81" s="1">
        <f>'Level 4'!K93</f>
        <v>0</v>
      </c>
      <c r="V81" s="50">
        <f>'Level 4'!R93</f>
        <v>4.95</v>
      </c>
      <c r="W81" s="1">
        <f>'Level 4'!S93</f>
        <v>19</v>
      </c>
      <c r="X81" s="71">
        <f t="shared" si="6"/>
        <v>16.3</v>
      </c>
      <c r="Y81" s="1">
        <f t="shared" si="7"/>
        <v>22</v>
      </c>
    </row>
    <row r="82" spans="1:26" x14ac:dyDescent="0.25">
      <c r="A82" s="1" t="str">
        <f>'Level 4'!A13</f>
        <v>Maria Carter</v>
      </c>
      <c r="B82" s="1" t="str">
        <f>'Level 4'!B13</f>
        <v>DGA</v>
      </c>
      <c r="C82" s="50">
        <f>'Level 4'!L13</f>
        <v>0.45</v>
      </c>
      <c r="D82" s="50">
        <f>'Level 4'!M13</f>
        <v>0.8</v>
      </c>
      <c r="E82" s="50">
        <f>'Level 4'!O13</f>
        <v>2.5499999999999998</v>
      </c>
      <c r="F82" s="50">
        <f>'Level 4'!P13</f>
        <v>2.5499999999999998</v>
      </c>
      <c r="G82" s="1">
        <f>'Level 4'!K13</f>
        <v>0</v>
      </c>
      <c r="H82" s="71">
        <f>'Level 4'!R13</f>
        <v>6.15</v>
      </c>
      <c r="I82" s="1">
        <f>'Level 4'!S13</f>
        <v>26</v>
      </c>
      <c r="J82" s="50">
        <f>'Level 4'!L43</f>
        <v>0.5</v>
      </c>
      <c r="K82" s="50">
        <f>'Level 4'!M43</f>
        <v>0.1</v>
      </c>
      <c r="L82" s="50">
        <f>'Level 4'!O43</f>
        <v>2.5</v>
      </c>
      <c r="M82" s="50">
        <f>'Level 4'!P43</f>
        <v>3.9499999999999997</v>
      </c>
      <c r="N82" s="1">
        <f>'Level 4'!K43</f>
        <v>0</v>
      </c>
      <c r="O82" s="50">
        <f>'Level 4'!R43</f>
        <v>4.1500000000000004</v>
      </c>
      <c r="P82" s="1">
        <f>'Level 4'!S43</f>
        <v>22</v>
      </c>
      <c r="Q82" s="50">
        <f>'Level 4'!L73</f>
        <v>0.2</v>
      </c>
      <c r="R82" s="50">
        <f>'Level 4'!M73</f>
        <v>0.1</v>
      </c>
      <c r="S82" s="50">
        <f>'Level 4'!O73</f>
        <v>2.8499999999999996</v>
      </c>
      <c r="T82" s="50">
        <f>'Level 4'!P73</f>
        <v>2.75</v>
      </c>
      <c r="U82" s="1">
        <f>'Level 4'!K73</f>
        <v>0</v>
      </c>
      <c r="V82" s="50">
        <f>'Level 4'!R73</f>
        <v>4.7000000000000011</v>
      </c>
      <c r="W82" s="1">
        <f>'Level 4'!S73</f>
        <v>21</v>
      </c>
      <c r="X82" s="71">
        <f t="shared" si="6"/>
        <v>15.000000000000002</v>
      </c>
      <c r="Y82" s="1">
        <f t="shared" si="7"/>
        <v>23</v>
      </c>
    </row>
    <row r="83" spans="1:26" x14ac:dyDescent="0.25">
      <c r="A83" s="79" t="str">
        <f>'Level 4'!A34</f>
        <v>Georgia Tomlinson</v>
      </c>
      <c r="B83" s="79" t="str">
        <f>'Level 4'!B34</f>
        <v>GGI</v>
      </c>
      <c r="C83" s="50">
        <f>'Level 4'!L34</f>
        <v>0.5</v>
      </c>
      <c r="D83" s="50">
        <f>'Level 4'!M34</f>
        <v>1.2</v>
      </c>
      <c r="E83" s="50">
        <f>'Level 4'!O34</f>
        <v>2.15</v>
      </c>
      <c r="F83" s="50">
        <f>'Level 4'!P34</f>
        <v>2.4</v>
      </c>
      <c r="G83" s="1">
        <f>'Level 4'!K34</f>
        <v>0</v>
      </c>
      <c r="H83" s="71">
        <f>'Level 4'!R34</f>
        <v>7.1499999999999995</v>
      </c>
      <c r="I83" s="1">
        <f>'Level 4'!S34</f>
        <v>19</v>
      </c>
      <c r="J83" s="50">
        <f>'Level 4'!L64</f>
        <v>0.6</v>
      </c>
      <c r="K83" s="50">
        <f>'Level 4'!M64</f>
        <v>0.1</v>
      </c>
      <c r="L83" s="50">
        <f>'Level 4'!O64</f>
        <v>2.6500000000000004</v>
      </c>
      <c r="M83" s="50">
        <f>'Level 4'!P64</f>
        <v>4.9499999999999993</v>
      </c>
      <c r="N83" s="1">
        <f>'Level 4'!K64</f>
        <v>0</v>
      </c>
      <c r="O83" s="50">
        <f>'Level 4'!R64</f>
        <v>3.0999999999999996</v>
      </c>
      <c r="P83" s="1">
        <f>'Level 4'!S64</f>
        <v>25</v>
      </c>
      <c r="Q83" s="50">
        <f>'Level 4'!L94</f>
        <v>0.2</v>
      </c>
      <c r="R83" s="50">
        <f>'Level 4'!M94</f>
        <v>0.3</v>
      </c>
      <c r="S83" s="50">
        <f>'Level 4'!O94</f>
        <v>2.4</v>
      </c>
      <c r="T83" s="50">
        <f>'Level 4'!P94</f>
        <v>4.8499999999999996</v>
      </c>
      <c r="U83" s="1">
        <f>'Level 4'!K94</f>
        <v>0</v>
      </c>
      <c r="V83" s="50">
        <f>'Level 4'!R94</f>
        <v>3.25</v>
      </c>
      <c r="W83" s="1">
        <f>'Level 4'!S94</f>
        <v>25</v>
      </c>
      <c r="X83" s="71">
        <f t="shared" si="6"/>
        <v>13.5</v>
      </c>
      <c r="Y83" s="1">
        <f t="shared" si="7"/>
        <v>24</v>
      </c>
    </row>
    <row r="84" spans="1:26" x14ac:dyDescent="0.25">
      <c r="A84" s="1" t="str">
        <f>'Level 4'!A12</f>
        <v>Brooke Cathro</v>
      </c>
      <c r="B84" s="1" t="str">
        <f>'Level 4'!B12</f>
        <v>DGA</v>
      </c>
      <c r="C84" s="50">
        <f>'Level 4'!L12</f>
        <v>0.3</v>
      </c>
      <c r="D84" s="50">
        <f>'Level 4'!M12</f>
        <v>1.2</v>
      </c>
      <c r="E84" s="50">
        <f>'Level 4'!O12</f>
        <v>2.2000000000000002</v>
      </c>
      <c r="F84" s="50">
        <f>'Level 4'!P12</f>
        <v>2.4500000000000002</v>
      </c>
      <c r="G84" s="1">
        <f>'Level 4'!K12</f>
        <v>0</v>
      </c>
      <c r="H84" s="71">
        <f>'Level 4'!R12</f>
        <v>6.85</v>
      </c>
      <c r="I84" s="1">
        <f>'Level 4'!S12</f>
        <v>21</v>
      </c>
      <c r="J84" s="50">
        <f>'Level 4'!L42</f>
        <v>0.7</v>
      </c>
      <c r="K84" s="50">
        <f>'Level 4'!M42</f>
        <v>0</v>
      </c>
      <c r="L84" s="50">
        <f>'Level 4'!O42</f>
        <v>2.5499999999999998</v>
      </c>
      <c r="M84" s="50">
        <f>'Level 4'!P42</f>
        <v>4.4499999999999993</v>
      </c>
      <c r="N84" s="1">
        <f>'Level 4'!K42</f>
        <v>0</v>
      </c>
      <c r="O84" s="50">
        <f>'Level 4'!R42</f>
        <v>3.7</v>
      </c>
      <c r="P84" s="1">
        <f>'Level 4'!S42</f>
        <v>24</v>
      </c>
      <c r="Q84" s="50">
        <f>'Level 4'!L72</f>
        <v>0.2</v>
      </c>
      <c r="R84" s="50">
        <f>'Level 4'!M72</f>
        <v>0</v>
      </c>
      <c r="S84" s="50">
        <f>'Level 4'!O72</f>
        <v>3.05</v>
      </c>
      <c r="T84" s="50">
        <f>'Level 4'!P72</f>
        <v>4.45</v>
      </c>
      <c r="U84" s="1">
        <f>'Level 4'!K72</f>
        <v>0</v>
      </c>
      <c r="V84" s="50">
        <f>'Level 4'!R72</f>
        <v>2.6999999999999993</v>
      </c>
      <c r="W84" s="1">
        <f>'Level 4'!S72</f>
        <v>26</v>
      </c>
      <c r="X84" s="71">
        <f t="shared" si="6"/>
        <v>13.25</v>
      </c>
      <c r="Y84" s="1">
        <f t="shared" si="7"/>
        <v>25</v>
      </c>
    </row>
    <row r="85" spans="1:26" x14ac:dyDescent="0.25">
      <c r="A85" s="1" t="str">
        <f>'Level 4'!A14</f>
        <v>Islay Garden</v>
      </c>
      <c r="B85" s="1" t="str">
        <f>'Level 4'!B14</f>
        <v>DGA</v>
      </c>
      <c r="C85" s="50">
        <f>'Level 4'!L14</f>
        <v>0.64999999999999991</v>
      </c>
      <c r="D85" s="50">
        <f>'Level 4'!M14</f>
        <v>1.2</v>
      </c>
      <c r="E85" s="50">
        <f>'Level 4'!O14</f>
        <v>2.6500000000000004</v>
      </c>
      <c r="F85" s="50">
        <f>'Level 4'!P14</f>
        <v>2.5</v>
      </c>
      <c r="G85" s="1">
        <f>'Level 4'!K14</f>
        <v>0</v>
      </c>
      <c r="H85" s="71">
        <f>'Level 4'!R14</f>
        <v>6.6999999999999993</v>
      </c>
      <c r="I85" s="1">
        <f>'Level 4'!S14</f>
        <v>22</v>
      </c>
      <c r="J85" s="50">
        <f>'Level 4'!L44</f>
        <v>0.4</v>
      </c>
      <c r="K85" s="50">
        <f>'Level 4'!M44</f>
        <v>0</v>
      </c>
      <c r="L85" s="50">
        <f>'Level 4'!O44</f>
        <v>2.95</v>
      </c>
      <c r="M85" s="50">
        <f>'Level 4'!P44</f>
        <v>5.0500000000000007</v>
      </c>
      <c r="N85" s="1">
        <f>'Level 4'!K44</f>
        <v>0</v>
      </c>
      <c r="O85" s="50">
        <f>'Level 4'!R44</f>
        <v>2.4000000000000004</v>
      </c>
      <c r="P85" s="1">
        <f>'Level 4'!S44</f>
        <v>26</v>
      </c>
      <c r="Q85" s="50">
        <f>'Level 4'!L74</f>
        <v>0.25</v>
      </c>
      <c r="R85" s="50">
        <f>'Level 4'!M74</f>
        <v>0</v>
      </c>
      <c r="S85" s="50">
        <f>'Level 4'!O74</f>
        <v>2.35</v>
      </c>
      <c r="T85" s="50">
        <f>'Level 4'!P74</f>
        <v>3.8</v>
      </c>
      <c r="U85" s="1">
        <f>'Level 4'!K74</f>
        <v>0</v>
      </c>
      <c r="V85" s="50">
        <f>'Level 4'!R74</f>
        <v>4.0999999999999996</v>
      </c>
      <c r="W85" s="1">
        <f>'Level 4'!S74</f>
        <v>23</v>
      </c>
      <c r="X85" s="71">
        <f t="shared" si="6"/>
        <v>13.2</v>
      </c>
      <c r="Y85" s="1">
        <f t="shared" si="7"/>
        <v>26</v>
      </c>
    </row>
    <row r="86" spans="1:26" x14ac:dyDescent="0.25">
      <c r="A86" s="1" t="str">
        <f>'Level 4'!A32</f>
        <v>Jennifer Wu</v>
      </c>
      <c r="B86" s="1" t="str">
        <f>'Level 4'!B32</f>
        <v>Xtreme</v>
      </c>
      <c r="C86" s="50">
        <f>'Level 4'!L32</f>
        <v>0</v>
      </c>
      <c r="D86" s="50">
        <f>'Level 4'!M32</f>
        <v>0</v>
      </c>
      <c r="E86" s="50">
        <f>'Level 4'!O32</f>
        <v>10</v>
      </c>
      <c r="F86" s="50">
        <f>'Level 4'!P32</f>
        <v>10</v>
      </c>
      <c r="G86" s="1">
        <f>'Level 4'!K32</f>
        <v>0</v>
      </c>
      <c r="H86" s="71">
        <f>'Level 4'!R32</f>
        <v>0</v>
      </c>
      <c r="I86" s="1">
        <f>'Level 4'!S32</f>
        <v>27</v>
      </c>
      <c r="J86" s="50">
        <f>'Level 4'!L62</f>
        <v>0</v>
      </c>
      <c r="K86" s="50">
        <f>'Level 4'!M62</f>
        <v>0</v>
      </c>
      <c r="L86" s="50">
        <f>'Level 4'!O62</f>
        <v>10</v>
      </c>
      <c r="M86" s="50">
        <f>'Level 4'!P62</f>
        <v>10</v>
      </c>
      <c r="N86" s="1">
        <f>'Level 4'!K62</f>
        <v>0</v>
      </c>
      <c r="O86" s="50">
        <f>'Level 4'!R62</f>
        <v>0</v>
      </c>
      <c r="P86" s="1">
        <f>'Level 4'!S62</f>
        <v>27</v>
      </c>
      <c r="Q86" s="50">
        <f>'Level 4'!L92</f>
        <v>0</v>
      </c>
      <c r="R86" s="50">
        <f>'Level 4'!M92</f>
        <v>0</v>
      </c>
      <c r="S86" s="50">
        <f>'Level 4'!O92</f>
        <v>10</v>
      </c>
      <c r="T86" s="50">
        <f>'Level 4'!P92</f>
        <v>10</v>
      </c>
      <c r="U86" s="1">
        <f>'Level 4'!K92</f>
        <v>0</v>
      </c>
      <c r="V86" s="50">
        <f>'Level 4'!R92</f>
        <v>0</v>
      </c>
      <c r="W86" s="1">
        <f>'Level 4'!S92</f>
        <v>27</v>
      </c>
      <c r="X86" s="71">
        <f t="shared" si="6"/>
        <v>0</v>
      </c>
      <c r="Y86" s="1">
        <f t="shared" si="7"/>
        <v>27</v>
      </c>
    </row>
    <row r="88" spans="1:26" x14ac:dyDescent="0.25">
      <c r="A88" s="40" t="str">
        <f>'Level 5'!A4</f>
        <v>Level 5</v>
      </c>
      <c r="B88" s="41"/>
      <c r="C88" s="58" t="s">
        <v>61</v>
      </c>
      <c r="D88" s="59"/>
      <c r="E88" s="62"/>
      <c r="F88" s="62"/>
      <c r="G88" s="62"/>
      <c r="H88" s="62"/>
      <c r="I88" s="63"/>
      <c r="J88" s="58" t="s">
        <v>86</v>
      </c>
      <c r="K88" s="59"/>
      <c r="L88" s="62"/>
      <c r="M88" s="62"/>
      <c r="N88" s="62"/>
      <c r="O88" s="62"/>
      <c r="P88" s="63"/>
      <c r="Q88" s="58" t="s">
        <v>91</v>
      </c>
      <c r="R88" s="59"/>
      <c r="S88" s="62"/>
      <c r="T88" s="62"/>
      <c r="U88" s="62"/>
      <c r="V88" s="62"/>
      <c r="W88" s="63"/>
      <c r="X88" s="57" t="s">
        <v>87</v>
      </c>
      <c r="Y88" s="57"/>
      <c r="Z88" s="44"/>
    </row>
    <row r="89" spans="1:26" x14ac:dyDescent="0.25">
      <c r="A89" s="2" t="s">
        <v>1</v>
      </c>
      <c r="B89" s="2" t="s">
        <v>67</v>
      </c>
      <c r="C89" s="2" t="s">
        <v>92</v>
      </c>
      <c r="D89" s="2" t="s">
        <v>93</v>
      </c>
      <c r="E89" s="2" t="s">
        <v>68</v>
      </c>
      <c r="F89" s="2" t="s">
        <v>69</v>
      </c>
      <c r="G89" s="42" t="s">
        <v>80</v>
      </c>
      <c r="H89" s="5" t="s">
        <v>104</v>
      </c>
      <c r="I89" s="2" t="s">
        <v>62</v>
      </c>
      <c r="J89" s="2" t="s">
        <v>92</v>
      </c>
      <c r="K89" s="2" t="s">
        <v>93</v>
      </c>
      <c r="L89" s="2" t="s">
        <v>68</v>
      </c>
      <c r="M89" s="2" t="s">
        <v>69</v>
      </c>
      <c r="N89" s="42" t="s">
        <v>80</v>
      </c>
      <c r="O89" s="5" t="s">
        <v>104</v>
      </c>
      <c r="P89" s="2" t="s">
        <v>62</v>
      </c>
      <c r="Q89" s="2" t="s">
        <v>92</v>
      </c>
      <c r="R89" s="2" t="s">
        <v>93</v>
      </c>
      <c r="S89" s="2" t="s">
        <v>68</v>
      </c>
      <c r="T89" s="2" t="s">
        <v>69</v>
      </c>
      <c r="U89" s="42" t="s">
        <v>80</v>
      </c>
      <c r="V89" s="5" t="s">
        <v>104</v>
      </c>
      <c r="W89" s="2" t="s">
        <v>62</v>
      </c>
      <c r="X89" s="5" t="s">
        <v>104</v>
      </c>
      <c r="Y89" s="2" t="s">
        <v>62</v>
      </c>
    </row>
    <row r="90" spans="1:26" x14ac:dyDescent="0.25">
      <c r="A90" s="1" t="str">
        <f>'Level 5'!A17</f>
        <v>Scarlett Girvan</v>
      </c>
      <c r="B90" s="1" t="str">
        <f>'Level 5'!B17</f>
        <v>Olympia</v>
      </c>
      <c r="C90" s="50">
        <f>'Level 5'!L17</f>
        <v>2.4500000000000002</v>
      </c>
      <c r="D90" s="50">
        <f>'Level 5'!M17</f>
        <v>1.2</v>
      </c>
      <c r="E90" s="50">
        <f>'Level 5'!O17</f>
        <v>1.2000000000000002</v>
      </c>
      <c r="F90" s="50">
        <f>'Level 5'!P17</f>
        <v>1.4500000000000002</v>
      </c>
      <c r="G90" s="1">
        <f>'Level 5'!K17</f>
        <v>0</v>
      </c>
      <c r="H90" s="50">
        <f>'Level 5'!R17</f>
        <v>11</v>
      </c>
      <c r="I90" s="55">
        <f>'Level 5'!S17</f>
        <v>1</v>
      </c>
      <c r="J90" s="50">
        <f>'Level 5'!L42</f>
        <v>1.9</v>
      </c>
      <c r="K90" s="50">
        <f>'Level 5'!M42</f>
        <v>1.5</v>
      </c>
      <c r="L90" s="50">
        <f>'Level 5'!O42</f>
        <v>1.85</v>
      </c>
      <c r="M90" s="50">
        <f>'Level 5'!P42</f>
        <v>1.75</v>
      </c>
      <c r="N90" s="1">
        <f>'Level 5'!K42</f>
        <v>0</v>
      </c>
      <c r="O90" s="50">
        <f>'Level 5'!R42</f>
        <v>9.8000000000000007</v>
      </c>
      <c r="P90" s="55">
        <f>'Level 5'!S42</f>
        <v>1</v>
      </c>
      <c r="Q90" s="50">
        <f>'Level 5'!L67</f>
        <v>2</v>
      </c>
      <c r="R90" s="50">
        <f>'Level 5'!M67</f>
        <v>0.7</v>
      </c>
      <c r="S90" s="50">
        <f>'Level 5'!O67</f>
        <v>1.65</v>
      </c>
      <c r="T90" s="50">
        <f>'Level 5'!P67</f>
        <v>2.2000000000000002</v>
      </c>
      <c r="U90" s="1">
        <f>'Level 5'!K67</f>
        <v>0</v>
      </c>
      <c r="V90" s="50">
        <f>'Level 5'!R67</f>
        <v>8.85</v>
      </c>
      <c r="W90" s="55">
        <f>'Level 5'!S67</f>
        <v>1</v>
      </c>
      <c r="X90" s="71">
        <f t="shared" ref="X90:X111" si="8">H90+O90+V90</f>
        <v>29.65</v>
      </c>
      <c r="Y90" s="55">
        <f t="shared" ref="Y90:Y111" si="9">RANK(X90,$X$90:$X$111)</f>
        <v>1</v>
      </c>
    </row>
    <row r="91" spans="1:26" x14ac:dyDescent="0.25">
      <c r="A91" s="1" t="str">
        <f>'Level 5'!A8</f>
        <v>Tavia Ralston</v>
      </c>
      <c r="B91" s="1" t="str">
        <f>'Level 5'!B8</f>
        <v>Delta</v>
      </c>
      <c r="C91" s="50">
        <f>'Level 5'!L8</f>
        <v>2.15</v>
      </c>
      <c r="D91" s="50">
        <f>'Level 5'!M8</f>
        <v>1.2</v>
      </c>
      <c r="E91" s="50">
        <f>'Level 5'!O8</f>
        <v>1.25</v>
      </c>
      <c r="F91" s="50">
        <f>'Level 5'!P8</f>
        <v>1.85</v>
      </c>
      <c r="G91" s="1">
        <f>'Level 5'!K8</f>
        <v>0</v>
      </c>
      <c r="H91" s="50">
        <f>'Level 5'!R8</f>
        <v>10.25</v>
      </c>
      <c r="I91" s="55">
        <f>'Level 5'!S8</f>
        <v>3</v>
      </c>
      <c r="J91" s="50">
        <f>'Level 5'!L33</f>
        <v>1.2999999999999998</v>
      </c>
      <c r="K91" s="50">
        <f>'Level 5'!M33</f>
        <v>1.2</v>
      </c>
      <c r="L91" s="50">
        <f>'Level 5'!O33</f>
        <v>2.6</v>
      </c>
      <c r="M91" s="50">
        <f>'Level 5'!P33</f>
        <v>2.4</v>
      </c>
      <c r="N91" s="1">
        <f>'Level 5'!K33</f>
        <v>0</v>
      </c>
      <c r="O91" s="50">
        <f>'Level 5'!R33</f>
        <v>7.5</v>
      </c>
      <c r="P91" s="1">
        <f>'Level 5'!S33</f>
        <v>6</v>
      </c>
      <c r="Q91" s="50">
        <f>'Level 5'!L58</f>
        <v>1.5499999999999998</v>
      </c>
      <c r="R91" s="50">
        <f>'Level 5'!M58</f>
        <v>0.7</v>
      </c>
      <c r="S91" s="50">
        <f>'Level 5'!O58</f>
        <v>2.2000000000000002</v>
      </c>
      <c r="T91" s="50">
        <f>'Level 5'!P58</f>
        <v>2.8499999999999996</v>
      </c>
      <c r="U91" s="1">
        <f>'Level 5'!K58</f>
        <v>0</v>
      </c>
      <c r="V91" s="50">
        <f>'Level 5'!R58</f>
        <v>7.2</v>
      </c>
      <c r="W91" s="1">
        <f>'Level 5'!S58</f>
        <v>7</v>
      </c>
      <c r="X91" s="71">
        <f t="shared" si="8"/>
        <v>24.95</v>
      </c>
      <c r="Y91" s="55">
        <f t="shared" si="9"/>
        <v>2</v>
      </c>
    </row>
    <row r="92" spans="1:26" x14ac:dyDescent="0.25">
      <c r="A92" s="1" t="str">
        <f>'Level 5'!A18</f>
        <v>Olivia Gourley</v>
      </c>
      <c r="B92" s="1" t="str">
        <f>'Level 5'!B18</f>
        <v>Olympia</v>
      </c>
      <c r="C92" s="50">
        <f>'Level 5'!L18</f>
        <v>2.15</v>
      </c>
      <c r="D92" s="50">
        <f>'Level 5'!M18</f>
        <v>1.2</v>
      </c>
      <c r="E92" s="50">
        <f>'Level 5'!O18</f>
        <v>1.5499999999999998</v>
      </c>
      <c r="F92" s="50">
        <f>'Level 5'!P18</f>
        <v>2.15</v>
      </c>
      <c r="G92" s="1">
        <f>'Level 5'!K18</f>
        <v>0</v>
      </c>
      <c r="H92" s="50">
        <f>'Level 5'!R18</f>
        <v>9.65</v>
      </c>
      <c r="I92" s="1">
        <f>'Level 5'!S18</f>
        <v>7</v>
      </c>
      <c r="J92" s="50">
        <f>'Level 5'!L43</f>
        <v>1.4500000000000002</v>
      </c>
      <c r="K92" s="50">
        <f>'Level 5'!M43</f>
        <v>1.2</v>
      </c>
      <c r="L92" s="50">
        <f>'Level 5'!O43</f>
        <v>1.9</v>
      </c>
      <c r="M92" s="50">
        <f>'Level 5'!P43</f>
        <v>2.6</v>
      </c>
      <c r="N92" s="1">
        <f>'Level 5'!K43</f>
        <v>0</v>
      </c>
      <c r="O92" s="50">
        <f>'Level 5'!R43</f>
        <v>8.15</v>
      </c>
      <c r="P92" s="55">
        <f>'Level 5'!S43</f>
        <v>2</v>
      </c>
      <c r="Q92" s="50">
        <f>'Level 5'!L68</f>
        <v>1.5499999999999998</v>
      </c>
      <c r="R92" s="50">
        <f>'Level 5'!M68</f>
        <v>0.2</v>
      </c>
      <c r="S92" s="50">
        <f>'Level 5'!O68</f>
        <v>1.65</v>
      </c>
      <c r="T92" s="50">
        <f>'Level 5'!P68</f>
        <v>3.05</v>
      </c>
      <c r="U92" s="1">
        <f>'Level 5'!K68</f>
        <v>0</v>
      </c>
      <c r="V92" s="50">
        <f>'Level 5'!R68</f>
        <v>7.0500000000000007</v>
      </c>
      <c r="W92" s="1">
        <f>'Level 5'!S68</f>
        <v>9</v>
      </c>
      <c r="X92" s="71">
        <f t="shared" si="8"/>
        <v>24.85</v>
      </c>
      <c r="Y92" s="55">
        <f t="shared" si="9"/>
        <v>3</v>
      </c>
    </row>
    <row r="93" spans="1:26" x14ac:dyDescent="0.25">
      <c r="A93" s="1" t="str">
        <f>'Level 5'!A9</f>
        <v>Annabel Walker</v>
      </c>
      <c r="B93" s="1" t="str">
        <f>'Level 5'!B9</f>
        <v>Delta</v>
      </c>
      <c r="C93" s="50">
        <f>'Level 5'!L9</f>
        <v>2</v>
      </c>
      <c r="D93" s="50">
        <f>'Level 5'!M9</f>
        <v>1.2</v>
      </c>
      <c r="E93" s="50">
        <f>'Level 5'!O9</f>
        <v>1.25</v>
      </c>
      <c r="F93" s="50">
        <f>'Level 5'!P9</f>
        <v>1.4500000000000002</v>
      </c>
      <c r="G93" s="1">
        <f>'Level 5'!K9</f>
        <v>0</v>
      </c>
      <c r="H93" s="50">
        <f>'Level 5'!R9</f>
        <v>10.5</v>
      </c>
      <c r="I93" s="55">
        <f>'Level 5'!S9</f>
        <v>2</v>
      </c>
      <c r="J93" s="50">
        <f>'Level 5'!L34</f>
        <v>1.5499999999999998</v>
      </c>
      <c r="K93" s="50">
        <f>'Level 5'!M34</f>
        <v>1</v>
      </c>
      <c r="L93" s="50">
        <f>'Level 5'!O34</f>
        <v>2.2000000000000002</v>
      </c>
      <c r="M93" s="50">
        <f>'Level 5'!P34</f>
        <v>2.75</v>
      </c>
      <c r="N93" s="1">
        <f>'Level 5'!K34</f>
        <v>0</v>
      </c>
      <c r="O93" s="50">
        <f>'Level 5'!R34</f>
        <v>7.6000000000000005</v>
      </c>
      <c r="P93" s="55">
        <v>3</v>
      </c>
      <c r="Q93" s="50">
        <f>'Level 5'!L59</f>
        <v>1.25</v>
      </c>
      <c r="R93" s="50">
        <f>'Level 5'!M59</f>
        <v>0.6</v>
      </c>
      <c r="S93" s="50">
        <f>'Level 5'!O59</f>
        <v>2.0499999999999998</v>
      </c>
      <c r="T93" s="50">
        <f>'Level 5'!P59</f>
        <v>3.2</v>
      </c>
      <c r="U93" s="1">
        <f>'Level 5'!K59</f>
        <v>0</v>
      </c>
      <c r="V93" s="50">
        <f>'Level 5'!R59</f>
        <v>6.6</v>
      </c>
      <c r="W93" s="1">
        <f>'Level 5'!S59</f>
        <v>11</v>
      </c>
      <c r="X93" s="71">
        <f t="shared" si="8"/>
        <v>24.700000000000003</v>
      </c>
      <c r="Y93" s="1">
        <f t="shared" si="9"/>
        <v>4</v>
      </c>
    </row>
    <row r="94" spans="1:26" x14ac:dyDescent="0.25">
      <c r="A94" s="1" t="str">
        <f>'Level 5'!A28</f>
        <v>Maria Malkova</v>
      </c>
      <c r="B94" s="1" t="str">
        <f>'Level 5'!B28</f>
        <v>Xtreme</v>
      </c>
      <c r="C94" s="50">
        <f>'Level 5'!L28</f>
        <v>1.4</v>
      </c>
      <c r="D94" s="50">
        <f>'Level 5'!M28</f>
        <v>1.2</v>
      </c>
      <c r="E94" s="50">
        <f>'Level 5'!O28</f>
        <v>1.25</v>
      </c>
      <c r="F94" s="50">
        <f>'Level 5'!P28</f>
        <v>2.75</v>
      </c>
      <c r="G94" s="1">
        <f>'Level 5'!K28</f>
        <v>0</v>
      </c>
      <c r="H94" s="50">
        <f>'Level 5'!R28</f>
        <v>8.6</v>
      </c>
      <c r="I94" s="1">
        <f>'Level 5'!S28</f>
        <v>15</v>
      </c>
      <c r="J94" s="50">
        <f>'Level 5'!L53</f>
        <v>1.3</v>
      </c>
      <c r="K94" s="50">
        <f>'Level 5'!M53</f>
        <v>0.8</v>
      </c>
      <c r="L94" s="50">
        <f>'Level 5'!O53</f>
        <v>2.3499999999999996</v>
      </c>
      <c r="M94" s="50">
        <f>'Level 5'!P53</f>
        <v>2.2999999999999998</v>
      </c>
      <c r="N94" s="1">
        <f>'Level 5'!K53</f>
        <v>0</v>
      </c>
      <c r="O94" s="50">
        <f>'Level 5'!R53</f>
        <v>7.45</v>
      </c>
      <c r="P94" s="1">
        <f>'Level 5'!S53</f>
        <v>7</v>
      </c>
      <c r="Q94" s="50">
        <f>'Level 5'!L78</f>
        <v>1.9500000000000002</v>
      </c>
      <c r="R94" s="50">
        <f>'Level 5'!M78</f>
        <v>0.4</v>
      </c>
      <c r="S94" s="50">
        <f>'Level 5'!O78</f>
        <v>1.4</v>
      </c>
      <c r="T94" s="50">
        <f>'Level 5'!P78</f>
        <v>2.4500000000000002</v>
      </c>
      <c r="U94" s="1">
        <f>'Level 5'!K78</f>
        <v>0</v>
      </c>
      <c r="V94" s="50">
        <f>'Level 5'!R78</f>
        <v>8.5</v>
      </c>
      <c r="W94" s="55">
        <f>'Level 5'!S78</f>
        <v>2</v>
      </c>
      <c r="X94" s="71">
        <f t="shared" si="8"/>
        <v>24.55</v>
      </c>
      <c r="Y94" s="1">
        <f t="shared" si="9"/>
        <v>5</v>
      </c>
    </row>
    <row r="95" spans="1:26" x14ac:dyDescent="0.25">
      <c r="A95" s="1" t="str">
        <f>'Level 5'!A21</f>
        <v>Olivia Chapman</v>
      </c>
      <c r="B95" s="1" t="str">
        <f>'Level 5'!B21</f>
        <v>Delta</v>
      </c>
      <c r="C95" s="50">
        <f>'Level 5'!L21</f>
        <v>1.8</v>
      </c>
      <c r="D95" s="50">
        <f>'Level 5'!M21</f>
        <v>1.2</v>
      </c>
      <c r="E95" s="50">
        <f>'Level 5'!O21</f>
        <v>1.35</v>
      </c>
      <c r="F95" s="50">
        <f>'Level 5'!P21</f>
        <v>1.9</v>
      </c>
      <c r="G95" s="1">
        <f>'Level 5'!K21</f>
        <v>0</v>
      </c>
      <c r="H95" s="50">
        <f>'Level 5'!R21</f>
        <v>9.75</v>
      </c>
      <c r="I95" s="1">
        <f>'Level 5'!S21</f>
        <v>6</v>
      </c>
      <c r="J95" s="50">
        <f>'Level 5'!L46</f>
        <v>1.4500000000000002</v>
      </c>
      <c r="K95" s="50">
        <f>'Level 5'!M46</f>
        <v>0.8</v>
      </c>
      <c r="L95" s="50">
        <f>'Level 5'!O46</f>
        <v>2.6500000000000004</v>
      </c>
      <c r="M95" s="50">
        <f>'Level 5'!P46</f>
        <v>2.15</v>
      </c>
      <c r="N95" s="1">
        <f>'Level 5'!K46</f>
        <v>0</v>
      </c>
      <c r="O95" s="50">
        <f>'Level 5'!R46</f>
        <v>7.4499999999999993</v>
      </c>
      <c r="P95" s="1">
        <v>7</v>
      </c>
      <c r="Q95" s="50">
        <f>'Level 5'!L71</f>
        <v>1.5499999999999998</v>
      </c>
      <c r="R95" s="50">
        <f>'Level 5'!M71</f>
        <v>0.8</v>
      </c>
      <c r="S95" s="50">
        <f>'Level 5'!O71</f>
        <v>1.6</v>
      </c>
      <c r="T95" s="50">
        <f>'Level 5'!P71</f>
        <v>3.45</v>
      </c>
      <c r="U95" s="1">
        <f>'Level 5'!K71</f>
        <v>0</v>
      </c>
      <c r="V95" s="50">
        <f>'Level 5'!R71</f>
        <v>7.2999999999999989</v>
      </c>
      <c r="W95" s="1">
        <f>'Level 5'!S71</f>
        <v>6</v>
      </c>
      <c r="X95" s="71">
        <f t="shared" si="8"/>
        <v>24.5</v>
      </c>
      <c r="Y95" s="1">
        <f t="shared" si="9"/>
        <v>6</v>
      </c>
    </row>
    <row r="96" spans="1:26" x14ac:dyDescent="0.25">
      <c r="A96" s="1" t="str">
        <f>'Level 5'!A19</f>
        <v>Tehya Wicomb</v>
      </c>
      <c r="B96" s="1" t="str">
        <f>'Level 5'!B19</f>
        <v>Elements</v>
      </c>
      <c r="C96" s="50">
        <f>'Level 5'!L19</f>
        <v>1.4</v>
      </c>
      <c r="D96" s="50">
        <f>'Level 5'!M19</f>
        <v>1.2</v>
      </c>
      <c r="E96" s="50">
        <f>'Level 5'!O19</f>
        <v>1.35</v>
      </c>
      <c r="F96" s="50">
        <f>'Level 5'!P19</f>
        <v>2.1</v>
      </c>
      <c r="G96" s="1">
        <f>'Level 5'!K19</f>
        <v>0</v>
      </c>
      <c r="H96" s="50">
        <f>'Level 5'!R19</f>
        <v>9.1499999999999986</v>
      </c>
      <c r="I96" s="1">
        <f>'Level 5'!S19</f>
        <v>11</v>
      </c>
      <c r="J96" s="50">
        <f>'Level 5'!L44</f>
        <v>1.4</v>
      </c>
      <c r="K96" s="50">
        <f>'Level 5'!M44</f>
        <v>0.4</v>
      </c>
      <c r="L96" s="50">
        <f>'Level 5'!O44</f>
        <v>2.5499999999999998</v>
      </c>
      <c r="M96" s="50">
        <f>'Level 5'!P44</f>
        <v>1.65</v>
      </c>
      <c r="N96" s="1">
        <f>'Level 5'!K44</f>
        <v>0</v>
      </c>
      <c r="O96" s="50">
        <f>'Level 5'!R44</f>
        <v>7.6000000000000014</v>
      </c>
      <c r="P96" s="55">
        <f>'Level 5'!S44</f>
        <v>3</v>
      </c>
      <c r="Q96" s="50">
        <f>'Level 5'!L69</f>
        <v>1.1000000000000001</v>
      </c>
      <c r="R96" s="50">
        <f>'Level 5'!M69</f>
        <v>0.2</v>
      </c>
      <c r="S96" s="50">
        <f>'Level 5'!O69</f>
        <v>1.75</v>
      </c>
      <c r="T96" s="50">
        <f>'Level 5'!P69</f>
        <v>2.15</v>
      </c>
      <c r="U96" s="1">
        <f>'Level 5'!K69</f>
        <v>0</v>
      </c>
      <c r="V96" s="50">
        <f>'Level 5'!R69</f>
        <v>7.4</v>
      </c>
      <c r="W96" s="1">
        <f>'Level 5'!S69</f>
        <v>4</v>
      </c>
      <c r="X96" s="71">
        <f t="shared" si="8"/>
        <v>24.15</v>
      </c>
      <c r="Y96" s="1">
        <f t="shared" si="9"/>
        <v>7</v>
      </c>
    </row>
    <row r="97" spans="1:25" x14ac:dyDescent="0.25">
      <c r="A97" s="1" t="str">
        <f>'Level 5'!A20</f>
        <v>Mia Webb</v>
      </c>
      <c r="B97" s="1" t="str">
        <f>'Level 5'!B20</f>
        <v>Elements</v>
      </c>
      <c r="C97" s="50">
        <f>'Level 5'!L20</f>
        <v>1.7</v>
      </c>
      <c r="D97" s="50">
        <f>'Level 5'!M20</f>
        <v>0.9</v>
      </c>
      <c r="E97" s="50">
        <f>'Level 5'!O20</f>
        <v>1.3</v>
      </c>
      <c r="F97" s="50">
        <f>'Level 5'!P20</f>
        <v>2.5499999999999998</v>
      </c>
      <c r="G97" s="1">
        <f>'Level 5'!K20</f>
        <v>0</v>
      </c>
      <c r="H97" s="50">
        <f>'Level 5'!R20</f>
        <v>8.75</v>
      </c>
      <c r="I97" s="1">
        <f>'Level 5'!S20</f>
        <v>14</v>
      </c>
      <c r="J97" s="50">
        <f>'Level 5'!L45</f>
        <v>1.25</v>
      </c>
      <c r="K97" s="50">
        <f>'Level 5'!M45</f>
        <v>1.1000000000000001</v>
      </c>
      <c r="L97" s="50">
        <f>'Level 5'!O45</f>
        <v>2.4500000000000002</v>
      </c>
      <c r="M97" s="50">
        <f>'Level 5'!P45</f>
        <v>2.5499999999999998</v>
      </c>
      <c r="N97" s="1">
        <f>'Level 5'!K45</f>
        <v>0</v>
      </c>
      <c r="O97" s="50">
        <f>'Level 5'!R45</f>
        <v>7.35</v>
      </c>
      <c r="P97" s="1">
        <f>'Level 5'!S45</f>
        <v>10</v>
      </c>
      <c r="Q97" s="50">
        <f>'Level 5'!L70</f>
        <v>1.2999999999999998</v>
      </c>
      <c r="R97" s="50">
        <f>'Level 5'!M70</f>
        <v>0.55000000000000004</v>
      </c>
      <c r="S97" s="50">
        <f>'Level 5'!O70</f>
        <v>1.5</v>
      </c>
      <c r="T97" s="50">
        <f>'Level 5'!P70</f>
        <v>2.5499999999999998</v>
      </c>
      <c r="U97" s="1">
        <f>'Level 5'!K70</f>
        <v>0</v>
      </c>
      <c r="V97" s="50">
        <f>'Level 5'!R70</f>
        <v>7.8</v>
      </c>
      <c r="W97" s="55">
        <f>'Level 5'!S70</f>
        <v>3</v>
      </c>
      <c r="X97" s="71">
        <f t="shared" si="8"/>
        <v>23.900000000000002</v>
      </c>
      <c r="Y97" s="1">
        <f t="shared" si="9"/>
        <v>8</v>
      </c>
    </row>
    <row r="98" spans="1:25" x14ac:dyDescent="0.25">
      <c r="A98" s="1" t="str">
        <f>'Level 5'!A25</f>
        <v>Isabella Cleary</v>
      </c>
      <c r="B98" s="1" t="str">
        <f>'Level 5'!B25</f>
        <v>Xtreme</v>
      </c>
      <c r="C98" s="50">
        <f>'Level 5'!L25</f>
        <v>1.65</v>
      </c>
      <c r="D98" s="50">
        <f>'Level 5'!M25</f>
        <v>1.2</v>
      </c>
      <c r="E98" s="50">
        <f>'Level 5'!O25</f>
        <v>1.2000000000000002</v>
      </c>
      <c r="F98" s="50">
        <f>'Level 5'!P25</f>
        <v>2.35</v>
      </c>
      <c r="G98" s="1">
        <f>'Level 5'!K25</f>
        <v>0</v>
      </c>
      <c r="H98" s="50">
        <f>'Level 5'!R25</f>
        <v>9.2999999999999989</v>
      </c>
      <c r="I98" s="1">
        <f>'Level 5'!S25</f>
        <v>9</v>
      </c>
      <c r="J98" s="50">
        <f>'Level 5'!L50</f>
        <v>1.35</v>
      </c>
      <c r="K98" s="50">
        <f>'Level 5'!M50</f>
        <v>0.3</v>
      </c>
      <c r="L98" s="50">
        <f>'Level 5'!O50</f>
        <v>2.5</v>
      </c>
      <c r="M98" s="50">
        <f>'Level 5'!P50</f>
        <v>1.7000000000000002</v>
      </c>
      <c r="N98" s="1">
        <f>'Level 5'!K50</f>
        <v>0</v>
      </c>
      <c r="O98" s="50">
        <f>'Level 5'!R50</f>
        <v>7.45</v>
      </c>
      <c r="P98" s="1">
        <f>'Level 5'!S50</f>
        <v>7</v>
      </c>
      <c r="Q98" s="50">
        <f>'Level 5'!L75</f>
        <v>1.1000000000000001</v>
      </c>
      <c r="R98" s="50">
        <f>'Level 5'!M75</f>
        <v>0.1</v>
      </c>
      <c r="S98" s="50">
        <f>'Level 5'!O75</f>
        <v>1.45</v>
      </c>
      <c r="T98" s="50">
        <f>'Level 5'!P75</f>
        <v>2.75</v>
      </c>
      <c r="U98" s="1">
        <f>'Level 5'!K75</f>
        <v>0</v>
      </c>
      <c r="V98" s="50">
        <f>'Level 5'!R75</f>
        <v>6.9999999999999991</v>
      </c>
      <c r="W98" s="1">
        <f>'Level 5'!S75</f>
        <v>10</v>
      </c>
      <c r="X98" s="71">
        <f t="shared" si="8"/>
        <v>23.75</v>
      </c>
      <c r="Y98" s="1">
        <f t="shared" si="9"/>
        <v>9</v>
      </c>
    </row>
    <row r="99" spans="1:25" x14ac:dyDescent="0.25">
      <c r="A99" s="1" t="str">
        <f>'Level 5'!A29</f>
        <v>Danica Nali</v>
      </c>
      <c r="B99" s="1" t="str">
        <f>'Level 5'!B29</f>
        <v>Xtreme</v>
      </c>
      <c r="C99" s="50">
        <f>'Level 5'!L29</f>
        <v>1.6</v>
      </c>
      <c r="D99" s="50">
        <f>'Level 5'!M29</f>
        <v>1</v>
      </c>
      <c r="E99" s="50">
        <f>'Level 5'!O29</f>
        <v>1.35</v>
      </c>
      <c r="F99" s="50">
        <f>'Level 5'!P29</f>
        <v>2.2999999999999998</v>
      </c>
      <c r="G99" s="1">
        <f>'Level 5'!K29</f>
        <v>0</v>
      </c>
      <c r="H99" s="50">
        <f>'Level 5'!R29</f>
        <v>8.9499999999999993</v>
      </c>
      <c r="I99" s="1">
        <f>'Level 5'!S29</f>
        <v>13</v>
      </c>
      <c r="J99" s="50">
        <f>'Level 5'!L54</f>
        <v>0.95000000000000007</v>
      </c>
      <c r="K99" s="50">
        <f>'Level 5'!M54</f>
        <v>1.2</v>
      </c>
      <c r="L99" s="50">
        <f>'Level 5'!O54</f>
        <v>2.5499999999999998</v>
      </c>
      <c r="M99" s="50">
        <f>'Level 5'!P54</f>
        <v>2</v>
      </c>
      <c r="N99" s="1">
        <f>'Level 5'!K54</f>
        <v>0</v>
      </c>
      <c r="O99" s="50">
        <f>'Level 5'!R54</f>
        <v>7.6000000000000005</v>
      </c>
      <c r="P99" s="55">
        <v>3</v>
      </c>
      <c r="Q99" s="50">
        <f>'Level 5'!L79</f>
        <v>1.1000000000000001</v>
      </c>
      <c r="R99" s="50">
        <f>'Level 5'!M79</f>
        <v>0.4</v>
      </c>
      <c r="S99" s="50">
        <f>'Level 5'!O79</f>
        <v>1.85</v>
      </c>
      <c r="T99" s="50">
        <f>'Level 5'!P79</f>
        <v>3.15</v>
      </c>
      <c r="U99" s="1">
        <f>'Level 5'!K79</f>
        <v>0</v>
      </c>
      <c r="V99" s="50">
        <f>'Level 5'!R79</f>
        <v>6.5</v>
      </c>
      <c r="W99" s="1">
        <f>'Level 5'!S79</f>
        <v>12</v>
      </c>
      <c r="X99" s="71">
        <f t="shared" si="8"/>
        <v>23.05</v>
      </c>
      <c r="Y99" s="1">
        <f t="shared" si="9"/>
        <v>10</v>
      </c>
    </row>
    <row r="100" spans="1:25" x14ac:dyDescent="0.25">
      <c r="A100" s="1" t="str">
        <f>'Level 5'!A13</f>
        <v>Amelia Simpson</v>
      </c>
      <c r="B100" s="1" t="str">
        <f>'Level 5'!B13</f>
        <v>DGA</v>
      </c>
      <c r="C100" s="50">
        <f>'Level 5'!L13</f>
        <v>1.2</v>
      </c>
      <c r="D100" s="50">
        <f>'Level 5'!M13</f>
        <v>1.2</v>
      </c>
      <c r="E100" s="50">
        <f>'Level 5'!O13</f>
        <v>1.4</v>
      </c>
      <c r="F100" s="50">
        <f>'Level 5'!P13</f>
        <v>2.8</v>
      </c>
      <c r="G100" s="1">
        <f>'Level 5'!K13</f>
        <v>0</v>
      </c>
      <c r="H100" s="50">
        <f>'Level 5'!R13</f>
        <v>8.2000000000000011</v>
      </c>
      <c r="I100" s="1">
        <f>'Level 5'!S13</f>
        <v>17</v>
      </c>
      <c r="J100" s="50">
        <f>'Level 5'!L38</f>
        <v>0.85000000000000009</v>
      </c>
      <c r="K100" s="50">
        <f>'Level 5'!M38</f>
        <v>1.25</v>
      </c>
      <c r="L100" s="50">
        <f>'Level 5'!O38</f>
        <v>2.25</v>
      </c>
      <c r="M100" s="50">
        <f>'Level 5'!P38</f>
        <v>2.75</v>
      </c>
      <c r="N100" s="1">
        <f>'Level 5'!K38</f>
        <v>0</v>
      </c>
      <c r="O100" s="50">
        <f>'Level 5'!R38</f>
        <v>7.1</v>
      </c>
      <c r="P100" s="1">
        <f>'Level 5'!S38</f>
        <v>11</v>
      </c>
      <c r="Q100" s="50">
        <f>'Level 5'!L63</f>
        <v>1.05</v>
      </c>
      <c r="R100" s="50">
        <f>'Level 5'!M63</f>
        <v>0.9</v>
      </c>
      <c r="S100" s="50">
        <f>'Level 5'!O63</f>
        <v>2.1500000000000004</v>
      </c>
      <c r="T100" s="50">
        <f>'Level 5'!P63</f>
        <v>2.4500000000000002</v>
      </c>
      <c r="U100" s="1">
        <f>'Level 5'!K63</f>
        <v>0</v>
      </c>
      <c r="V100" s="50">
        <f>'Level 5'!R63</f>
        <v>7.3499999999999988</v>
      </c>
      <c r="W100" s="1">
        <f>'Level 5'!S63</f>
        <v>5</v>
      </c>
      <c r="X100" s="71">
        <f t="shared" si="8"/>
        <v>22.65</v>
      </c>
      <c r="Y100" s="1">
        <f t="shared" si="9"/>
        <v>11</v>
      </c>
    </row>
    <row r="101" spans="1:25" x14ac:dyDescent="0.25">
      <c r="A101" s="1" t="str">
        <f>'Level 5'!A11</f>
        <v>Grace Kavnagh</v>
      </c>
      <c r="B101" s="1" t="str">
        <f>'Level 5'!B11</f>
        <v>Delta</v>
      </c>
      <c r="C101" s="50">
        <f>'Level 5'!L11</f>
        <v>1.6</v>
      </c>
      <c r="D101" s="50">
        <f>'Level 5'!M11</f>
        <v>1.2</v>
      </c>
      <c r="E101" s="50">
        <f>'Level 5'!O11</f>
        <v>1.5</v>
      </c>
      <c r="F101" s="50">
        <f>'Level 5'!P11</f>
        <v>1.2</v>
      </c>
      <c r="G101" s="1">
        <f>'Level 5'!K11</f>
        <v>0</v>
      </c>
      <c r="H101" s="50">
        <f>'Level 5'!R11</f>
        <v>10.100000000000001</v>
      </c>
      <c r="I101" s="1">
        <f>'Level 5'!S11</f>
        <v>4</v>
      </c>
      <c r="J101" s="50">
        <f>'Level 5'!L36</f>
        <v>1</v>
      </c>
      <c r="K101" s="50">
        <f>'Level 5'!M36</f>
        <v>0.7</v>
      </c>
      <c r="L101" s="50">
        <f>'Level 5'!O36</f>
        <v>2.95</v>
      </c>
      <c r="M101" s="50">
        <f>'Level 5'!P36</f>
        <v>2.4500000000000002</v>
      </c>
      <c r="N101" s="1">
        <f>'Level 5'!K36</f>
        <v>0</v>
      </c>
      <c r="O101" s="50">
        <f>'Level 5'!R36</f>
        <v>6.2999999999999989</v>
      </c>
      <c r="P101" s="1">
        <f>'Level 5'!S36</f>
        <v>14</v>
      </c>
      <c r="Q101" s="50">
        <f>'Level 5'!L61</f>
        <v>1.3</v>
      </c>
      <c r="R101" s="50">
        <f>'Level 5'!M61</f>
        <v>0.5</v>
      </c>
      <c r="S101" s="50">
        <f>'Level 5'!O61</f>
        <v>2.5499999999999998</v>
      </c>
      <c r="T101" s="50">
        <f>'Level 5'!P61</f>
        <v>3.1</v>
      </c>
      <c r="U101" s="1">
        <f>'Level 5'!K61</f>
        <v>0</v>
      </c>
      <c r="V101" s="50">
        <f>'Level 5'!R61</f>
        <v>6.15</v>
      </c>
      <c r="W101" s="1">
        <f>'Level 5'!S61</f>
        <v>13</v>
      </c>
      <c r="X101" s="71">
        <f t="shared" si="8"/>
        <v>22.549999999999997</v>
      </c>
      <c r="Y101" s="1">
        <f t="shared" si="9"/>
        <v>12</v>
      </c>
    </row>
    <row r="102" spans="1:25" x14ac:dyDescent="0.25">
      <c r="A102" s="1" t="str">
        <f>'Level 5'!A12</f>
        <v>Keri Ueda-Sarson</v>
      </c>
      <c r="B102" s="1" t="str">
        <f>'Level 5'!B12</f>
        <v>Delta/Aoi F</v>
      </c>
      <c r="C102" s="50">
        <f>'Level 5'!L12</f>
        <v>1.3</v>
      </c>
      <c r="D102" s="50">
        <f>'Level 5'!M12</f>
        <v>1.2</v>
      </c>
      <c r="E102" s="50">
        <f>'Level 5'!O12</f>
        <v>1.65</v>
      </c>
      <c r="F102" s="50">
        <f>'Level 5'!P12</f>
        <v>1.85</v>
      </c>
      <c r="G102" s="1">
        <f>'Level 5'!K12</f>
        <v>0</v>
      </c>
      <c r="H102" s="50">
        <f>'Level 5'!R12</f>
        <v>9</v>
      </c>
      <c r="I102" s="1">
        <f>'Level 5'!S12</f>
        <v>12</v>
      </c>
      <c r="J102" s="50">
        <f>'Level 5'!L37</f>
        <v>0.95000000000000007</v>
      </c>
      <c r="K102" s="50">
        <f>'Level 5'!M37</f>
        <v>1</v>
      </c>
      <c r="L102" s="50">
        <f>'Level 5'!O37</f>
        <v>3.15</v>
      </c>
      <c r="M102" s="50">
        <f>'Level 5'!P37</f>
        <v>2.9</v>
      </c>
      <c r="N102" s="1">
        <f>'Level 5'!K37</f>
        <v>0</v>
      </c>
      <c r="O102" s="50">
        <f>'Level 5'!R37</f>
        <v>5.8999999999999995</v>
      </c>
      <c r="P102" s="1">
        <f>'Level 5'!S37</f>
        <v>16</v>
      </c>
      <c r="Q102" s="50">
        <f>'Level 5'!L62</f>
        <v>1.1000000000000001</v>
      </c>
      <c r="R102" s="50">
        <f>'Level 5'!M62</f>
        <v>0.4</v>
      </c>
      <c r="S102" s="50">
        <f>'Level 5'!O62</f>
        <v>1.8</v>
      </c>
      <c r="T102" s="50">
        <f>'Level 5'!P62</f>
        <v>2.5499999999999998</v>
      </c>
      <c r="U102" s="1">
        <f>'Level 5'!K62</f>
        <v>0</v>
      </c>
      <c r="V102" s="50">
        <f>'Level 5'!R62</f>
        <v>7.15</v>
      </c>
      <c r="W102" s="1">
        <f>'Level 5'!S62</f>
        <v>8</v>
      </c>
      <c r="X102" s="71">
        <f t="shared" si="8"/>
        <v>22.049999999999997</v>
      </c>
      <c r="Y102" s="1">
        <f t="shared" si="9"/>
        <v>13</v>
      </c>
    </row>
    <row r="103" spans="1:25" x14ac:dyDescent="0.25">
      <c r="A103" s="1" t="str">
        <f>'Level 5'!A10</f>
        <v>Lauren Davies</v>
      </c>
      <c r="B103" s="1" t="str">
        <f>'Level 5'!B10</f>
        <v>Delta</v>
      </c>
      <c r="C103" s="50">
        <f>'Level 5'!L10</f>
        <v>1.5</v>
      </c>
      <c r="D103" s="50">
        <f>'Level 5'!M10</f>
        <v>1.2</v>
      </c>
      <c r="E103" s="50">
        <f>'Level 5'!O10</f>
        <v>1.4</v>
      </c>
      <c r="F103" s="50">
        <f>'Level 5'!P10</f>
        <v>2.0499999999999998</v>
      </c>
      <c r="G103" s="1">
        <f>'Level 5'!K10</f>
        <v>0</v>
      </c>
      <c r="H103" s="50">
        <f>'Level 5'!R10</f>
        <v>9.25</v>
      </c>
      <c r="I103" s="1">
        <f>'Level 5'!S10</f>
        <v>10</v>
      </c>
      <c r="J103" s="50">
        <f>'Level 5'!L35</f>
        <v>1.2</v>
      </c>
      <c r="K103" s="50">
        <f>'Level 5'!M35</f>
        <v>0.9</v>
      </c>
      <c r="L103" s="50">
        <f>'Level 5'!O35</f>
        <v>2.5</v>
      </c>
      <c r="M103" s="50">
        <f>'Level 5'!P35</f>
        <v>2.7</v>
      </c>
      <c r="N103" s="1">
        <f>'Level 5'!K35</f>
        <v>0</v>
      </c>
      <c r="O103" s="50">
        <f>'Level 5'!R35</f>
        <v>6.8999999999999995</v>
      </c>
      <c r="P103" s="1">
        <f>'Level 5'!S35</f>
        <v>12</v>
      </c>
      <c r="Q103" s="50">
        <f>'Level 5'!L60</f>
        <v>1</v>
      </c>
      <c r="R103" s="50">
        <f>'Level 5'!M60</f>
        <v>0.3</v>
      </c>
      <c r="S103" s="50">
        <f>'Level 5'!O60</f>
        <v>2.4500000000000002</v>
      </c>
      <c r="T103" s="50">
        <f>'Level 5'!P60</f>
        <v>3.25</v>
      </c>
      <c r="U103" s="1">
        <f>'Level 5'!K60</f>
        <v>0</v>
      </c>
      <c r="V103" s="50">
        <f>'Level 5'!R60</f>
        <v>5.6000000000000005</v>
      </c>
      <c r="W103" s="1">
        <f>'Level 5'!S60</f>
        <v>18</v>
      </c>
      <c r="X103" s="71">
        <f t="shared" si="8"/>
        <v>21.75</v>
      </c>
      <c r="Y103" s="1">
        <f t="shared" si="9"/>
        <v>14</v>
      </c>
    </row>
    <row r="104" spans="1:25" x14ac:dyDescent="0.25">
      <c r="A104" s="1" t="str">
        <f>'Level 5'!A24</f>
        <v>Chloe Chan</v>
      </c>
      <c r="B104" s="1" t="str">
        <f>'Level 5'!B24</f>
        <v>Delta</v>
      </c>
      <c r="C104" s="50">
        <f>'Level 5'!L24</f>
        <v>1.4500000000000002</v>
      </c>
      <c r="D104" s="50">
        <f>'Level 5'!M24</f>
        <v>1.2</v>
      </c>
      <c r="E104" s="50">
        <f>'Level 5'!O24</f>
        <v>1.55</v>
      </c>
      <c r="F104" s="50">
        <f>'Level 5'!P24</f>
        <v>1.2000000000000002</v>
      </c>
      <c r="G104" s="1">
        <f>'Level 5'!K24</f>
        <v>0</v>
      </c>
      <c r="H104" s="50">
        <f>'Level 5'!R24</f>
        <v>9.9</v>
      </c>
      <c r="I104" s="1">
        <f>'Level 5'!S24</f>
        <v>5</v>
      </c>
      <c r="J104" s="50">
        <f>'Level 5'!L49</f>
        <v>1.1000000000000001</v>
      </c>
      <c r="K104" s="50">
        <f>'Level 5'!M49</f>
        <v>0.3</v>
      </c>
      <c r="L104" s="50">
        <f>'Level 5'!O49</f>
        <v>2.9</v>
      </c>
      <c r="M104" s="50">
        <f>'Level 5'!P49</f>
        <v>3.1</v>
      </c>
      <c r="N104" s="1">
        <f>'Level 5'!K49</f>
        <v>0</v>
      </c>
      <c r="O104" s="50">
        <f>'Level 5'!R49</f>
        <v>5.4</v>
      </c>
      <c r="P104" s="1">
        <f>'Level 5'!S49</f>
        <v>17</v>
      </c>
      <c r="Q104" s="50">
        <f>'Level 5'!L74</f>
        <v>1.2</v>
      </c>
      <c r="R104" s="50">
        <f>'Level 5'!M74</f>
        <v>0.1</v>
      </c>
      <c r="S104" s="50">
        <f>'Level 5'!O74</f>
        <v>2.6</v>
      </c>
      <c r="T104" s="50">
        <f>'Level 5'!P74</f>
        <v>2.75</v>
      </c>
      <c r="U104" s="1">
        <f>'Level 5'!K74</f>
        <v>0</v>
      </c>
      <c r="V104" s="50">
        <f>'Level 5'!R74</f>
        <v>5.9500000000000011</v>
      </c>
      <c r="W104" s="1">
        <f>'Level 5'!S74</f>
        <v>14</v>
      </c>
      <c r="X104" s="71">
        <f t="shared" si="8"/>
        <v>21.25</v>
      </c>
      <c r="Y104" s="1">
        <f t="shared" si="9"/>
        <v>15</v>
      </c>
    </row>
    <row r="105" spans="1:25" x14ac:dyDescent="0.25">
      <c r="A105" s="1" t="str">
        <f>'Level 5'!A22</f>
        <v>Holly Deacon</v>
      </c>
      <c r="B105" s="1" t="str">
        <f>'Level 5'!B22</f>
        <v>Delta</v>
      </c>
      <c r="C105" s="50">
        <f>'Level 5'!L22</f>
        <v>1.5499999999999998</v>
      </c>
      <c r="D105" s="50">
        <f>'Level 5'!M22</f>
        <v>1.2</v>
      </c>
      <c r="E105" s="50">
        <f>'Level 5'!O22</f>
        <v>1.5499999999999998</v>
      </c>
      <c r="F105" s="50">
        <f>'Level 5'!P22</f>
        <v>1.85</v>
      </c>
      <c r="G105" s="1">
        <f>'Level 5'!K22</f>
        <v>0</v>
      </c>
      <c r="H105" s="50">
        <f>'Level 5'!R22</f>
        <v>9.35</v>
      </c>
      <c r="I105" s="1">
        <f>'Level 5'!S22</f>
        <v>8</v>
      </c>
      <c r="J105" s="50">
        <f>'Level 5'!L47</f>
        <v>0.8</v>
      </c>
      <c r="K105" s="50">
        <f>'Level 5'!M47</f>
        <v>0.5</v>
      </c>
      <c r="L105" s="50">
        <f>'Level 5'!O47</f>
        <v>3.6500000000000004</v>
      </c>
      <c r="M105" s="50">
        <f>'Level 5'!P47</f>
        <v>2.75</v>
      </c>
      <c r="N105" s="1">
        <f>'Level 5'!K47</f>
        <v>0</v>
      </c>
      <c r="O105" s="50">
        <f>'Level 5'!R47</f>
        <v>4.9000000000000004</v>
      </c>
      <c r="P105" s="1">
        <f>'Level 5'!S47</f>
        <v>19</v>
      </c>
      <c r="Q105" s="50">
        <f>'Level 5'!L72</f>
        <v>0.9</v>
      </c>
      <c r="R105" s="50">
        <f>'Level 5'!M72</f>
        <v>0.1</v>
      </c>
      <c r="S105" s="50">
        <f>'Level 5'!O72</f>
        <v>2.25</v>
      </c>
      <c r="T105" s="50">
        <f>'Level 5'!P72</f>
        <v>2.95</v>
      </c>
      <c r="U105" s="1">
        <f>'Level 5'!K72</f>
        <v>0</v>
      </c>
      <c r="V105" s="50">
        <f>'Level 5'!R72</f>
        <v>5.8</v>
      </c>
      <c r="W105" s="1">
        <f>'Level 5'!S72</f>
        <v>16</v>
      </c>
      <c r="X105" s="71">
        <f t="shared" si="8"/>
        <v>20.05</v>
      </c>
      <c r="Y105" s="1">
        <f t="shared" si="9"/>
        <v>16</v>
      </c>
    </row>
    <row r="106" spans="1:25" x14ac:dyDescent="0.25">
      <c r="A106" s="1" t="str">
        <f>'Level 5'!A16</f>
        <v>Heather Bunn</v>
      </c>
      <c r="B106" s="1" t="str">
        <f>'Level 5'!B16</f>
        <v>Diva</v>
      </c>
      <c r="C106" s="50">
        <f>'Level 5'!L16</f>
        <v>0.6</v>
      </c>
      <c r="D106" s="50">
        <f>'Level 5'!M16</f>
        <v>1.2</v>
      </c>
      <c r="E106" s="50">
        <f>'Level 5'!O16</f>
        <v>1.65</v>
      </c>
      <c r="F106" s="50">
        <f>'Level 5'!P16</f>
        <v>3.1500000000000004</v>
      </c>
      <c r="G106" s="1">
        <f>'Level 5'!K16</f>
        <v>0</v>
      </c>
      <c r="H106" s="50">
        <f>'Level 5'!R16</f>
        <v>7</v>
      </c>
      <c r="I106" s="1">
        <f>'Level 5'!S16</f>
        <v>21</v>
      </c>
      <c r="J106" s="50">
        <f>'Level 5'!L41</f>
        <v>0.5</v>
      </c>
      <c r="K106" s="50">
        <f>'Level 5'!M41</f>
        <v>0.8</v>
      </c>
      <c r="L106" s="50">
        <f>'Level 5'!O41</f>
        <v>2.15</v>
      </c>
      <c r="M106" s="50">
        <f>'Level 5'!P41</f>
        <v>2.35</v>
      </c>
      <c r="N106" s="1">
        <f>'Level 5'!K41</f>
        <v>0</v>
      </c>
      <c r="O106" s="50">
        <f>'Level 5'!R41</f>
        <v>6.8000000000000007</v>
      </c>
      <c r="P106" s="1">
        <f>'Level 5'!S41</f>
        <v>13</v>
      </c>
      <c r="Q106" s="50">
        <f>'Level 5'!L66</f>
        <v>0.55000000000000004</v>
      </c>
      <c r="R106" s="50">
        <f>'Level 5'!M66</f>
        <v>0.3</v>
      </c>
      <c r="S106" s="50">
        <f>'Level 5'!O66</f>
        <v>2.8</v>
      </c>
      <c r="T106" s="50">
        <f>'Level 5'!P66</f>
        <v>2.95</v>
      </c>
      <c r="U106" s="1">
        <f>'Level 5'!K66</f>
        <v>0</v>
      </c>
      <c r="V106" s="50">
        <f>'Level 5'!R66</f>
        <v>5.0999999999999996</v>
      </c>
      <c r="W106" s="1">
        <f>'Level 5'!S66</f>
        <v>20</v>
      </c>
      <c r="X106" s="71">
        <f t="shared" si="8"/>
        <v>18.899999999999999</v>
      </c>
      <c r="Y106" s="1">
        <f t="shared" si="9"/>
        <v>17</v>
      </c>
    </row>
    <row r="107" spans="1:25" x14ac:dyDescent="0.25">
      <c r="A107" s="79" t="str">
        <f>'Level 5'!A14</f>
        <v>Sophie Broadley</v>
      </c>
      <c r="B107" s="79" t="str">
        <f>'Level 5'!B14</f>
        <v>GGI</v>
      </c>
      <c r="C107" s="50">
        <f>'Level 5'!L14</f>
        <v>0.8</v>
      </c>
      <c r="D107" s="50">
        <f>'Level 5'!M14</f>
        <v>1.2</v>
      </c>
      <c r="E107" s="50">
        <f>'Level 5'!O14</f>
        <v>1.3</v>
      </c>
      <c r="F107" s="50">
        <f>'Level 5'!P14</f>
        <v>2.8</v>
      </c>
      <c r="G107" s="1">
        <f>'Level 5'!K14</f>
        <v>0</v>
      </c>
      <c r="H107" s="50">
        <f>'Level 5'!R14</f>
        <v>7.9</v>
      </c>
      <c r="I107" s="1">
        <f>'Level 5'!S14</f>
        <v>19</v>
      </c>
      <c r="J107" s="50">
        <f>'Level 5'!L39</f>
        <v>0.5</v>
      </c>
      <c r="K107" s="50">
        <f>'Level 5'!M39</f>
        <v>0.85000000000000009</v>
      </c>
      <c r="L107" s="50">
        <f>'Level 5'!O39</f>
        <v>2.75</v>
      </c>
      <c r="M107" s="50">
        <f>'Level 5'!P39</f>
        <v>2.35</v>
      </c>
      <c r="N107" s="1">
        <f>'Level 5'!K39</f>
        <v>0</v>
      </c>
      <c r="O107" s="50">
        <f>'Level 5'!R39</f>
        <v>6.25</v>
      </c>
      <c r="P107" s="1">
        <f>'Level 5'!S39</f>
        <v>15</v>
      </c>
      <c r="Q107" s="50">
        <f>'Level 5'!L64</f>
        <v>0.35</v>
      </c>
      <c r="R107" s="50">
        <f>'Level 5'!M64</f>
        <v>0.3</v>
      </c>
      <c r="S107" s="50">
        <f>'Level 5'!O64</f>
        <v>2.9</v>
      </c>
      <c r="T107" s="50">
        <f>'Level 5'!P64</f>
        <v>3.5</v>
      </c>
      <c r="U107" s="1">
        <f>'Level 5'!K64</f>
        <v>0</v>
      </c>
      <c r="V107" s="50">
        <f>'Level 5'!R64</f>
        <v>4.25</v>
      </c>
      <c r="W107" s="1">
        <f>'Level 5'!S64</f>
        <v>22</v>
      </c>
      <c r="X107" s="71">
        <f t="shared" si="8"/>
        <v>18.399999999999999</v>
      </c>
      <c r="Y107" s="1">
        <f t="shared" si="9"/>
        <v>18</v>
      </c>
    </row>
    <row r="108" spans="1:25" x14ac:dyDescent="0.25">
      <c r="A108" s="1" t="str">
        <f>'Level 5'!A27</f>
        <v>Ella Reeves</v>
      </c>
      <c r="B108" s="1" t="str">
        <f>'Level 5'!B27</f>
        <v>Xtreme</v>
      </c>
      <c r="C108" s="50">
        <f>'Level 5'!L27</f>
        <v>1.1499999999999999</v>
      </c>
      <c r="D108" s="50">
        <f>'Level 5'!M27</f>
        <v>1.2</v>
      </c>
      <c r="E108" s="50">
        <f>'Level 5'!O27</f>
        <v>1.4500000000000002</v>
      </c>
      <c r="F108" s="50">
        <f>'Level 5'!P27</f>
        <v>2.9</v>
      </c>
      <c r="G108" s="1">
        <f>'Level 5'!K27</f>
        <v>0</v>
      </c>
      <c r="H108" s="50">
        <f>'Level 5'!R27</f>
        <v>8</v>
      </c>
      <c r="I108" s="1">
        <f>'Level 5'!S27</f>
        <v>18</v>
      </c>
      <c r="J108" s="50">
        <f>'Level 5'!L52</f>
        <v>0.7</v>
      </c>
      <c r="K108" s="50">
        <f>'Level 5'!M52</f>
        <v>0.3</v>
      </c>
      <c r="L108" s="50">
        <f>'Level 5'!O52</f>
        <v>3.05</v>
      </c>
      <c r="M108" s="50">
        <f>'Level 5'!P52</f>
        <v>2.85</v>
      </c>
      <c r="N108" s="1">
        <f>'Level 5'!K52</f>
        <v>0</v>
      </c>
      <c r="O108" s="50">
        <f>'Level 5'!R52</f>
        <v>5.0999999999999996</v>
      </c>
      <c r="P108" s="1">
        <f>'Level 5'!S52</f>
        <v>18</v>
      </c>
      <c r="Q108" s="50">
        <f>'Level 5'!L77</f>
        <v>0.3</v>
      </c>
      <c r="R108" s="50">
        <f>'Level 5'!M77</f>
        <v>0.5</v>
      </c>
      <c r="S108" s="50">
        <f>'Level 5'!O77</f>
        <v>2.0499999999999998</v>
      </c>
      <c r="T108" s="50">
        <f>'Level 5'!P77</f>
        <v>3.55</v>
      </c>
      <c r="U108" s="1">
        <f>'Level 5'!K77</f>
        <v>0</v>
      </c>
      <c r="V108" s="50">
        <f>'Level 5'!R77</f>
        <v>5.2000000000000011</v>
      </c>
      <c r="W108" s="1">
        <f>'Level 5'!S77</f>
        <v>19</v>
      </c>
      <c r="X108" s="71">
        <f t="shared" si="8"/>
        <v>18.3</v>
      </c>
      <c r="Y108" s="1">
        <f t="shared" si="9"/>
        <v>19</v>
      </c>
    </row>
    <row r="109" spans="1:25" x14ac:dyDescent="0.25">
      <c r="A109" s="1" t="str">
        <f>'Level 5'!A26</f>
        <v>Nika Miller</v>
      </c>
      <c r="B109" s="1" t="str">
        <f>'Level 5'!B26</f>
        <v>Xtreme</v>
      </c>
      <c r="C109" s="50">
        <f>'Level 5'!L26</f>
        <v>1.25</v>
      </c>
      <c r="D109" s="50">
        <f>'Level 5'!M26</f>
        <v>1.2</v>
      </c>
      <c r="E109" s="50">
        <f>'Level 5'!O26</f>
        <v>2.1500000000000004</v>
      </c>
      <c r="F109" s="50">
        <f>'Level 5'!P26</f>
        <v>2.7</v>
      </c>
      <c r="G109" s="1">
        <f>'Level 5'!K26</f>
        <v>0</v>
      </c>
      <c r="H109" s="50">
        <f>'Level 5'!R26</f>
        <v>7.5999999999999988</v>
      </c>
      <c r="I109" s="1">
        <f>'Level 5'!S26</f>
        <v>20</v>
      </c>
      <c r="J109" s="50">
        <f>'Level 5'!L51</f>
        <v>1.1000000000000001</v>
      </c>
      <c r="K109" s="50">
        <f>'Level 5'!M51</f>
        <v>0.4</v>
      </c>
      <c r="L109" s="50">
        <f>'Level 5'!O51</f>
        <v>2.9</v>
      </c>
      <c r="M109" s="50">
        <f>'Level 5'!P51</f>
        <v>4.1500000000000004</v>
      </c>
      <c r="N109" s="1">
        <f>'Level 5'!K51</f>
        <v>0</v>
      </c>
      <c r="O109" s="50">
        <f>'Level 5'!R51</f>
        <v>4.4499999999999993</v>
      </c>
      <c r="P109" s="1">
        <f>'Level 5'!S51</f>
        <v>21</v>
      </c>
      <c r="Q109" s="50">
        <f>'Level 5'!L76</f>
        <v>1</v>
      </c>
      <c r="R109" s="50">
        <f>'Level 5'!M76</f>
        <v>0.45</v>
      </c>
      <c r="S109" s="50">
        <f>'Level 5'!O76</f>
        <v>2.2000000000000002</v>
      </c>
      <c r="T109" s="50">
        <f>'Level 5'!P76</f>
        <v>3.4</v>
      </c>
      <c r="U109" s="1">
        <f>'Level 5'!K76</f>
        <v>0</v>
      </c>
      <c r="V109" s="50">
        <f>'Level 5'!R76</f>
        <v>5.85</v>
      </c>
      <c r="W109" s="1">
        <f>'Level 5'!S76</f>
        <v>15</v>
      </c>
      <c r="X109" s="71">
        <f t="shared" si="8"/>
        <v>17.899999999999999</v>
      </c>
      <c r="Y109" s="1">
        <f t="shared" si="9"/>
        <v>20</v>
      </c>
    </row>
    <row r="110" spans="1:25" x14ac:dyDescent="0.25">
      <c r="A110" s="1" t="str">
        <f>'Level 5'!A23</f>
        <v>Julia Christensen</v>
      </c>
      <c r="B110" s="1" t="str">
        <f>'Level 5'!B23</f>
        <v>Delta</v>
      </c>
      <c r="C110" s="50">
        <f>'Level 5'!L23</f>
        <v>1</v>
      </c>
      <c r="D110" s="50">
        <f>'Level 5'!M23</f>
        <v>1.2</v>
      </c>
      <c r="E110" s="50">
        <f>'Level 5'!O23</f>
        <v>1.7999999999999998</v>
      </c>
      <c r="F110" s="50">
        <f>'Level 5'!P23</f>
        <v>1.8</v>
      </c>
      <c r="G110" s="1">
        <f>'Level 5'!K23</f>
        <v>0</v>
      </c>
      <c r="H110" s="50">
        <f>'Level 5'!R23</f>
        <v>8.6</v>
      </c>
      <c r="I110" s="1">
        <f>'Level 5'!S23</f>
        <v>15</v>
      </c>
      <c r="J110" s="50">
        <f>'Level 5'!L48</f>
        <v>0.9</v>
      </c>
      <c r="K110" s="50">
        <f>'Level 5'!M48</f>
        <v>0.45</v>
      </c>
      <c r="L110" s="50">
        <f>'Level 5'!O48</f>
        <v>3.9</v>
      </c>
      <c r="M110" s="50">
        <f>'Level 5'!P48</f>
        <v>3.15</v>
      </c>
      <c r="N110" s="1">
        <f>'Level 5'!K48</f>
        <v>0</v>
      </c>
      <c r="O110" s="50">
        <f>'Level 5'!R48</f>
        <v>4.3</v>
      </c>
      <c r="P110" s="1">
        <f>'Level 5'!S48</f>
        <v>22</v>
      </c>
      <c r="Q110" s="50">
        <f>'Level 5'!L73</f>
        <v>0.85000000000000009</v>
      </c>
      <c r="R110" s="50">
        <f>'Level 5'!M73</f>
        <v>0.2</v>
      </c>
      <c r="S110" s="50">
        <f>'Level 5'!O73</f>
        <v>2.8</v>
      </c>
      <c r="T110" s="50">
        <f>'Level 5'!P73</f>
        <v>3.1</v>
      </c>
      <c r="U110" s="1">
        <f>'Level 5'!K73</f>
        <v>0.5</v>
      </c>
      <c r="V110" s="50">
        <f>'Level 5'!R73</f>
        <v>4.6500000000000004</v>
      </c>
      <c r="W110" s="1">
        <f>'Level 5'!S73</f>
        <v>21</v>
      </c>
      <c r="X110" s="71">
        <f t="shared" si="8"/>
        <v>17.549999999999997</v>
      </c>
      <c r="Y110" s="1">
        <f t="shared" si="9"/>
        <v>21</v>
      </c>
    </row>
    <row r="111" spans="1:25" x14ac:dyDescent="0.25">
      <c r="A111" s="79" t="str">
        <f>'Level 5'!A15</f>
        <v>Isabelle Larsen</v>
      </c>
      <c r="B111" s="79" t="str">
        <f>'Level 5'!B15</f>
        <v>GGI</v>
      </c>
      <c r="C111" s="50">
        <f>'Level 5'!L15</f>
        <v>0.64999999999999991</v>
      </c>
      <c r="D111" s="50">
        <f>'Level 5'!M15</f>
        <v>1.1000000000000001</v>
      </c>
      <c r="E111" s="50">
        <f>'Level 5'!O15</f>
        <v>2.5</v>
      </c>
      <c r="F111" s="50">
        <f>'Level 5'!P15</f>
        <v>2.9</v>
      </c>
      <c r="G111" s="1">
        <f>'Level 5'!K15</f>
        <v>0</v>
      </c>
      <c r="H111" s="50">
        <f>'Level 5'!R15</f>
        <v>6.35</v>
      </c>
      <c r="I111" s="1">
        <f>'Level 5'!S15</f>
        <v>22</v>
      </c>
      <c r="J111" s="50">
        <f>'Level 5'!L40</f>
        <v>0.6</v>
      </c>
      <c r="K111" s="50">
        <f>'Level 5'!M40</f>
        <v>0.6</v>
      </c>
      <c r="L111" s="50">
        <f>'Level 5'!O40</f>
        <v>2.85</v>
      </c>
      <c r="M111" s="50">
        <f>'Level 5'!P40</f>
        <v>3.75</v>
      </c>
      <c r="N111" s="1">
        <f>'Level 5'!K40</f>
        <v>0</v>
      </c>
      <c r="O111" s="50">
        <f>'Level 5'!R40</f>
        <v>4.5999999999999996</v>
      </c>
      <c r="P111" s="1">
        <f>'Level 5'!S40</f>
        <v>20</v>
      </c>
      <c r="Q111" s="50">
        <f>'Level 5'!L65</f>
        <v>0.4</v>
      </c>
      <c r="R111" s="50">
        <f>'Level 5'!M65</f>
        <v>0.3</v>
      </c>
      <c r="S111" s="50">
        <f>'Level 5'!O65</f>
        <v>2.5</v>
      </c>
      <c r="T111" s="50">
        <f>'Level 5'!P65</f>
        <v>2.4</v>
      </c>
      <c r="U111" s="1">
        <f>'Level 5'!K65</f>
        <v>0</v>
      </c>
      <c r="V111" s="50">
        <f>'Level 5'!R65</f>
        <v>5.7999999999999989</v>
      </c>
      <c r="W111" s="1">
        <v>16</v>
      </c>
      <c r="X111" s="71">
        <f t="shared" si="8"/>
        <v>16.75</v>
      </c>
      <c r="Y111" s="1">
        <f t="shared" si="9"/>
        <v>22</v>
      </c>
    </row>
    <row r="113" spans="1:26" x14ac:dyDescent="0.25">
      <c r="A113" s="40" t="str">
        <f>'Level 6'!A4</f>
        <v>Level 6</v>
      </c>
      <c r="B113" s="41"/>
      <c r="C113" s="58" t="s">
        <v>88</v>
      </c>
      <c r="D113" s="59"/>
      <c r="E113" s="62"/>
      <c r="F113" s="62"/>
      <c r="G113" s="62"/>
      <c r="H113" s="62"/>
      <c r="I113" s="63"/>
      <c r="J113" s="58" t="s">
        <v>89</v>
      </c>
      <c r="K113" s="59"/>
      <c r="L113" s="62"/>
      <c r="M113" s="62"/>
      <c r="N113" s="62"/>
      <c r="O113" s="62"/>
      <c r="P113" s="63"/>
      <c r="Q113" s="58" t="s">
        <v>91</v>
      </c>
      <c r="R113" s="59"/>
      <c r="S113" s="62"/>
      <c r="T113" s="62"/>
      <c r="U113" s="62"/>
      <c r="V113" s="62"/>
      <c r="W113" s="63"/>
      <c r="X113" s="58" t="s">
        <v>87</v>
      </c>
      <c r="Y113" s="59"/>
      <c r="Z113" s="45"/>
    </row>
    <row r="114" spans="1:26" x14ac:dyDescent="0.25">
      <c r="A114" s="2" t="s">
        <v>1</v>
      </c>
      <c r="B114" s="2" t="s">
        <v>67</v>
      </c>
      <c r="C114" s="2" t="s">
        <v>92</v>
      </c>
      <c r="D114" s="2" t="s">
        <v>93</v>
      </c>
      <c r="E114" s="2" t="s">
        <v>68</v>
      </c>
      <c r="F114" s="2" t="s">
        <v>69</v>
      </c>
      <c r="G114" s="42" t="s">
        <v>80</v>
      </c>
      <c r="H114" s="5" t="s">
        <v>104</v>
      </c>
      <c r="I114" s="2" t="s">
        <v>62</v>
      </c>
      <c r="J114" s="2" t="s">
        <v>92</v>
      </c>
      <c r="K114" s="2" t="s">
        <v>93</v>
      </c>
      <c r="L114" s="2" t="s">
        <v>68</v>
      </c>
      <c r="M114" s="2" t="s">
        <v>69</v>
      </c>
      <c r="N114" s="42" t="s">
        <v>80</v>
      </c>
      <c r="O114" s="5" t="s">
        <v>104</v>
      </c>
      <c r="P114" s="2" t="s">
        <v>62</v>
      </c>
      <c r="Q114" s="2" t="s">
        <v>92</v>
      </c>
      <c r="R114" s="2" t="s">
        <v>93</v>
      </c>
      <c r="S114" s="2" t="s">
        <v>68</v>
      </c>
      <c r="T114" s="2" t="s">
        <v>69</v>
      </c>
      <c r="U114" s="42" t="s">
        <v>80</v>
      </c>
      <c r="V114" s="5" t="s">
        <v>104</v>
      </c>
      <c r="W114" s="2" t="s">
        <v>62</v>
      </c>
      <c r="X114" s="5" t="s">
        <v>104</v>
      </c>
      <c r="Y114" s="2" t="s">
        <v>62</v>
      </c>
    </row>
    <row r="115" spans="1:26" x14ac:dyDescent="0.25">
      <c r="A115" s="1" t="str">
        <f>'Level 6'!A16</f>
        <v>Natasha Flaszynski</v>
      </c>
      <c r="B115" s="1" t="str">
        <f>'Level 6'!B16</f>
        <v>Delta</v>
      </c>
      <c r="C115" s="50">
        <f>'Level 6'!L16</f>
        <v>2.15</v>
      </c>
      <c r="D115" s="50">
        <f>'Level 6'!M16</f>
        <v>1.4</v>
      </c>
      <c r="E115" s="50">
        <f>'Level 6'!O16</f>
        <v>1.85</v>
      </c>
      <c r="F115" s="50">
        <f>'Level 6'!P16</f>
        <v>1.5</v>
      </c>
      <c r="G115" s="1">
        <f>'Level 6'!K16</f>
        <v>0</v>
      </c>
      <c r="H115" s="50">
        <f>'Level 6'!R16</f>
        <v>10.200000000000001</v>
      </c>
      <c r="I115" s="55">
        <f>'Level 6'!S16</f>
        <v>1</v>
      </c>
      <c r="J115" s="50">
        <f>'Level 6'!L38</f>
        <v>1.4500000000000002</v>
      </c>
      <c r="K115" s="50">
        <f>'Level 6'!M38</f>
        <v>1.2</v>
      </c>
      <c r="L115" s="50">
        <f>'Level 6'!O38</f>
        <v>2.4</v>
      </c>
      <c r="M115" s="50">
        <f>'Level 6'!P38</f>
        <v>2.6500000000000004</v>
      </c>
      <c r="N115" s="1">
        <f>'Level 6'!K38</f>
        <v>0</v>
      </c>
      <c r="O115" s="50">
        <f>'Level 6'!R38</f>
        <v>7.6</v>
      </c>
      <c r="P115" s="1">
        <f>'Level 6'!S38</f>
        <v>6</v>
      </c>
      <c r="Q115" s="50">
        <f>'Level 6'!L60</f>
        <v>1.4500000000000002</v>
      </c>
      <c r="R115" s="50">
        <f>'Level 6'!M60</f>
        <v>1.3</v>
      </c>
      <c r="S115" s="50">
        <f>'Level 6'!O60</f>
        <v>1.9500000000000002</v>
      </c>
      <c r="T115" s="50">
        <f>'Level 6'!P60</f>
        <v>2.6</v>
      </c>
      <c r="U115" s="1">
        <f>'Level 6'!K60</f>
        <v>0</v>
      </c>
      <c r="V115" s="50">
        <f>'Level 6'!R60</f>
        <v>8.1999999999999993</v>
      </c>
      <c r="W115" s="1">
        <f>'Level 6'!S60</f>
        <v>5</v>
      </c>
      <c r="X115" s="71">
        <f t="shared" ref="X115:X133" si="10">H115+O115+V115</f>
        <v>26</v>
      </c>
      <c r="Y115" s="55">
        <f t="shared" ref="Y115:Y133" si="11">RANK(X115,$X$115:$X$133)</f>
        <v>1</v>
      </c>
    </row>
    <row r="116" spans="1:26" x14ac:dyDescent="0.25">
      <c r="A116" s="1" t="str">
        <f>'Level 6'!A15</f>
        <v>Jennifer Trieu</v>
      </c>
      <c r="B116" s="1" t="str">
        <f>'Level 6'!B15</f>
        <v>Delta</v>
      </c>
      <c r="C116" s="50">
        <f>'Level 6'!L15</f>
        <v>2.15</v>
      </c>
      <c r="D116" s="50">
        <f>'Level 6'!M15</f>
        <v>1.35</v>
      </c>
      <c r="E116" s="50">
        <f>'Level 6'!O15</f>
        <v>1.95</v>
      </c>
      <c r="F116" s="50">
        <f>'Level 6'!P15</f>
        <v>1.5499999999999998</v>
      </c>
      <c r="G116" s="1">
        <f>'Level 6'!K15</f>
        <v>0</v>
      </c>
      <c r="H116" s="50">
        <f>'Level 6'!R15</f>
        <v>10</v>
      </c>
      <c r="I116" s="55">
        <f>'Level 6'!S15</f>
        <v>2</v>
      </c>
      <c r="J116" s="50">
        <f>'Level 6'!L37</f>
        <v>2</v>
      </c>
      <c r="K116" s="50">
        <f>'Level 6'!M37</f>
        <v>1.6</v>
      </c>
      <c r="L116" s="50">
        <f>'Level 6'!O37</f>
        <v>2.35</v>
      </c>
      <c r="M116" s="50">
        <f>'Level 6'!P37</f>
        <v>3.1</v>
      </c>
      <c r="N116" s="1">
        <f>'Level 6'!K37</f>
        <v>0</v>
      </c>
      <c r="O116" s="50">
        <f>'Level 6'!R37</f>
        <v>8.1499999999999986</v>
      </c>
      <c r="P116" s="55">
        <f>'Level 6'!S37</f>
        <v>3</v>
      </c>
      <c r="Q116" s="50">
        <f>'Level 6'!L59</f>
        <v>1.85</v>
      </c>
      <c r="R116" s="50">
        <f>'Level 6'!M59</f>
        <v>1.1499999999999999</v>
      </c>
      <c r="S116" s="50">
        <f>'Level 6'!O59</f>
        <v>2.0499999999999998</v>
      </c>
      <c r="T116" s="50">
        <f>'Level 6'!P59</f>
        <v>3.3</v>
      </c>
      <c r="U116" s="1">
        <f>'Level 6'!K59</f>
        <v>0</v>
      </c>
      <c r="V116" s="50">
        <f>'Level 6'!R59</f>
        <v>7.65</v>
      </c>
      <c r="W116" s="1">
        <f>'Level 6'!S59</f>
        <v>7</v>
      </c>
      <c r="X116" s="71">
        <f t="shared" si="10"/>
        <v>25.799999999999997</v>
      </c>
      <c r="Y116" s="55">
        <f t="shared" si="11"/>
        <v>2</v>
      </c>
    </row>
    <row r="117" spans="1:26" x14ac:dyDescent="0.25">
      <c r="A117" s="1" t="str">
        <f>'Level 6'!A14</f>
        <v>Hana Gray</v>
      </c>
      <c r="B117" s="1" t="str">
        <f>'Level 6'!B14</f>
        <v>Delta</v>
      </c>
      <c r="C117" s="50">
        <f>'Level 6'!L14</f>
        <v>1.6</v>
      </c>
      <c r="D117" s="50">
        <f>'Level 6'!M14</f>
        <v>1</v>
      </c>
      <c r="E117" s="50">
        <f>'Level 6'!O14</f>
        <v>2.1</v>
      </c>
      <c r="F117" s="50">
        <f>'Level 6'!P14</f>
        <v>2.1</v>
      </c>
      <c r="G117" s="1">
        <f>'Level 6'!K14</f>
        <v>0</v>
      </c>
      <c r="H117" s="50">
        <f>'Level 6'!R14</f>
        <v>8.3999999999999986</v>
      </c>
      <c r="I117" s="1">
        <f>'Level 6'!S14</f>
        <v>4</v>
      </c>
      <c r="J117" s="50">
        <f>'Level 6'!L36</f>
        <v>1.75</v>
      </c>
      <c r="K117" s="50">
        <f>'Level 6'!M36</f>
        <v>1.3</v>
      </c>
      <c r="L117" s="50">
        <f>'Level 6'!O36</f>
        <v>2.1</v>
      </c>
      <c r="M117" s="50">
        <f>'Level 6'!P36</f>
        <v>3.25</v>
      </c>
      <c r="N117" s="1">
        <f>'Level 6'!K36</f>
        <v>0</v>
      </c>
      <c r="O117" s="50">
        <f>'Level 6'!R36</f>
        <v>7.7000000000000011</v>
      </c>
      <c r="P117" s="1">
        <f>'Level 6'!S36</f>
        <v>5</v>
      </c>
      <c r="Q117" s="50">
        <f>'Level 6'!L58</f>
        <v>1.25</v>
      </c>
      <c r="R117" s="50">
        <f>'Level 6'!M58</f>
        <v>1.1000000000000001</v>
      </c>
      <c r="S117" s="50">
        <f>'Level 6'!O58</f>
        <v>2.0499999999999998</v>
      </c>
      <c r="T117" s="50">
        <f>'Level 6'!P58</f>
        <v>1.65</v>
      </c>
      <c r="U117" s="1">
        <f>'Level 6'!K58</f>
        <v>0</v>
      </c>
      <c r="V117" s="50">
        <f>'Level 6'!R58</f>
        <v>8.65</v>
      </c>
      <c r="W117" s="55">
        <f>'Level 6'!S58</f>
        <v>2</v>
      </c>
      <c r="X117" s="71">
        <f t="shared" si="10"/>
        <v>24.75</v>
      </c>
      <c r="Y117" s="55">
        <f t="shared" si="11"/>
        <v>3</v>
      </c>
    </row>
    <row r="118" spans="1:26" x14ac:dyDescent="0.25">
      <c r="A118" s="1" t="str">
        <f>'Level 6'!A17</f>
        <v>Elle-Rose Ilkiw</v>
      </c>
      <c r="B118" s="1" t="str">
        <f>'Level 6'!B17</f>
        <v>Olympia</v>
      </c>
      <c r="C118" s="50">
        <f>'Level 6'!L17</f>
        <v>1.9500000000000002</v>
      </c>
      <c r="D118" s="50">
        <f>'Level 6'!M17</f>
        <v>1.4</v>
      </c>
      <c r="E118" s="50">
        <f>'Level 6'!O17</f>
        <v>2.25</v>
      </c>
      <c r="F118" s="50">
        <f>'Level 6'!P17</f>
        <v>2.4500000000000002</v>
      </c>
      <c r="G118" s="1">
        <f>'Level 6'!K17</f>
        <v>0</v>
      </c>
      <c r="H118" s="50">
        <f>'Level 6'!R17</f>
        <v>8.6499999999999986</v>
      </c>
      <c r="I118" s="70">
        <f>'Level 6'!S17</f>
        <v>3</v>
      </c>
      <c r="J118" s="50">
        <f>'Level 6'!L39</f>
        <v>1.9</v>
      </c>
      <c r="K118" s="50">
        <f>'Level 6'!M39</f>
        <v>1.5</v>
      </c>
      <c r="L118" s="50">
        <f>'Level 6'!O39</f>
        <v>2.1500000000000004</v>
      </c>
      <c r="M118" s="50">
        <f>'Level 6'!P39</f>
        <v>2.1500000000000004</v>
      </c>
      <c r="N118" s="1">
        <f>'Level 6'!K39</f>
        <v>0</v>
      </c>
      <c r="O118" s="50">
        <f>'Level 6'!R39</f>
        <v>9.1</v>
      </c>
      <c r="P118" s="55">
        <f>'Level 6'!S39</f>
        <v>1</v>
      </c>
      <c r="Q118" s="50">
        <f>'Level 6'!L61</f>
        <v>1.85</v>
      </c>
      <c r="R118" s="50">
        <f>'Level 6'!M61</f>
        <v>0.9</v>
      </c>
      <c r="S118" s="50">
        <f>'Level 6'!O61</f>
        <v>2.4</v>
      </c>
      <c r="T118" s="50">
        <f>'Level 6'!P61</f>
        <v>3.7</v>
      </c>
      <c r="U118" s="1">
        <f>'Level 6'!K61</f>
        <v>0</v>
      </c>
      <c r="V118" s="50">
        <f>'Level 6'!R61</f>
        <v>6.65</v>
      </c>
      <c r="W118" s="1">
        <f>'Level 6'!S61</f>
        <v>14</v>
      </c>
      <c r="X118" s="71">
        <f t="shared" si="10"/>
        <v>24.4</v>
      </c>
      <c r="Y118" s="1">
        <f t="shared" si="11"/>
        <v>4</v>
      </c>
    </row>
    <row r="119" spans="1:26" x14ac:dyDescent="0.25">
      <c r="A119" s="1" t="str">
        <f>'Level 6'!A19</f>
        <v>Nia Surman</v>
      </c>
      <c r="B119" s="1" t="str">
        <f>'Level 6'!B19</f>
        <v>Olympia</v>
      </c>
      <c r="C119" s="50">
        <f>'Level 6'!L19</f>
        <v>1.3</v>
      </c>
      <c r="D119" s="50">
        <f>'Level 6'!M19</f>
        <v>1.3</v>
      </c>
      <c r="E119" s="50">
        <f>'Level 6'!O19</f>
        <v>2.15</v>
      </c>
      <c r="F119" s="50">
        <f>'Level 6'!P19</f>
        <v>2.5499999999999998</v>
      </c>
      <c r="G119" s="1">
        <f>'Level 6'!K19</f>
        <v>0</v>
      </c>
      <c r="H119" s="50">
        <f>'Level 6'!R19</f>
        <v>7.9</v>
      </c>
      <c r="I119" s="1">
        <f>'Level 6'!S19</f>
        <v>5</v>
      </c>
      <c r="J119" s="50">
        <f>'Level 6'!L41</f>
        <v>1.4500000000000002</v>
      </c>
      <c r="K119" s="50">
        <f>'Level 6'!M41</f>
        <v>1.2</v>
      </c>
      <c r="L119" s="50">
        <f>'Level 6'!O41</f>
        <v>2.2999999999999998</v>
      </c>
      <c r="M119" s="50">
        <f>'Level 6'!P41</f>
        <v>2.95</v>
      </c>
      <c r="N119" s="1">
        <f>'Level 6'!K41</f>
        <v>0.6</v>
      </c>
      <c r="O119" s="50">
        <f>'Level 6'!R41</f>
        <v>6.8000000000000007</v>
      </c>
      <c r="P119" s="1">
        <f>'Level 6'!S41</f>
        <v>9</v>
      </c>
      <c r="Q119" s="50">
        <f>'Level 6'!L63</f>
        <v>1.6</v>
      </c>
      <c r="R119" s="50">
        <f>'Level 6'!M63</f>
        <v>1.5</v>
      </c>
      <c r="S119" s="50">
        <f>'Level 6'!O63</f>
        <v>2.15</v>
      </c>
      <c r="T119" s="50">
        <f>'Level 6'!P63</f>
        <v>2.0499999999999998</v>
      </c>
      <c r="U119" s="1">
        <f>'Level 6'!K63</f>
        <v>0</v>
      </c>
      <c r="V119" s="50">
        <f>'Level 6'!R63</f>
        <v>8.9</v>
      </c>
      <c r="W119" s="55">
        <f>'Level 6'!S63</f>
        <v>1</v>
      </c>
      <c r="X119" s="71">
        <f t="shared" si="10"/>
        <v>23.6</v>
      </c>
      <c r="Y119" s="1">
        <f t="shared" si="11"/>
        <v>5</v>
      </c>
    </row>
    <row r="120" spans="1:26" x14ac:dyDescent="0.25">
      <c r="A120" s="1" t="str">
        <f>'Level 6'!A20</f>
        <v>Emma Gibbens</v>
      </c>
      <c r="B120" s="1" t="str">
        <f>'Level 6'!B20</f>
        <v>Olympia</v>
      </c>
      <c r="C120" s="50">
        <f>'Level 6'!L20</f>
        <v>1.45</v>
      </c>
      <c r="D120" s="50">
        <f>'Level 6'!M20</f>
        <v>1.25</v>
      </c>
      <c r="E120" s="50">
        <f>'Level 6'!O20</f>
        <v>2.2999999999999998</v>
      </c>
      <c r="F120" s="50">
        <f>'Level 6'!P20</f>
        <v>3.2</v>
      </c>
      <c r="G120" s="1">
        <f>'Level 6'!K20</f>
        <v>0</v>
      </c>
      <c r="H120" s="50">
        <f>'Level 6'!R20</f>
        <v>7.1999999999999993</v>
      </c>
      <c r="I120" s="1">
        <f>'Level 6'!S20</f>
        <v>9</v>
      </c>
      <c r="J120" s="50">
        <f>'Level 6'!L42</f>
        <v>1.45</v>
      </c>
      <c r="K120" s="50">
        <f>'Level 6'!M42</f>
        <v>0.7</v>
      </c>
      <c r="L120" s="50">
        <f>'Level 6'!O42</f>
        <v>2.7</v>
      </c>
      <c r="M120" s="50">
        <f>'Level 6'!P42</f>
        <v>2.2000000000000002</v>
      </c>
      <c r="N120" s="1">
        <f>'Level 6'!K42</f>
        <v>0</v>
      </c>
      <c r="O120" s="50">
        <f>'Level 6'!R42</f>
        <v>7.25</v>
      </c>
      <c r="P120" s="1">
        <f>'Level 6'!S42</f>
        <v>7</v>
      </c>
      <c r="Q120" s="50">
        <f>'Level 6'!L64</f>
        <v>1.5499999999999998</v>
      </c>
      <c r="R120" s="50">
        <f>'Level 6'!M64</f>
        <v>0.9</v>
      </c>
      <c r="S120" s="50">
        <f>'Level 6'!O64</f>
        <v>2.2000000000000002</v>
      </c>
      <c r="T120" s="50">
        <f>'Level 6'!P64</f>
        <v>1.7000000000000002</v>
      </c>
      <c r="U120" s="1">
        <f>'Level 6'!K64</f>
        <v>0</v>
      </c>
      <c r="V120" s="50">
        <f>'Level 6'!R64</f>
        <v>8.5499999999999989</v>
      </c>
      <c r="W120" s="55">
        <f>'Level 6'!S64</f>
        <v>3</v>
      </c>
      <c r="X120" s="71">
        <f t="shared" si="10"/>
        <v>23</v>
      </c>
      <c r="Y120" s="1">
        <f t="shared" si="11"/>
        <v>6</v>
      </c>
    </row>
    <row r="121" spans="1:26" x14ac:dyDescent="0.25">
      <c r="A121" s="1" t="str">
        <f>'Level 6'!A21</f>
        <v>Poppy Rumble</v>
      </c>
      <c r="B121" s="1" t="str">
        <f>'Level 6'!B21</f>
        <v>Olympia</v>
      </c>
      <c r="C121" s="50">
        <f>'Level 6'!L21</f>
        <v>1.35</v>
      </c>
      <c r="D121" s="50">
        <f>'Level 6'!M21</f>
        <v>0.8</v>
      </c>
      <c r="E121" s="50">
        <f>'Level 6'!O21</f>
        <v>2.5499999999999998</v>
      </c>
      <c r="F121" s="50">
        <f>'Level 6'!P21</f>
        <v>3.75</v>
      </c>
      <c r="G121" s="1">
        <f>'Level 6'!K21</f>
        <v>0</v>
      </c>
      <c r="H121" s="50">
        <f>'Level 6'!R21</f>
        <v>5.8500000000000005</v>
      </c>
      <c r="I121" s="1">
        <f>'Level 6'!S21</f>
        <v>14</v>
      </c>
      <c r="J121" s="50">
        <f>'Level 6'!L43</f>
        <v>1.85</v>
      </c>
      <c r="K121" s="50">
        <f>'Level 6'!M43</f>
        <v>0.5</v>
      </c>
      <c r="L121" s="50">
        <f>'Level 6'!O43</f>
        <v>2.1500000000000004</v>
      </c>
      <c r="M121" s="50">
        <f>'Level 6'!P43</f>
        <v>2.4500000000000002</v>
      </c>
      <c r="N121" s="1">
        <f>'Level 6'!K43</f>
        <v>0</v>
      </c>
      <c r="O121" s="50">
        <f>'Level 6'!R43</f>
        <v>7.7499999999999991</v>
      </c>
      <c r="P121" s="1">
        <f>'Level 6'!S43</f>
        <v>4</v>
      </c>
      <c r="Q121" s="50">
        <f>'Level 6'!L65</f>
        <v>1.25</v>
      </c>
      <c r="R121" s="50">
        <f>'Level 6'!M65</f>
        <v>0.6</v>
      </c>
      <c r="S121" s="50">
        <f>'Level 6'!O65</f>
        <v>2.2999999999999998</v>
      </c>
      <c r="T121" s="50">
        <f>'Level 6'!P65</f>
        <v>2.1</v>
      </c>
      <c r="U121" s="1">
        <f>'Level 6'!K65</f>
        <v>0</v>
      </c>
      <c r="V121" s="50">
        <f>'Level 6'!R65</f>
        <v>7.4499999999999993</v>
      </c>
      <c r="W121" s="1">
        <f>'Level 6'!S65</f>
        <v>10</v>
      </c>
      <c r="X121" s="71">
        <f t="shared" si="10"/>
        <v>21.049999999999997</v>
      </c>
      <c r="Y121" s="1">
        <f t="shared" si="11"/>
        <v>7</v>
      </c>
    </row>
    <row r="122" spans="1:26" x14ac:dyDescent="0.25">
      <c r="A122" s="1" t="str">
        <f>'Level 6'!A25</f>
        <v>Kate Coates</v>
      </c>
      <c r="B122" s="1" t="str">
        <f>'Level 6'!B25</f>
        <v>DGA</v>
      </c>
      <c r="C122" s="50">
        <f>'Level 6'!L25</f>
        <v>1.85</v>
      </c>
      <c r="D122" s="50">
        <f>'Level 6'!M25</f>
        <v>0.9</v>
      </c>
      <c r="E122" s="50">
        <f>'Level 6'!O25</f>
        <v>2.8</v>
      </c>
      <c r="F122" s="50">
        <f>'Level 6'!P25</f>
        <v>3.2</v>
      </c>
      <c r="G122" s="1">
        <f>'Level 6'!K25</f>
        <v>0</v>
      </c>
      <c r="H122" s="50">
        <f>'Level 6'!R25</f>
        <v>6.75</v>
      </c>
      <c r="I122" s="1">
        <f>'Level 6'!S25</f>
        <v>11</v>
      </c>
      <c r="J122" s="50">
        <f>'Level 6'!L47</f>
        <v>2</v>
      </c>
      <c r="K122" s="50">
        <f>'Level 6'!M47</f>
        <v>0.7</v>
      </c>
      <c r="L122" s="50">
        <f>'Level 6'!O47</f>
        <v>1.75</v>
      </c>
      <c r="M122" s="50">
        <f>'Level 6'!P47</f>
        <v>2.7</v>
      </c>
      <c r="N122" s="1">
        <f>'Level 6'!K47</f>
        <v>0</v>
      </c>
      <c r="O122" s="50">
        <f>'Level 6'!R47</f>
        <v>8.25</v>
      </c>
      <c r="P122" s="55">
        <f>'Level 6'!S47</f>
        <v>2</v>
      </c>
      <c r="Q122" s="50">
        <f>'Level 6'!L69</f>
        <v>2.2000000000000002</v>
      </c>
      <c r="R122" s="50">
        <f>'Level 6'!M69</f>
        <v>0.2</v>
      </c>
      <c r="S122" s="50">
        <f>'Level 6'!O69</f>
        <v>2.7</v>
      </c>
      <c r="T122" s="50">
        <f>'Level 6'!P69</f>
        <v>3.8</v>
      </c>
      <c r="U122" s="1">
        <f>'Level 6'!K69</f>
        <v>0</v>
      </c>
      <c r="V122" s="50">
        <f>'Level 6'!R69</f>
        <v>5.9</v>
      </c>
      <c r="W122" s="1">
        <f>'Level 6'!S69</f>
        <v>15</v>
      </c>
      <c r="X122" s="71">
        <f t="shared" si="10"/>
        <v>20.9</v>
      </c>
      <c r="Y122" s="1">
        <f t="shared" si="11"/>
        <v>8</v>
      </c>
    </row>
    <row r="123" spans="1:26" x14ac:dyDescent="0.25">
      <c r="A123" s="1" t="str">
        <f>'Level 6'!A10</f>
        <v>Olivia Appleyard</v>
      </c>
      <c r="B123" s="1" t="str">
        <f>'Level 6'!B10</f>
        <v>Xtreme</v>
      </c>
      <c r="C123" s="50">
        <f>'Level 6'!L10</f>
        <v>1.5499999999999998</v>
      </c>
      <c r="D123" s="50">
        <f>'Level 6'!M10</f>
        <v>0.9</v>
      </c>
      <c r="E123" s="50">
        <f>'Level 6'!O10</f>
        <v>2.4</v>
      </c>
      <c r="F123" s="50">
        <f>'Level 6'!P10</f>
        <v>2.3499999999999996</v>
      </c>
      <c r="G123" s="1">
        <f>'Level 6'!K10</f>
        <v>0</v>
      </c>
      <c r="H123" s="50">
        <f>'Level 6'!R10</f>
        <v>7.6999999999999993</v>
      </c>
      <c r="I123" s="1">
        <f>'Level 6'!S10</f>
        <v>6</v>
      </c>
      <c r="J123" s="50">
        <f>'Level 6'!L32</f>
        <v>1</v>
      </c>
      <c r="K123" s="50">
        <f>'Level 6'!M32</f>
        <v>0.3</v>
      </c>
      <c r="L123" s="50">
        <f>'Level 6'!O32</f>
        <v>2.4500000000000002</v>
      </c>
      <c r="M123" s="50">
        <f>'Level 6'!P32</f>
        <v>2.9</v>
      </c>
      <c r="N123" s="1">
        <f>'Level 6'!K32</f>
        <v>0</v>
      </c>
      <c r="O123" s="50">
        <f>'Level 6'!R32</f>
        <v>5.9500000000000011</v>
      </c>
      <c r="P123" s="1">
        <f>'Level 6'!S32</f>
        <v>13</v>
      </c>
      <c r="Q123" s="50">
        <f>'Level 6'!L54</f>
        <v>1.4</v>
      </c>
      <c r="R123" s="50">
        <f>'Level 6'!M54</f>
        <v>0.85000000000000009</v>
      </c>
      <c r="S123" s="50">
        <f>'Level 6'!O54</f>
        <v>2.65</v>
      </c>
      <c r="T123" s="50">
        <f>'Level 6'!P54</f>
        <v>2.4</v>
      </c>
      <c r="U123" s="1">
        <f>'Level 6'!K54</f>
        <v>0</v>
      </c>
      <c r="V123" s="50">
        <f>'Level 6'!R54</f>
        <v>7.2</v>
      </c>
      <c r="W123" s="1">
        <f>'Level 6'!S54</f>
        <v>13</v>
      </c>
      <c r="X123" s="71">
        <f t="shared" si="10"/>
        <v>20.85</v>
      </c>
      <c r="Y123" s="1">
        <f t="shared" si="11"/>
        <v>9</v>
      </c>
    </row>
    <row r="124" spans="1:26" x14ac:dyDescent="0.25">
      <c r="A124" s="1" t="str">
        <f>'Level 6'!A24</f>
        <v>Grace Wakefield</v>
      </c>
      <c r="B124" s="1" t="str">
        <f>'Level 6'!B24</f>
        <v>Diva</v>
      </c>
      <c r="C124" s="50">
        <f>'Level 6'!L24</f>
        <v>1.4500000000000002</v>
      </c>
      <c r="D124" s="50">
        <f>'Level 6'!M24</f>
        <v>1.2</v>
      </c>
      <c r="E124" s="50">
        <f>'Level 6'!O24</f>
        <v>3.05</v>
      </c>
      <c r="F124" s="50">
        <f>'Level 6'!P24</f>
        <v>3.85</v>
      </c>
      <c r="G124" s="1">
        <f>'Level 6'!K24</f>
        <v>0</v>
      </c>
      <c r="H124" s="50">
        <f>'Level 6'!R24</f>
        <v>5.75</v>
      </c>
      <c r="I124" s="1">
        <f>'Level 6'!S24</f>
        <v>15</v>
      </c>
      <c r="J124" s="50">
        <f>'Level 6'!L46</f>
        <v>1.5</v>
      </c>
      <c r="K124" s="50">
        <f>'Level 6'!M46</f>
        <v>1</v>
      </c>
      <c r="L124" s="50">
        <f>'Level 6'!O46</f>
        <v>2.6</v>
      </c>
      <c r="M124" s="50">
        <f>'Level 6'!P46</f>
        <v>3.1500000000000004</v>
      </c>
      <c r="N124" s="1">
        <f>'Level 6'!K46</f>
        <v>0</v>
      </c>
      <c r="O124" s="50">
        <f>'Level 6'!R46</f>
        <v>6.75</v>
      </c>
      <c r="P124" s="1">
        <f>'Level 6'!S46</f>
        <v>10</v>
      </c>
      <c r="Q124" s="50">
        <f>'Level 6'!L68</f>
        <v>1.9</v>
      </c>
      <c r="R124" s="50">
        <f>'Level 6'!M68</f>
        <v>1.1000000000000001</v>
      </c>
      <c r="S124" s="50">
        <f>'Level 6'!O68</f>
        <v>2.6</v>
      </c>
      <c r="T124" s="50">
        <f>'Level 6'!P68</f>
        <v>2.1</v>
      </c>
      <c r="U124" s="1">
        <f>'Level 6'!K68</f>
        <v>0</v>
      </c>
      <c r="V124" s="50">
        <f>'Level 6'!R68</f>
        <v>8.3000000000000007</v>
      </c>
      <c r="W124" s="1">
        <f>'Level 6'!S68</f>
        <v>4</v>
      </c>
      <c r="X124" s="71">
        <f t="shared" si="10"/>
        <v>20.8</v>
      </c>
      <c r="Y124" s="1">
        <f t="shared" si="11"/>
        <v>10</v>
      </c>
    </row>
    <row r="125" spans="1:26" x14ac:dyDescent="0.25">
      <c r="A125" s="1" t="str">
        <f>'Level 6'!A12</f>
        <v>Krista Vesty-Scott</v>
      </c>
      <c r="B125" s="1" t="str">
        <f>'Level 6'!B12</f>
        <v>Xtreme</v>
      </c>
      <c r="C125" s="50">
        <f>'Level 6'!L12</f>
        <v>1.65</v>
      </c>
      <c r="D125" s="50">
        <f>'Level 6'!M12</f>
        <v>0.8</v>
      </c>
      <c r="E125" s="50">
        <f>'Level 6'!O12</f>
        <v>2.4</v>
      </c>
      <c r="F125" s="50">
        <f>'Level 6'!P12</f>
        <v>2.65</v>
      </c>
      <c r="G125" s="1">
        <f>'Level 6'!K12</f>
        <v>0</v>
      </c>
      <c r="H125" s="50">
        <f>'Level 6'!R12</f>
        <v>7.3999999999999995</v>
      </c>
      <c r="I125" s="1">
        <f>'Level 6'!S12</f>
        <v>7</v>
      </c>
      <c r="J125" s="50">
        <f>'Level 6'!L34</f>
        <v>1.35</v>
      </c>
      <c r="K125" s="50">
        <f>'Level 6'!M34</f>
        <v>1</v>
      </c>
      <c r="L125" s="50">
        <f>'Level 6'!O34</f>
        <v>2.1500000000000004</v>
      </c>
      <c r="M125" s="50">
        <f>'Level 6'!P34</f>
        <v>5.4</v>
      </c>
      <c r="N125" s="1">
        <f>'Level 6'!K34</f>
        <v>0</v>
      </c>
      <c r="O125" s="50">
        <f>'Level 6'!R34</f>
        <v>4.7999999999999989</v>
      </c>
      <c r="P125" s="1">
        <f>'Level 6'!S34</f>
        <v>16</v>
      </c>
      <c r="Q125" s="50">
        <f>'Level 6'!L56</f>
        <v>2.2000000000000002</v>
      </c>
      <c r="R125" s="50">
        <f>'Level 6'!M56</f>
        <v>0.5</v>
      </c>
      <c r="S125" s="50">
        <f>'Level 6'!O56</f>
        <v>2.7</v>
      </c>
      <c r="T125" s="50">
        <f>'Level 6'!P56</f>
        <v>2.25</v>
      </c>
      <c r="U125" s="1">
        <f>'Level 6'!K56</f>
        <v>0</v>
      </c>
      <c r="V125" s="50">
        <f>'Level 6'!R56</f>
        <v>7.7499999999999991</v>
      </c>
      <c r="W125" s="1">
        <f>'Level 6'!S56</f>
        <v>6</v>
      </c>
      <c r="X125" s="71">
        <f t="shared" si="10"/>
        <v>19.95</v>
      </c>
      <c r="Y125" s="1">
        <f t="shared" si="11"/>
        <v>11</v>
      </c>
    </row>
    <row r="126" spans="1:26" x14ac:dyDescent="0.25">
      <c r="A126" s="1" t="str">
        <f>'Level 6'!A18</f>
        <v>Carolyn Curnow</v>
      </c>
      <c r="B126" s="1" t="str">
        <f>'Level 6'!B18</f>
        <v>Olympia</v>
      </c>
      <c r="C126" s="50">
        <f>'Level 6'!L18</f>
        <v>1.2999999999999998</v>
      </c>
      <c r="D126" s="50">
        <f>'Level 6'!M18</f>
        <v>1</v>
      </c>
      <c r="E126" s="50">
        <f>'Level 6'!O18</f>
        <v>2.4</v>
      </c>
      <c r="F126" s="50">
        <f>'Level 6'!P18</f>
        <v>2.8499999999999996</v>
      </c>
      <c r="G126" s="1">
        <f>'Level 6'!K18</f>
        <v>0</v>
      </c>
      <c r="H126" s="50">
        <f>'Level 6'!R18</f>
        <v>7.0500000000000007</v>
      </c>
      <c r="I126" s="1">
        <f>'Level 6'!S18</f>
        <v>10</v>
      </c>
      <c r="J126" s="50">
        <f>'Level 6'!L40</f>
        <v>1.2999999999999998</v>
      </c>
      <c r="K126" s="50">
        <f>'Level 6'!M40</f>
        <v>0.7</v>
      </c>
      <c r="L126" s="50">
        <f>'Level 6'!O40</f>
        <v>3.1</v>
      </c>
      <c r="M126" s="50">
        <f>'Level 6'!P40</f>
        <v>3.45</v>
      </c>
      <c r="N126" s="1">
        <f>'Level 6'!K40</f>
        <v>0</v>
      </c>
      <c r="O126" s="50">
        <f>'Level 6'!R40</f>
        <v>5.4499999999999993</v>
      </c>
      <c r="P126" s="1">
        <f>'Level 6'!S40</f>
        <v>15</v>
      </c>
      <c r="Q126" s="50">
        <f>'Level 6'!L62</f>
        <v>1.25</v>
      </c>
      <c r="R126" s="50">
        <f>'Level 6'!M62</f>
        <v>1.1000000000000001</v>
      </c>
      <c r="S126" s="50">
        <f>'Level 6'!O62</f>
        <v>2.25</v>
      </c>
      <c r="T126" s="50">
        <f>'Level 6'!P62</f>
        <v>2.75</v>
      </c>
      <c r="U126" s="1">
        <f>'Level 6'!K62</f>
        <v>0</v>
      </c>
      <c r="V126" s="50">
        <f>'Level 6'!R62</f>
        <v>7.35</v>
      </c>
      <c r="W126" s="1">
        <f>'Level 6'!S62</f>
        <v>12</v>
      </c>
      <c r="X126" s="71">
        <f t="shared" si="10"/>
        <v>19.850000000000001</v>
      </c>
      <c r="Y126" s="1">
        <f t="shared" si="11"/>
        <v>12</v>
      </c>
    </row>
    <row r="127" spans="1:26" x14ac:dyDescent="0.25">
      <c r="A127" s="1" t="str">
        <f>'Level 6'!A22</f>
        <v>Kerry Zhou</v>
      </c>
      <c r="B127" s="1" t="str">
        <f>'Level 6'!B22</f>
        <v>Elements</v>
      </c>
      <c r="C127" s="50">
        <f>'Level 6'!L22</f>
        <v>1.2</v>
      </c>
      <c r="D127" s="50">
        <f>'Level 6'!M22</f>
        <v>0.7</v>
      </c>
      <c r="E127" s="50">
        <f>'Level 6'!O22</f>
        <v>2.75</v>
      </c>
      <c r="F127" s="50">
        <f>'Level 6'!P22</f>
        <v>3.05</v>
      </c>
      <c r="G127" s="1">
        <f>'Level 6'!K22</f>
        <v>0</v>
      </c>
      <c r="H127" s="50">
        <f>'Level 6'!R22</f>
        <v>6.1000000000000005</v>
      </c>
      <c r="I127" s="1">
        <f>'Level 6'!S22</f>
        <v>13</v>
      </c>
      <c r="J127" s="50">
        <f>'Level 6'!L44</f>
        <v>1.25</v>
      </c>
      <c r="K127" s="50">
        <f>'Level 6'!M44</f>
        <v>1.25</v>
      </c>
      <c r="L127" s="50">
        <f>'Level 6'!O44</f>
        <v>2.85</v>
      </c>
      <c r="M127" s="50">
        <f>'Level 6'!P44</f>
        <v>4</v>
      </c>
      <c r="N127" s="1">
        <f>'Level 6'!K44</f>
        <v>0</v>
      </c>
      <c r="O127" s="50">
        <f>'Level 6'!R44</f>
        <v>5.65</v>
      </c>
      <c r="P127" s="1">
        <f>'Level 6'!S44</f>
        <v>14</v>
      </c>
      <c r="Q127" s="50">
        <f>'Level 6'!L66</f>
        <v>1.9</v>
      </c>
      <c r="R127" s="50">
        <f>'Level 6'!M66</f>
        <v>0.5</v>
      </c>
      <c r="S127" s="50">
        <f>'Level 6'!O66</f>
        <v>2.6500000000000004</v>
      </c>
      <c r="T127" s="50">
        <f>'Level 6'!P66</f>
        <v>2.1</v>
      </c>
      <c r="U127" s="1">
        <f>'Level 6'!K66</f>
        <v>0</v>
      </c>
      <c r="V127" s="50">
        <f>'Level 6'!R66</f>
        <v>7.65</v>
      </c>
      <c r="W127" s="1">
        <f>'Level 6'!S66</f>
        <v>7</v>
      </c>
      <c r="X127" s="71">
        <f t="shared" si="10"/>
        <v>19.399999999999999</v>
      </c>
      <c r="Y127" s="1">
        <f t="shared" si="11"/>
        <v>13</v>
      </c>
    </row>
    <row r="128" spans="1:26" x14ac:dyDescent="0.25">
      <c r="A128" s="1" t="str">
        <f>'Level 6'!A26</f>
        <v>Jessica Allen-lecocq</v>
      </c>
      <c r="B128" s="1" t="str">
        <f>'Level 6'!B26</f>
        <v>DGA</v>
      </c>
      <c r="C128" s="50">
        <f>'Level 6'!L26</f>
        <v>1.1000000000000001</v>
      </c>
      <c r="D128" s="50">
        <f>'Level 6'!M26</f>
        <v>0.3</v>
      </c>
      <c r="E128" s="50">
        <f>'Level 6'!O26</f>
        <v>2.4500000000000002</v>
      </c>
      <c r="F128" s="50">
        <f>'Level 6'!P26</f>
        <v>3.45</v>
      </c>
      <c r="G128" s="1">
        <f>'Level 6'!K26</f>
        <v>0</v>
      </c>
      <c r="H128" s="50">
        <f>'Level 6'!R26</f>
        <v>5.5</v>
      </c>
      <c r="I128" s="1">
        <v>16</v>
      </c>
      <c r="J128" s="50">
        <f>'Level 6'!L48</f>
        <v>1.4</v>
      </c>
      <c r="K128" s="50">
        <f>'Level 6'!M48</f>
        <v>0.4</v>
      </c>
      <c r="L128" s="50">
        <f>'Level 6'!O48</f>
        <v>2.65</v>
      </c>
      <c r="M128" s="50">
        <f>'Level 6'!P48</f>
        <v>3</v>
      </c>
      <c r="N128" s="1">
        <f>'Level 6'!K48</f>
        <v>0</v>
      </c>
      <c r="O128" s="50">
        <f>'Level 6'!R48</f>
        <v>6.15</v>
      </c>
      <c r="P128" s="1">
        <f>'Level 6'!S48</f>
        <v>12</v>
      </c>
      <c r="Q128" s="50">
        <f>'Level 6'!L70</f>
        <v>1.85</v>
      </c>
      <c r="R128" s="50">
        <f>'Level 6'!M70</f>
        <v>0.5</v>
      </c>
      <c r="S128" s="50">
        <f>'Level 6'!O70</f>
        <v>2.3499999999999996</v>
      </c>
      <c r="T128" s="50">
        <f>'Level 6'!P70</f>
        <v>2.3499999999999996</v>
      </c>
      <c r="U128" s="1">
        <f>'Level 6'!K70</f>
        <v>0</v>
      </c>
      <c r="V128" s="50">
        <f>'Level 6'!R70</f>
        <v>7.65</v>
      </c>
      <c r="W128" s="1">
        <f>'Level 6'!S70</f>
        <v>7</v>
      </c>
      <c r="X128" s="71">
        <f t="shared" si="10"/>
        <v>19.3</v>
      </c>
      <c r="Y128" s="1">
        <f t="shared" si="11"/>
        <v>14</v>
      </c>
    </row>
    <row r="129" spans="1:32" x14ac:dyDescent="0.25">
      <c r="A129" s="1" t="str">
        <f>'Level 6'!A11</f>
        <v>Maddie Chapman</v>
      </c>
      <c r="B129" s="1" t="str">
        <f>'Level 6'!B11</f>
        <v>Xtreme</v>
      </c>
      <c r="C129" s="50">
        <f>'Level 6'!L11</f>
        <v>1.2</v>
      </c>
      <c r="D129" s="50">
        <f>'Level 6'!M11</f>
        <v>0.6</v>
      </c>
      <c r="E129" s="50">
        <f>'Level 6'!O11</f>
        <v>2.5</v>
      </c>
      <c r="F129" s="50">
        <f>'Level 6'!P11</f>
        <v>2.8</v>
      </c>
      <c r="G129" s="1">
        <f>'Level 6'!K11</f>
        <v>0</v>
      </c>
      <c r="H129" s="50">
        <f>'Level 6'!R11</f>
        <v>6.5000000000000009</v>
      </c>
      <c r="I129" s="1">
        <f>'Level 6'!S11</f>
        <v>12</v>
      </c>
      <c r="J129" s="50">
        <f>'Level 6'!L33</f>
        <v>1.2</v>
      </c>
      <c r="K129" s="50">
        <f>'Level 6'!M33</f>
        <v>0.8</v>
      </c>
      <c r="L129" s="50">
        <f>'Level 6'!O33</f>
        <v>2.95</v>
      </c>
      <c r="M129" s="50">
        <f>'Level 6'!P33</f>
        <v>4.8000000000000007</v>
      </c>
      <c r="N129" s="1">
        <f>'Level 6'!K33</f>
        <v>0</v>
      </c>
      <c r="O129" s="50">
        <f>'Level 6'!R33</f>
        <v>4.2499999999999991</v>
      </c>
      <c r="P129" s="1">
        <f>'Level 6'!S33</f>
        <v>17</v>
      </c>
      <c r="Q129" s="50">
        <f>'Level 6'!L55</f>
        <v>1.7</v>
      </c>
      <c r="R129" s="50">
        <f>'Level 6'!M55</f>
        <v>0.5</v>
      </c>
      <c r="S129" s="50">
        <f>'Level 6'!O55</f>
        <v>2.5499999999999998</v>
      </c>
      <c r="T129" s="50">
        <f>'Level 6'!P55</f>
        <v>2.25</v>
      </c>
      <c r="U129" s="1">
        <f>'Level 6'!K55</f>
        <v>0</v>
      </c>
      <c r="V129" s="50">
        <f>'Level 6'!R55</f>
        <v>7.3999999999999995</v>
      </c>
      <c r="W129" s="1">
        <f>'Level 6'!S55</f>
        <v>11</v>
      </c>
      <c r="X129" s="71">
        <f t="shared" si="10"/>
        <v>18.149999999999999</v>
      </c>
      <c r="Y129" s="1">
        <f t="shared" si="11"/>
        <v>15</v>
      </c>
    </row>
    <row r="130" spans="1:32" x14ac:dyDescent="0.25">
      <c r="A130" s="79" t="str">
        <f>'Level 6'!A23</f>
        <v>Jessica Christie</v>
      </c>
      <c r="B130" s="79" t="str">
        <f>'Level 6'!B23</f>
        <v>GGI</v>
      </c>
      <c r="C130" s="50">
        <f>'Level 6'!L23</f>
        <v>0.7</v>
      </c>
      <c r="D130" s="50">
        <f>'Level 6'!M23</f>
        <v>1.2</v>
      </c>
      <c r="E130" s="50">
        <f>'Level 6'!O23</f>
        <v>2.9</v>
      </c>
      <c r="F130" s="50">
        <f>'Level 6'!P23</f>
        <v>3.7</v>
      </c>
      <c r="G130" s="1">
        <f>'Level 6'!K23</f>
        <v>0</v>
      </c>
      <c r="H130" s="50">
        <f>'Level 6'!R23</f>
        <v>5.3000000000000007</v>
      </c>
      <c r="I130" s="1">
        <f>'Level 6'!S23</f>
        <v>18</v>
      </c>
      <c r="J130" s="50">
        <f>'Level 6'!L45</f>
        <v>1.2</v>
      </c>
      <c r="K130" s="50">
        <f>'Level 6'!M45</f>
        <v>1.2000000000000002</v>
      </c>
      <c r="L130" s="50">
        <f>'Level 6'!O45</f>
        <v>3.3</v>
      </c>
      <c r="M130" s="50">
        <f>'Level 6'!P45</f>
        <v>2.0499999999999998</v>
      </c>
      <c r="N130" s="1">
        <f>'Level 6'!K45</f>
        <v>0</v>
      </c>
      <c r="O130" s="50">
        <f>'Level 6'!R45</f>
        <v>7.0500000000000007</v>
      </c>
      <c r="P130" s="1">
        <f>'Level 6'!S45</f>
        <v>8</v>
      </c>
      <c r="Q130" s="50">
        <f>'Level 6'!L67</f>
        <v>0.7</v>
      </c>
      <c r="R130" s="50">
        <f>'Level 6'!M67</f>
        <v>0.4</v>
      </c>
      <c r="S130" s="50">
        <f>'Level 6'!O67</f>
        <v>2.95</v>
      </c>
      <c r="T130" s="50">
        <f>'Level 6'!P67</f>
        <v>3.4</v>
      </c>
      <c r="U130" s="1">
        <f>'Level 6'!K67</f>
        <v>0</v>
      </c>
      <c r="V130" s="50">
        <f>'Level 6'!R67</f>
        <v>4.75</v>
      </c>
      <c r="W130" s="1">
        <f>'Level 6'!S67</f>
        <v>17</v>
      </c>
      <c r="X130" s="71">
        <f t="shared" si="10"/>
        <v>17.100000000000001</v>
      </c>
      <c r="Y130" s="1">
        <f t="shared" si="11"/>
        <v>16</v>
      </c>
    </row>
    <row r="131" spans="1:32" x14ac:dyDescent="0.25">
      <c r="A131" s="1" t="str">
        <f>'Level 6'!A8</f>
        <v>Catalina Poblete-Teirney</v>
      </c>
      <c r="B131" s="1" t="str">
        <f>'Level 6'!B8</f>
        <v>Future</v>
      </c>
      <c r="C131" s="50">
        <f>'Level 6'!L8</f>
        <v>1.5</v>
      </c>
      <c r="D131" s="50">
        <f>'Level 6'!M8</f>
        <v>0.8</v>
      </c>
      <c r="E131" s="50">
        <f>'Level 6'!O8</f>
        <v>2.4</v>
      </c>
      <c r="F131" s="50">
        <f>'Level 6'!P8</f>
        <v>2.6500000000000004</v>
      </c>
      <c r="G131" s="1">
        <f>'Level 6'!K8</f>
        <v>0</v>
      </c>
      <c r="H131" s="50">
        <f>'Level 6'!R8</f>
        <v>7.25</v>
      </c>
      <c r="I131" s="1">
        <f>'Level 6'!S8</f>
        <v>8</v>
      </c>
      <c r="J131" s="50">
        <f>'Level 6'!L30</f>
        <v>1.1499999999999999</v>
      </c>
      <c r="K131" s="50">
        <f>'Level 6'!M30</f>
        <v>1</v>
      </c>
      <c r="L131" s="50">
        <f>'Level 6'!O30</f>
        <v>2.85</v>
      </c>
      <c r="M131" s="50">
        <f>'Level 6'!P30</f>
        <v>3.1</v>
      </c>
      <c r="N131" s="1">
        <f>'Level 6'!K30</f>
        <v>0</v>
      </c>
      <c r="O131" s="50">
        <f>'Level 6'!R30</f>
        <v>6.2</v>
      </c>
      <c r="P131" s="1">
        <f>'Level 6'!S30</f>
        <v>11</v>
      </c>
      <c r="Q131" s="50">
        <f>'Level 6'!L52</f>
        <v>1.2</v>
      </c>
      <c r="R131" s="50">
        <f>'Level 6'!M52</f>
        <v>0.4</v>
      </c>
      <c r="S131" s="50">
        <f>'Level 6'!O52</f>
        <v>2.9</v>
      </c>
      <c r="T131" s="50">
        <f>'Level 6'!P52</f>
        <v>5.75</v>
      </c>
      <c r="U131" s="1">
        <f>'Level 6'!K52</f>
        <v>0</v>
      </c>
      <c r="V131" s="50">
        <f>'Level 6'!R52</f>
        <v>2.9499999999999993</v>
      </c>
      <c r="W131" s="1">
        <f>'Level 6'!S52</f>
        <v>18</v>
      </c>
      <c r="X131" s="71">
        <f t="shared" si="10"/>
        <v>16.399999999999999</v>
      </c>
      <c r="Y131" s="1">
        <f t="shared" si="11"/>
        <v>17</v>
      </c>
    </row>
    <row r="132" spans="1:32" x14ac:dyDescent="0.25">
      <c r="A132" s="1" t="str">
        <f>'Level 6'!A9</f>
        <v>Cici Wang</v>
      </c>
      <c r="B132" s="1" t="str">
        <f>'Level 6'!B9</f>
        <v>Xtreme</v>
      </c>
      <c r="C132" s="50">
        <f>'Level 6'!L9</f>
        <v>0.6</v>
      </c>
      <c r="D132" s="50">
        <f>'Level 6'!M9</f>
        <v>0.7</v>
      </c>
      <c r="E132" s="50">
        <f>'Level 6'!O9</f>
        <v>2.75</v>
      </c>
      <c r="F132" s="50">
        <f>'Level 6'!P9</f>
        <v>3.05</v>
      </c>
      <c r="G132" s="1">
        <f>'Level 6'!K9</f>
        <v>0</v>
      </c>
      <c r="H132" s="50">
        <f>'Level 6'!R9</f>
        <v>5.5000000000000009</v>
      </c>
      <c r="I132" s="1">
        <f>'Level 6'!S9</f>
        <v>16</v>
      </c>
      <c r="J132" s="50">
        <f>'Level 6'!L31</f>
        <v>0.7</v>
      </c>
      <c r="K132" s="50">
        <f>'Level 6'!M31</f>
        <v>0.3</v>
      </c>
      <c r="L132" s="50">
        <f>'Level 6'!O31</f>
        <v>2.7</v>
      </c>
      <c r="M132" s="50">
        <f>'Level 6'!P31</f>
        <v>4.1999999999999993</v>
      </c>
      <c r="N132" s="1">
        <f>'Level 6'!K31</f>
        <v>0</v>
      </c>
      <c r="O132" s="50">
        <f>'Level 6'!R31</f>
        <v>4.1000000000000005</v>
      </c>
      <c r="P132" s="1">
        <f>'Level 6'!S31</f>
        <v>18</v>
      </c>
      <c r="Q132" s="50">
        <f>'Level 6'!L53</f>
        <v>0.5</v>
      </c>
      <c r="R132" s="50">
        <f>'Level 6'!M53</f>
        <v>0.3</v>
      </c>
      <c r="S132" s="50">
        <f>'Level 6'!O53</f>
        <v>3.1</v>
      </c>
      <c r="T132" s="50">
        <f>'Level 6'!P53</f>
        <v>2.85</v>
      </c>
      <c r="U132" s="1">
        <f>'Level 6'!K53</f>
        <v>0</v>
      </c>
      <c r="V132" s="50">
        <f>'Level 6'!R53</f>
        <v>4.8500000000000005</v>
      </c>
      <c r="W132" s="1">
        <f>'Level 6'!S53</f>
        <v>16</v>
      </c>
      <c r="X132" s="71">
        <f t="shared" si="10"/>
        <v>14.450000000000003</v>
      </c>
      <c r="Y132" s="1">
        <f t="shared" si="11"/>
        <v>18</v>
      </c>
    </row>
    <row r="133" spans="1:32" x14ac:dyDescent="0.25">
      <c r="A133" s="1" t="str">
        <f>'Level 6'!A13</f>
        <v>Hannah Rushton</v>
      </c>
      <c r="B133" s="1" t="str">
        <f>'Level 6'!B13</f>
        <v>Xtreme</v>
      </c>
      <c r="C133" s="50">
        <f>'Level 6'!L13</f>
        <v>0</v>
      </c>
      <c r="D133" s="50">
        <f>'Level 6'!M13</f>
        <v>0</v>
      </c>
      <c r="E133" s="50">
        <f>'Level 6'!O13</f>
        <v>10</v>
      </c>
      <c r="F133" s="50">
        <f>'Level 6'!P13</f>
        <v>10</v>
      </c>
      <c r="G133" s="1">
        <f>'Level 6'!K13</f>
        <v>0</v>
      </c>
      <c r="H133" s="50">
        <f>'Level 6'!R13</f>
        <v>0</v>
      </c>
      <c r="I133" s="1">
        <f>'Level 6'!S13</f>
        <v>19</v>
      </c>
      <c r="J133" s="50">
        <f>'Level 6'!L35</f>
        <v>0</v>
      </c>
      <c r="K133" s="50">
        <f>'Level 6'!M35</f>
        <v>0</v>
      </c>
      <c r="L133" s="50">
        <f>'Level 6'!O35</f>
        <v>10</v>
      </c>
      <c r="M133" s="50">
        <f>'Level 6'!P35</f>
        <v>10</v>
      </c>
      <c r="N133" s="1">
        <f>'Level 6'!K35</f>
        <v>0</v>
      </c>
      <c r="O133" s="50">
        <f>'Level 6'!R35</f>
        <v>0</v>
      </c>
      <c r="P133" s="1">
        <f>'Level 6'!S35</f>
        <v>19</v>
      </c>
      <c r="Q133" s="50">
        <f>'Level 6'!L57</f>
        <v>0</v>
      </c>
      <c r="R133" s="50">
        <f>'Level 6'!M57</f>
        <v>0</v>
      </c>
      <c r="S133" s="50">
        <f>'Level 6'!O57</f>
        <v>10</v>
      </c>
      <c r="T133" s="50">
        <f>'Level 6'!P57</f>
        <v>10</v>
      </c>
      <c r="U133" s="1">
        <f>'Level 6'!K57</f>
        <v>0</v>
      </c>
      <c r="V133" s="50">
        <f>'Level 6'!R57</f>
        <v>0</v>
      </c>
      <c r="W133" s="1">
        <f>'Level 6'!S57</f>
        <v>19</v>
      </c>
      <c r="X133" s="71">
        <f t="shared" si="10"/>
        <v>0</v>
      </c>
      <c r="Y133" s="1">
        <f t="shared" si="11"/>
        <v>19</v>
      </c>
    </row>
    <row r="135" spans="1:32" x14ac:dyDescent="0.25">
      <c r="A135" s="40" t="str">
        <f>'Level 7'!A4</f>
        <v>Level 7</v>
      </c>
      <c r="B135" s="41"/>
      <c r="C135" s="58" t="s">
        <v>86</v>
      </c>
      <c r="D135" s="59"/>
      <c r="E135" s="59"/>
      <c r="F135" s="59"/>
      <c r="G135" s="59"/>
      <c r="H135" s="59"/>
      <c r="I135" s="60"/>
      <c r="J135" s="58" t="s">
        <v>89</v>
      </c>
      <c r="K135" s="59"/>
      <c r="L135" s="59"/>
      <c r="M135" s="59"/>
      <c r="N135" s="59"/>
      <c r="O135" s="59"/>
      <c r="P135" s="60"/>
      <c r="Q135" s="58" t="s">
        <v>91</v>
      </c>
      <c r="R135" s="59"/>
      <c r="S135" s="59"/>
      <c r="T135" s="59"/>
      <c r="U135" s="59"/>
      <c r="V135" s="59"/>
      <c r="W135" s="60"/>
      <c r="X135" s="58" t="s">
        <v>90</v>
      </c>
      <c r="Y135" s="59"/>
      <c r="Z135" s="59"/>
      <c r="AA135" s="59"/>
      <c r="AB135" s="59"/>
      <c r="AC135" s="59"/>
      <c r="AD135" s="60"/>
      <c r="AE135" s="38" t="s">
        <v>87</v>
      </c>
      <c r="AF135" s="39"/>
    </row>
    <row r="136" spans="1:32" x14ac:dyDescent="0.25">
      <c r="A136" s="2" t="s">
        <v>1</v>
      </c>
      <c r="B136" s="2" t="s">
        <v>67</v>
      </c>
      <c r="C136" s="2" t="s">
        <v>92</v>
      </c>
      <c r="D136" s="2" t="s">
        <v>93</v>
      </c>
      <c r="E136" s="2" t="s">
        <v>68</v>
      </c>
      <c r="F136" s="2" t="s">
        <v>69</v>
      </c>
      <c r="G136" s="42" t="s">
        <v>80</v>
      </c>
      <c r="H136" s="5" t="s">
        <v>104</v>
      </c>
      <c r="I136" s="2" t="s">
        <v>62</v>
      </c>
      <c r="J136" s="2" t="s">
        <v>92</v>
      </c>
      <c r="K136" s="2" t="s">
        <v>93</v>
      </c>
      <c r="L136" s="5" t="s">
        <v>68</v>
      </c>
      <c r="M136" s="5" t="s">
        <v>69</v>
      </c>
      <c r="N136" s="5" t="s">
        <v>80</v>
      </c>
      <c r="O136" s="5" t="s">
        <v>104</v>
      </c>
      <c r="P136" s="5" t="s">
        <v>62</v>
      </c>
      <c r="Q136" s="2" t="s">
        <v>92</v>
      </c>
      <c r="R136" s="2" t="s">
        <v>93</v>
      </c>
      <c r="S136" s="5" t="s">
        <v>68</v>
      </c>
      <c r="T136" s="5" t="s">
        <v>69</v>
      </c>
      <c r="U136" s="5" t="s">
        <v>80</v>
      </c>
      <c r="V136" s="5" t="s">
        <v>104</v>
      </c>
      <c r="W136" s="5" t="s">
        <v>62</v>
      </c>
      <c r="X136" s="2" t="s">
        <v>92</v>
      </c>
      <c r="Y136" s="2" t="s">
        <v>93</v>
      </c>
      <c r="Z136" s="5" t="s">
        <v>68</v>
      </c>
      <c r="AA136" s="5" t="s">
        <v>69</v>
      </c>
      <c r="AB136" s="5" t="s">
        <v>80</v>
      </c>
      <c r="AC136" s="5" t="s">
        <v>104</v>
      </c>
      <c r="AD136" s="5" t="s">
        <v>62</v>
      </c>
      <c r="AE136" s="5" t="s">
        <v>104</v>
      </c>
      <c r="AF136" s="5" t="s">
        <v>62</v>
      </c>
    </row>
    <row r="137" spans="1:32" x14ac:dyDescent="0.25">
      <c r="A137" s="1" t="str">
        <f>'Level 7'!A9</f>
        <v>Grace Song</v>
      </c>
      <c r="B137" s="1" t="str">
        <f>'Level 7'!B9</f>
        <v>Delta</v>
      </c>
      <c r="C137" s="50">
        <f>'Level 7'!L9</f>
        <v>2.1500000000000004</v>
      </c>
      <c r="D137" s="50">
        <f>'Level 7'!M9</f>
        <v>2.2999999999999998</v>
      </c>
      <c r="E137" s="50">
        <f>'Level 7'!O9</f>
        <v>2.4</v>
      </c>
      <c r="F137" s="50">
        <f>'Level 7'!P9</f>
        <v>4.05</v>
      </c>
      <c r="G137" s="1">
        <f>'Level 7'!K9</f>
        <v>0</v>
      </c>
      <c r="H137" s="50">
        <f>'Level 7'!R9</f>
        <v>8</v>
      </c>
      <c r="I137" s="55">
        <f>'Level 7'!S9</f>
        <v>2</v>
      </c>
      <c r="J137" s="50">
        <f>'Level 7'!L23</f>
        <v>2.2000000000000002</v>
      </c>
      <c r="K137" s="50">
        <f>'Level 7'!M23</f>
        <v>1.5</v>
      </c>
      <c r="L137" s="50">
        <f>'Level 7'!O23</f>
        <v>2</v>
      </c>
      <c r="M137" s="50">
        <f>'Level 7'!P23</f>
        <v>5.1999999999999993</v>
      </c>
      <c r="N137" s="1">
        <f>'Level 7'!K23</f>
        <v>0</v>
      </c>
      <c r="O137" s="50">
        <f>'Level 7'!R23</f>
        <v>6.5</v>
      </c>
      <c r="P137" s="55">
        <f>'Level 7'!S23</f>
        <v>3</v>
      </c>
      <c r="Q137" s="50">
        <f>'Level 7'!L37</f>
        <v>1.8</v>
      </c>
      <c r="R137" s="50">
        <f>'Level 7'!M37</f>
        <v>1.8</v>
      </c>
      <c r="S137" s="50">
        <f>'Level 7'!O37</f>
        <v>2.2000000000000002</v>
      </c>
      <c r="T137" s="50">
        <f>'Level 7'!P37</f>
        <v>2.6</v>
      </c>
      <c r="U137" s="1">
        <f>'Level 7'!K37</f>
        <v>0</v>
      </c>
      <c r="V137" s="50">
        <f>'Level 7'!R37</f>
        <v>8.7999999999999989</v>
      </c>
      <c r="W137" s="55">
        <f>'Level 7'!S37</f>
        <v>1</v>
      </c>
      <c r="X137" s="50">
        <f>'Level 7'!L51</f>
        <v>1.5499999999999998</v>
      </c>
      <c r="Y137" s="50">
        <f>'Level 7'!M51</f>
        <v>1.55</v>
      </c>
      <c r="Z137" s="50">
        <f>'Level 7'!O51</f>
        <v>1.8</v>
      </c>
      <c r="AA137" s="50">
        <f>'Level 7'!P51</f>
        <v>4.8499999999999996</v>
      </c>
      <c r="AB137" s="1">
        <f>'Level 7'!K51</f>
        <v>0</v>
      </c>
      <c r="AC137" s="50">
        <f>'Level 7'!R51</f>
        <v>6.45</v>
      </c>
      <c r="AD137" s="55">
        <f>'Level 7'!S51</f>
        <v>1</v>
      </c>
      <c r="AE137" s="71">
        <f t="shared" ref="AE137:AE147" si="12">H137+O137+V137+AC137</f>
        <v>29.749999999999996</v>
      </c>
      <c r="AF137" s="55">
        <f t="shared" ref="AF137:AF147" si="13">RANK(AE137,$AE$137:$AE$147)</f>
        <v>1</v>
      </c>
    </row>
    <row r="138" spans="1:32" x14ac:dyDescent="0.25">
      <c r="A138" s="1" t="str">
        <f>'Level 7'!A8</f>
        <v>Bella Gruindelingh</v>
      </c>
      <c r="B138" s="1" t="str">
        <f>'Level 7'!B8</f>
        <v>Olympia</v>
      </c>
      <c r="C138" s="50">
        <f>'Level 7'!L8</f>
        <v>0.8</v>
      </c>
      <c r="D138" s="50">
        <f>'Level 7'!M8</f>
        <v>1.5</v>
      </c>
      <c r="E138" s="50">
        <f>'Level 7'!O8</f>
        <v>2.2000000000000002</v>
      </c>
      <c r="F138" s="50">
        <f>'Level 7'!P8</f>
        <v>2.65</v>
      </c>
      <c r="G138" s="1">
        <f>'Level 7'!K8</f>
        <v>0</v>
      </c>
      <c r="H138" s="1">
        <f>'Level 7'!R8</f>
        <v>7.4500000000000011</v>
      </c>
      <c r="I138" s="1">
        <f>'Level 7'!S8</f>
        <v>5</v>
      </c>
      <c r="J138" s="50">
        <f>'Level 7'!L22</f>
        <v>1.8</v>
      </c>
      <c r="K138" s="50">
        <f>'Level 7'!M22</f>
        <v>1.1499999999999999</v>
      </c>
      <c r="L138" s="50">
        <f>'Level 7'!O22</f>
        <v>1.9</v>
      </c>
      <c r="M138" s="50">
        <f>'Level 7'!P22</f>
        <v>4.3499999999999996</v>
      </c>
      <c r="N138" s="1">
        <f>'Level 7'!K22</f>
        <v>0</v>
      </c>
      <c r="O138" s="50">
        <f>'Level 7'!R22</f>
        <v>6.6999999999999993</v>
      </c>
      <c r="P138" s="55">
        <f>'Level 7'!S22</f>
        <v>2</v>
      </c>
      <c r="Q138" s="50">
        <f>'Level 7'!L36</f>
        <v>2.1</v>
      </c>
      <c r="R138" s="50">
        <f>'Level 7'!M36</f>
        <v>0.9</v>
      </c>
      <c r="S138" s="50">
        <f>'Level 7'!O36</f>
        <v>2</v>
      </c>
      <c r="T138" s="50">
        <f>'Level 7'!P36</f>
        <v>3.45</v>
      </c>
      <c r="U138" s="1">
        <f>'Level 7'!K36</f>
        <v>0</v>
      </c>
      <c r="V138" s="50">
        <f>'Level 7'!R36</f>
        <v>7.55</v>
      </c>
      <c r="W138" s="55">
        <f>'Level 7'!S36</f>
        <v>3</v>
      </c>
      <c r="X138" s="50">
        <f>'Level 7'!L50</f>
        <v>1.5</v>
      </c>
      <c r="Y138" s="50">
        <f>'Level 7'!M50</f>
        <v>0.6</v>
      </c>
      <c r="Z138" s="50">
        <f>'Level 7'!O50</f>
        <v>2.2000000000000002</v>
      </c>
      <c r="AA138" s="50">
        <f>'Level 7'!P50</f>
        <v>4.6500000000000004</v>
      </c>
      <c r="AB138" s="1">
        <f>'Level 7'!K50</f>
        <v>0.3</v>
      </c>
      <c r="AC138" s="50">
        <f>'Level 7'!R50</f>
        <v>4.9499999999999993</v>
      </c>
      <c r="AD138" s="1">
        <v>4</v>
      </c>
      <c r="AE138" s="71">
        <f t="shared" si="12"/>
        <v>26.65</v>
      </c>
      <c r="AF138" s="55">
        <f t="shared" si="13"/>
        <v>2</v>
      </c>
    </row>
    <row r="139" spans="1:32" x14ac:dyDescent="0.25">
      <c r="A139" s="1" t="str">
        <f>'Level 7'!A13</f>
        <v>Abbie Taylor</v>
      </c>
      <c r="B139" s="1" t="str">
        <f>'Level 7'!B13</f>
        <v>Delta</v>
      </c>
      <c r="C139" s="50">
        <f>'Level 7'!L13</f>
        <v>1.6</v>
      </c>
      <c r="D139" s="50">
        <f>'Level 7'!M13</f>
        <v>1.5</v>
      </c>
      <c r="E139" s="50">
        <f>'Level 7'!O13</f>
        <v>2.4500000000000002</v>
      </c>
      <c r="F139" s="50">
        <f>'Level 7'!P13</f>
        <v>2.95</v>
      </c>
      <c r="G139" s="1">
        <f>'Level 7'!K13</f>
        <v>0</v>
      </c>
      <c r="H139" s="50">
        <f>'Level 7'!R13</f>
        <v>7.6999999999999993</v>
      </c>
      <c r="I139" s="1">
        <f>'Level 7'!S13</f>
        <v>4</v>
      </c>
      <c r="J139" s="50">
        <f>'Level 7'!L27</f>
        <v>1.2</v>
      </c>
      <c r="K139" s="50">
        <f>'Level 7'!M27</f>
        <v>1.5</v>
      </c>
      <c r="L139" s="50">
        <f>'Level 7'!O27</f>
        <v>2.25</v>
      </c>
      <c r="M139" s="50">
        <f>'Level 7'!P27</f>
        <v>4</v>
      </c>
      <c r="N139" s="1">
        <f>'Level 7'!K27</f>
        <v>0</v>
      </c>
      <c r="O139" s="50">
        <f>'Level 7'!R27</f>
        <v>6.4499999999999993</v>
      </c>
      <c r="P139" s="1">
        <f>'Level 7'!S27</f>
        <v>4</v>
      </c>
      <c r="Q139" s="50">
        <f>'Level 7'!L41</f>
        <v>1.5</v>
      </c>
      <c r="R139" s="50">
        <f>'Level 7'!M41</f>
        <v>1.4</v>
      </c>
      <c r="S139" s="50">
        <f>'Level 7'!O41</f>
        <v>2.1</v>
      </c>
      <c r="T139" s="50">
        <f>'Level 7'!P41</f>
        <v>3.35</v>
      </c>
      <c r="U139" s="1">
        <f>'Level 7'!K41</f>
        <v>0</v>
      </c>
      <c r="V139" s="50">
        <f>'Level 7'!R41</f>
        <v>7.45</v>
      </c>
      <c r="W139" s="1">
        <f>'Level 7'!S41</f>
        <v>4</v>
      </c>
      <c r="X139" s="50">
        <f>'Level 7'!L55</f>
        <v>1.7999999999999998</v>
      </c>
      <c r="Y139" s="50">
        <f>'Level 7'!M55</f>
        <v>0.8</v>
      </c>
      <c r="Z139" s="50">
        <f>'Level 7'!O55</f>
        <v>2.4</v>
      </c>
      <c r="AA139" s="50">
        <f>'Level 7'!P55</f>
        <v>5.6</v>
      </c>
      <c r="AB139" s="1">
        <f>'Level 7'!K55</f>
        <v>0</v>
      </c>
      <c r="AC139" s="50">
        <f>'Level 7'!R55</f>
        <v>4.5999999999999996</v>
      </c>
      <c r="AD139" s="1">
        <f>'Level 7'!S55</f>
        <v>6</v>
      </c>
      <c r="AE139" s="71">
        <f t="shared" si="12"/>
        <v>26.199999999999996</v>
      </c>
      <c r="AF139" s="55">
        <f t="shared" si="13"/>
        <v>3</v>
      </c>
    </row>
    <row r="140" spans="1:32" x14ac:dyDescent="0.25">
      <c r="A140" s="1" t="str">
        <f>'Level 7'!A15</f>
        <v>Amelia Harvey</v>
      </c>
      <c r="B140" s="1" t="str">
        <f>'Level 7'!B15</f>
        <v>Future</v>
      </c>
      <c r="C140" s="50">
        <f>'Level 7'!L15</f>
        <v>1.3</v>
      </c>
      <c r="D140" s="50">
        <f>'Level 7'!M15</f>
        <v>0.8</v>
      </c>
      <c r="E140" s="50">
        <f>'Level 7'!O15</f>
        <v>2.3499999999999996</v>
      </c>
      <c r="F140" s="50">
        <f>'Level 7'!P15</f>
        <v>3.6500000000000004</v>
      </c>
      <c r="G140" s="1">
        <f>'Level 7'!K15</f>
        <v>0</v>
      </c>
      <c r="H140" s="50">
        <f>'Level 7'!R15</f>
        <v>6.1</v>
      </c>
      <c r="I140" s="1">
        <f>'Level 7'!S15</f>
        <v>9</v>
      </c>
      <c r="J140" s="50">
        <f>'Level 7'!L29</f>
        <v>1.3</v>
      </c>
      <c r="K140" s="50">
        <f>'Level 7'!M29</f>
        <v>1</v>
      </c>
      <c r="L140" s="50">
        <f>'Level 7'!O29</f>
        <v>2.2000000000000002</v>
      </c>
      <c r="M140" s="50">
        <f>'Level 7'!P29</f>
        <v>3.8</v>
      </c>
      <c r="N140" s="1">
        <f>'Level 7'!K29</f>
        <v>0</v>
      </c>
      <c r="O140" s="50">
        <f>'Level 7'!R29</f>
        <v>6.3000000000000007</v>
      </c>
      <c r="P140" s="1">
        <f>'Level 7'!S29</f>
        <v>5</v>
      </c>
      <c r="Q140" s="50">
        <f>'Level 7'!L43</f>
        <v>1.7999999999999998</v>
      </c>
      <c r="R140" s="50">
        <f>'Level 7'!M43</f>
        <v>1</v>
      </c>
      <c r="S140" s="50">
        <f>'Level 7'!O43</f>
        <v>2.75</v>
      </c>
      <c r="T140" s="50">
        <f>'Level 7'!P43</f>
        <v>2.65</v>
      </c>
      <c r="U140" s="1">
        <f>'Level 7'!K43</f>
        <v>0</v>
      </c>
      <c r="V140" s="50">
        <f>'Level 7'!R43</f>
        <v>7.4</v>
      </c>
      <c r="W140" s="1">
        <f>'Level 7'!S43</f>
        <v>5</v>
      </c>
      <c r="X140" s="50">
        <f>'Level 7'!L57</f>
        <v>1.65</v>
      </c>
      <c r="Y140" s="50">
        <f>'Level 7'!M57</f>
        <v>1</v>
      </c>
      <c r="Z140" s="50">
        <f>'Level 7'!O57</f>
        <v>2.0499999999999998</v>
      </c>
      <c r="AA140" s="50">
        <f>'Level 7'!P57</f>
        <v>4.9499999999999993</v>
      </c>
      <c r="AB140" s="1">
        <f>'Level 7'!K57</f>
        <v>0</v>
      </c>
      <c r="AC140" s="50">
        <f>'Level 7'!R57</f>
        <v>5.6500000000000012</v>
      </c>
      <c r="AD140" s="55">
        <f>'Level 7'!S57</f>
        <v>2</v>
      </c>
      <c r="AE140" s="71">
        <f t="shared" si="12"/>
        <v>25.450000000000003</v>
      </c>
      <c r="AF140" s="1">
        <f t="shared" si="13"/>
        <v>4</v>
      </c>
    </row>
    <row r="141" spans="1:32" x14ac:dyDescent="0.25">
      <c r="A141" s="1" t="str">
        <f>'Level 7'!A11</f>
        <v>Nicole Taylor</v>
      </c>
      <c r="B141" s="1" t="str">
        <f>'Level 7'!B11</f>
        <v>Delta</v>
      </c>
      <c r="C141" s="50">
        <f>'Level 7'!L11</f>
        <v>1.55</v>
      </c>
      <c r="D141" s="50">
        <f>'Level 7'!M11</f>
        <v>1.2999999999999998</v>
      </c>
      <c r="E141" s="50">
        <f>'Level 7'!O11</f>
        <v>2.4500000000000002</v>
      </c>
      <c r="F141" s="50">
        <f>'Level 7'!P11</f>
        <v>3</v>
      </c>
      <c r="G141" s="1">
        <f>'Level 7'!K11</f>
        <v>0</v>
      </c>
      <c r="H141" s="50">
        <f>'Level 7'!R11</f>
        <v>7.3999999999999995</v>
      </c>
      <c r="I141" s="1">
        <f>'Level 7'!S11</f>
        <v>6</v>
      </c>
      <c r="J141" s="50">
        <f>'Level 7'!L25</f>
        <v>1.7</v>
      </c>
      <c r="K141" s="50">
        <f>'Level 7'!M25</f>
        <v>0.8</v>
      </c>
      <c r="L141" s="50">
        <f>'Level 7'!O25</f>
        <v>2.35</v>
      </c>
      <c r="M141" s="50">
        <f>'Level 7'!P25</f>
        <v>4.3499999999999996</v>
      </c>
      <c r="N141" s="1">
        <f>'Level 7'!K25</f>
        <v>0</v>
      </c>
      <c r="O141" s="50">
        <f>'Level 7'!R25</f>
        <v>5.8000000000000007</v>
      </c>
      <c r="P141" s="1">
        <f>'Level 7'!S25</f>
        <v>6</v>
      </c>
      <c r="Q141" s="50">
        <f>'Level 7'!L39</f>
        <v>1.75</v>
      </c>
      <c r="R141" s="50">
        <f>'Level 7'!M39</f>
        <v>1.3</v>
      </c>
      <c r="S141" s="50">
        <f>'Level 7'!O39</f>
        <v>2.3499999999999996</v>
      </c>
      <c r="T141" s="50">
        <f>'Level 7'!P39</f>
        <v>3.95</v>
      </c>
      <c r="U141" s="1">
        <f>'Level 7'!K39</f>
        <v>0</v>
      </c>
      <c r="V141" s="50">
        <f>'Level 7'!R39</f>
        <v>6.7500000000000009</v>
      </c>
      <c r="W141" s="1">
        <f>'Level 7'!S39</f>
        <v>6</v>
      </c>
      <c r="X141" s="50">
        <f>'Level 7'!L53</f>
        <v>1.7</v>
      </c>
      <c r="Y141" s="50">
        <f>'Level 7'!M53</f>
        <v>0.95000000000000007</v>
      </c>
      <c r="Z141" s="50">
        <f>'Level 7'!O53</f>
        <v>2.2000000000000002</v>
      </c>
      <c r="AA141" s="50">
        <f>'Level 7'!P53</f>
        <v>5.0999999999999996</v>
      </c>
      <c r="AB141" s="1">
        <f>'Level 7'!K53</f>
        <v>0</v>
      </c>
      <c r="AC141" s="50">
        <f>'Level 7'!R53</f>
        <v>5.3500000000000005</v>
      </c>
      <c r="AD141" s="55">
        <f>'Level 7'!S53</f>
        <v>3</v>
      </c>
      <c r="AE141" s="71">
        <f t="shared" si="12"/>
        <v>25.3</v>
      </c>
      <c r="AF141" s="1">
        <f t="shared" si="13"/>
        <v>5</v>
      </c>
    </row>
    <row r="142" spans="1:32" x14ac:dyDescent="0.25">
      <c r="A142" s="79" t="str">
        <f>'Level 7'!A18</f>
        <v>Ruby McFadgen</v>
      </c>
      <c r="B142" s="79" t="str">
        <f>'Level 7'!B18</f>
        <v>GGI</v>
      </c>
      <c r="C142" s="50">
        <f>'Level 7'!L18</f>
        <v>2</v>
      </c>
      <c r="D142" s="50">
        <f>'Level 7'!M18</f>
        <v>1.4</v>
      </c>
      <c r="E142" s="50">
        <f>'Level 7'!O18</f>
        <v>2.5</v>
      </c>
      <c r="F142" s="50">
        <f>'Level 7'!P18</f>
        <v>2.7</v>
      </c>
      <c r="G142" s="1">
        <f>'Level 7'!K18</f>
        <v>0</v>
      </c>
      <c r="H142" s="50">
        <f>'Level 7'!R18</f>
        <v>8.1999999999999993</v>
      </c>
      <c r="I142" s="55">
        <f>'Level 7'!S18</f>
        <v>1</v>
      </c>
      <c r="J142" s="50">
        <f>'Level 7'!L32</f>
        <v>1.8</v>
      </c>
      <c r="K142" s="50">
        <f>'Level 7'!M32</f>
        <v>0.7</v>
      </c>
      <c r="L142" s="50">
        <f>'Level 7'!O32</f>
        <v>2.5</v>
      </c>
      <c r="M142" s="50">
        <f>'Level 7'!P32</f>
        <v>4.8</v>
      </c>
      <c r="N142" s="1">
        <f>'Level 7'!K32</f>
        <v>0</v>
      </c>
      <c r="O142" s="50">
        <f>'Level 7'!R32</f>
        <v>5.2</v>
      </c>
      <c r="P142" s="1">
        <f>'Level 7'!S32</f>
        <v>8</v>
      </c>
      <c r="Q142" s="50">
        <f>'Level 7'!L46</f>
        <v>1.85</v>
      </c>
      <c r="R142" s="50">
        <f>'Level 7'!M46</f>
        <v>0.5</v>
      </c>
      <c r="S142" s="50">
        <f>'Level 7'!O46</f>
        <v>2.7</v>
      </c>
      <c r="T142" s="50">
        <f>'Level 7'!P46</f>
        <v>3.85</v>
      </c>
      <c r="U142" s="1">
        <f>'Level 7'!K46</f>
        <v>0</v>
      </c>
      <c r="V142" s="50">
        <f>'Level 7'!R46</f>
        <v>5.7999999999999989</v>
      </c>
      <c r="W142" s="1">
        <f>'Level 7'!S46</f>
        <v>8</v>
      </c>
      <c r="X142" s="50">
        <f>'Level 7'!L60</f>
        <v>2</v>
      </c>
      <c r="Y142" s="50">
        <f>'Level 7'!M60</f>
        <v>0.4</v>
      </c>
      <c r="Z142" s="50">
        <f>'Level 7'!O60</f>
        <v>2.2000000000000002</v>
      </c>
      <c r="AA142" s="50">
        <f>'Level 7'!P60</f>
        <v>5.25</v>
      </c>
      <c r="AB142" s="1">
        <f>'Level 7'!K60</f>
        <v>0</v>
      </c>
      <c r="AC142" s="50">
        <f>'Level 7'!R60</f>
        <v>4.95</v>
      </c>
      <c r="AD142" s="1">
        <f>'Level 7'!S60</f>
        <v>4</v>
      </c>
      <c r="AE142" s="71">
        <f t="shared" si="12"/>
        <v>24.149999999999995</v>
      </c>
      <c r="AF142" s="1">
        <f t="shared" si="13"/>
        <v>6</v>
      </c>
    </row>
    <row r="143" spans="1:32" x14ac:dyDescent="0.25">
      <c r="A143" s="1" t="str">
        <f>'Level 7'!A17</f>
        <v>Phoebe Lush</v>
      </c>
      <c r="B143" s="1" t="str">
        <f>'Level 7'!B17</f>
        <v>Elements</v>
      </c>
      <c r="C143" s="50">
        <f>'Level 7'!L17</f>
        <v>1</v>
      </c>
      <c r="D143" s="50">
        <f>'Level 7'!M17</f>
        <v>0.8</v>
      </c>
      <c r="E143" s="50">
        <f>'Level 7'!O17</f>
        <v>2.5</v>
      </c>
      <c r="F143" s="50">
        <f>'Level 7'!P17</f>
        <v>3.35</v>
      </c>
      <c r="G143" s="1">
        <f>'Level 7'!K17</f>
        <v>0</v>
      </c>
      <c r="H143" s="1">
        <f>'Level 7'!R17</f>
        <v>5.9500000000000011</v>
      </c>
      <c r="I143" s="1">
        <f>'Level 7'!S17</f>
        <v>10</v>
      </c>
      <c r="J143" s="50">
        <f>'Level 7'!L31</f>
        <v>1.4500000000000002</v>
      </c>
      <c r="K143" s="50">
        <f>'Level 7'!M31</f>
        <v>0.7</v>
      </c>
      <c r="L143" s="50">
        <f>'Level 7'!O31</f>
        <v>2</v>
      </c>
      <c r="M143" s="50">
        <f>'Level 7'!P31</f>
        <v>3.4</v>
      </c>
      <c r="N143" s="1">
        <f>'Level 7'!K31</f>
        <v>0</v>
      </c>
      <c r="O143" s="50">
        <f>'Level 7'!R31</f>
        <v>6.75</v>
      </c>
      <c r="P143" s="55">
        <f>'Level 7'!S31</f>
        <v>1</v>
      </c>
      <c r="Q143" s="50">
        <f>'Level 7'!L45</f>
        <v>1.65</v>
      </c>
      <c r="R143" s="50">
        <f>'Level 7'!M45</f>
        <v>1.2</v>
      </c>
      <c r="S143" s="50">
        <f>'Level 7'!O45</f>
        <v>2.25</v>
      </c>
      <c r="T143" s="50">
        <f>'Level 7'!P45</f>
        <v>2.85</v>
      </c>
      <c r="U143" s="1">
        <f>'Level 7'!K45</f>
        <v>0</v>
      </c>
      <c r="V143" s="50">
        <f>'Level 7'!R45</f>
        <v>7.75</v>
      </c>
      <c r="W143" s="55">
        <f>'Level 7'!S45</f>
        <v>2</v>
      </c>
      <c r="X143" s="50">
        <f>'Level 7'!L59</f>
        <v>1.85</v>
      </c>
      <c r="Y143" s="50">
        <f>'Level 7'!M59</f>
        <v>0.5</v>
      </c>
      <c r="Z143" s="50">
        <f>'Level 7'!O59</f>
        <v>2.5</v>
      </c>
      <c r="AA143" s="50">
        <f>'Level 7'!P59</f>
        <v>6.25</v>
      </c>
      <c r="AB143" s="1">
        <f>'Level 7'!K59</f>
        <v>0</v>
      </c>
      <c r="AC143" s="50">
        <f>'Level 7'!R59</f>
        <v>3.5999999999999996</v>
      </c>
      <c r="AD143" s="1">
        <f>'Level 7'!S59</f>
        <v>7</v>
      </c>
      <c r="AE143" s="71">
        <f t="shared" si="12"/>
        <v>24.050000000000004</v>
      </c>
      <c r="AF143" s="1">
        <f t="shared" si="13"/>
        <v>7</v>
      </c>
    </row>
    <row r="144" spans="1:32" x14ac:dyDescent="0.25">
      <c r="A144" s="1" t="str">
        <f>'Level 7'!A12</f>
        <v>Bella Flaszynski</v>
      </c>
      <c r="B144" s="1" t="str">
        <f>'Level 7'!B12</f>
        <v>Delta</v>
      </c>
      <c r="C144" s="50">
        <f>'Level 7'!L12</f>
        <v>1.4</v>
      </c>
      <c r="D144" s="50">
        <f>'Level 7'!M12</f>
        <v>1.9</v>
      </c>
      <c r="E144" s="50">
        <f>'Level 7'!O12</f>
        <v>2.5499999999999998</v>
      </c>
      <c r="F144" s="50">
        <f>'Level 7'!P12</f>
        <v>2.9</v>
      </c>
      <c r="G144" s="1">
        <f>'Level 7'!K12</f>
        <v>0</v>
      </c>
      <c r="H144" s="1">
        <f>'Level 7'!R12</f>
        <v>7.8500000000000014</v>
      </c>
      <c r="I144" s="55">
        <f>'Level 7'!S12</f>
        <v>3</v>
      </c>
      <c r="J144" s="50">
        <f>'Level 7'!L26</f>
        <v>1.3</v>
      </c>
      <c r="K144" s="50">
        <f>'Level 7'!M26</f>
        <v>0.65</v>
      </c>
      <c r="L144" s="50">
        <f>'Level 7'!O26</f>
        <v>2.8499999999999996</v>
      </c>
      <c r="M144" s="50">
        <f>'Level 7'!P26</f>
        <v>4.3000000000000007</v>
      </c>
      <c r="N144" s="1">
        <f>'Level 7'!K26</f>
        <v>0.6</v>
      </c>
      <c r="O144" s="50">
        <f>'Level 7'!R26</f>
        <v>4.1999999999999993</v>
      </c>
      <c r="P144" s="1">
        <f>'Level 7'!S26</f>
        <v>9</v>
      </c>
      <c r="Q144" s="50">
        <f>'Level 7'!L40</f>
        <v>1.3</v>
      </c>
      <c r="R144" s="50">
        <f>'Level 7'!M40</f>
        <v>1</v>
      </c>
      <c r="S144" s="50">
        <f>'Level 7'!O40</f>
        <v>2.4</v>
      </c>
      <c r="T144" s="50">
        <f>'Level 7'!P40</f>
        <v>3.45</v>
      </c>
      <c r="U144" s="1">
        <f>'Level 7'!K40</f>
        <v>0</v>
      </c>
      <c r="V144" s="50">
        <f>'Level 7'!R40</f>
        <v>6.4500000000000011</v>
      </c>
      <c r="W144" s="1">
        <f>'Level 7'!S40</f>
        <v>7</v>
      </c>
      <c r="X144" s="50">
        <f>'Level 7'!L54</f>
        <v>1.05</v>
      </c>
      <c r="Y144" s="50">
        <f>'Level 7'!M54</f>
        <v>0.5</v>
      </c>
      <c r="Z144" s="50">
        <f>'Level 7'!O54</f>
        <v>2.5</v>
      </c>
      <c r="AA144" s="50">
        <f>'Level 7'!P54</f>
        <v>5.6999999999999993</v>
      </c>
      <c r="AB144" s="1">
        <f>'Level 7'!K54</f>
        <v>0</v>
      </c>
      <c r="AC144" s="50">
        <f>'Level 7'!R54</f>
        <v>3.3500000000000014</v>
      </c>
      <c r="AD144" s="1">
        <f>'Level 7'!S54</f>
        <v>9</v>
      </c>
      <c r="AE144" s="71">
        <f t="shared" si="12"/>
        <v>21.85</v>
      </c>
      <c r="AF144" s="1">
        <f t="shared" si="13"/>
        <v>8</v>
      </c>
    </row>
    <row r="145" spans="1:32" x14ac:dyDescent="0.25">
      <c r="A145" s="1" t="str">
        <f>'Level 7'!A14</f>
        <v>Lucy Hayward</v>
      </c>
      <c r="B145" s="1" t="str">
        <f>'Level 7'!B14</f>
        <v>DGA</v>
      </c>
      <c r="C145" s="50">
        <f>'Level 7'!L14</f>
        <v>1.8</v>
      </c>
      <c r="D145" s="50">
        <f>'Level 7'!M14</f>
        <v>0.7</v>
      </c>
      <c r="E145" s="50">
        <f>'Level 7'!O14</f>
        <v>2.5</v>
      </c>
      <c r="F145" s="50">
        <f>'Level 7'!P14</f>
        <v>3.05</v>
      </c>
      <c r="G145" s="1">
        <f>'Level 7'!K14</f>
        <v>0</v>
      </c>
      <c r="H145" s="1">
        <f>'Level 7'!R14</f>
        <v>6.95</v>
      </c>
      <c r="I145" s="1">
        <f>'Level 7'!S14</f>
        <v>7</v>
      </c>
      <c r="J145" s="50">
        <f>'Level 7'!L28</f>
        <v>2.35</v>
      </c>
      <c r="K145" s="50">
        <f>'Level 7'!M28</f>
        <v>0.3</v>
      </c>
      <c r="L145" s="50">
        <f>'Level 7'!O28</f>
        <v>2.35</v>
      </c>
      <c r="M145" s="50">
        <f>'Level 7'!P28</f>
        <v>4.6500000000000004</v>
      </c>
      <c r="N145" s="1">
        <f>'Level 7'!K28</f>
        <v>0</v>
      </c>
      <c r="O145" s="50">
        <f>'Level 7'!R28</f>
        <v>5.65</v>
      </c>
      <c r="P145" s="1">
        <f>'Level 7'!S28</f>
        <v>7</v>
      </c>
      <c r="Q145" s="50">
        <f>'Level 7'!L42</f>
        <v>2.2000000000000002</v>
      </c>
      <c r="R145" s="50">
        <f>'Level 7'!M42</f>
        <v>0.2</v>
      </c>
      <c r="S145" s="50">
        <f>'Level 7'!O42</f>
        <v>3</v>
      </c>
      <c r="T145" s="50">
        <f>'Level 7'!P42</f>
        <v>3.85</v>
      </c>
      <c r="U145" s="1">
        <f>'Level 7'!K42</f>
        <v>0</v>
      </c>
      <c r="V145" s="50">
        <f>'Level 7'!R42</f>
        <v>5.5500000000000007</v>
      </c>
      <c r="W145" s="1">
        <f>'Level 7'!S42</f>
        <v>9</v>
      </c>
      <c r="X145" s="50">
        <f>'Level 7'!L56</f>
        <v>1.5499999999999998</v>
      </c>
      <c r="Y145" s="50">
        <f>'Level 7'!M56</f>
        <v>0</v>
      </c>
      <c r="Z145" s="50">
        <f>'Level 7'!O56</f>
        <v>2.8</v>
      </c>
      <c r="AA145" s="50">
        <f>'Level 7'!P56</f>
        <v>7.5</v>
      </c>
      <c r="AB145" s="1">
        <f>'Level 7'!K56</f>
        <v>0</v>
      </c>
      <c r="AC145" s="50">
        <f>'Level 7'!R56</f>
        <v>1.5500000000000007</v>
      </c>
      <c r="AD145" s="1">
        <f>'Level 7'!S56</f>
        <v>10</v>
      </c>
      <c r="AE145" s="71">
        <f t="shared" si="12"/>
        <v>19.700000000000003</v>
      </c>
      <c r="AF145" s="1">
        <f t="shared" si="13"/>
        <v>9</v>
      </c>
    </row>
    <row r="146" spans="1:32" x14ac:dyDescent="0.25">
      <c r="A146" s="1" t="str">
        <f>'Level 7'!A10</f>
        <v>Jonel Marais</v>
      </c>
      <c r="B146" s="1" t="str">
        <f>'Level 7'!B10</f>
        <v>Delta</v>
      </c>
      <c r="C146" s="50">
        <f>'Level 7'!L10</f>
        <v>1.1499999999999999</v>
      </c>
      <c r="D146" s="50">
        <f>'Level 7'!M10</f>
        <v>1.4</v>
      </c>
      <c r="E146" s="50">
        <f>'Level 7'!O10</f>
        <v>2.7</v>
      </c>
      <c r="F146" s="50">
        <f>'Level 7'!P10</f>
        <v>3.7</v>
      </c>
      <c r="G146" s="1">
        <f>'Level 7'!K10</f>
        <v>0</v>
      </c>
      <c r="H146" s="1">
        <f>'Level 7'!R10</f>
        <v>6.15</v>
      </c>
      <c r="I146" s="1">
        <f>'Level 7'!S10</f>
        <v>8</v>
      </c>
      <c r="J146" s="50">
        <f>'Level 7'!L24</f>
        <v>0.95000000000000007</v>
      </c>
      <c r="K146" s="50">
        <f>'Level 7'!M24</f>
        <v>1.2</v>
      </c>
      <c r="L146" s="50">
        <f>'Level 7'!O24</f>
        <v>2.65</v>
      </c>
      <c r="M146" s="50">
        <f>'Level 7'!P24</f>
        <v>5.0500000000000007</v>
      </c>
      <c r="N146" s="1">
        <f>'Level 7'!K24</f>
        <v>0.6</v>
      </c>
      <c r="O146" s="50">
        <f>'Level 7'!R24</f>
        <v>3.8499999999999992</v>
      </c>
      <c r="P146" s="1">
        <f>'Level 7'!S24</f>
        <v>10</v>
      </c>
      <c r="Q146" s="50">
        <f>'Level 7'!L38</f>
        <v>1.6</v>
      </c>
      <c r="R146" s="50">
        <f>'Level 7'!M38</f>
        <v>1.6</v>
      </c>
      <c r="S146" s="50">
        <f>'Level 7'!O38</f>
        <v>3.1500000000000004</v>
      </c>
      <c r="T146" s="50">
        <f>'Level 7'!P38</f>
        <v>4.5</v>
      </c>
      <c r="U146" s="1">
        <f>'Level 7'!K38</f>
        <v>0</v>
      </c>
      <c r="V146" s="50">
        <f>'Level 7'!R38</f>
        <v>5.5499999999999989</v>
      </c>
      <c r="W146" s="1">
        <v>9</v>
      </c>
      <c r="X146" s="50">
        <f>'Level 7'!L52</f>
        <v>1.6</v>
      </c>
      <c r="Y146" s="50">
        <f>'Level 7'!M52</f>
        <v>0.8</v>
      </c>
      <c r="Z146" s="50">
        <f>'Level 7'!O52</f>
        <v>2.5</v>
      </c>
      <c r="AA146" s="50">
        <f>'Level 7'!P52</f>
        <v>6.3000000000000007</v>
      </c>
      <c r="AB146" s="1">
        <f>'Level 7'!K52</f>
        <v>0</v>
      </c>
      <c r="AC146" s="50">
        <f>'Level 7'!R52</f>
        <v>3.5999999999999996</v>
      </c>
      <c r="AD146" s="1">
        <f>'Level 7'!S52</f>
        <v>7</v>
      </c>
      <c r="AE146" s="71">
        <f t="shared" si="12"/>
        <v>19.149999999999999</v>
      </c>
      <c r="AF146" s="1">
        <f t="shared" si="13"/>
        <v>10</v>
      </c>
    </row>
    <row r="147" spans="1:32" x14ac:dyDescent="0.25">
      <c r="A147" s="1" t="str">
        <f>'Level 7'!A16</f>
        <v>Poppy Lush</v>
      </c>
      <c r="B147" s="1" t="str">
        <f>'Level 7'!B16</f>
        <v>Elements</v>
      </c>
      <c r="C147" s="50">
        <f>'Level 7'!L16</f>
        <v>0</v>
      </c>
      <c r="D147" s="50">
        <f>'Level 7'!M16</f>
        <v>0</v>
      </c>
      <c r="E147" s="50">
        <f>'Level 7'!O16</f>
        <v>10</v>
      </c>
      <c r="F147" s="50">
        <f>'Level 7'!P16</f>
        <v>10</v>
      </c>
      <c r="G147" s="1">
        <f>'Level 7'!K16</f>
        <v>0</v>
      </c>
      <c r="H147" s="1">
        <f>'Level 7'!R16</f>
        <v>0</v>
      </c>
      <c r="I147" s="1">
        <f>'Level 7'!S16</f>
        <v>11</v>
      </c>
      <c r="J147" s="50">
        <f>'Level 7'!L30</f>
        <v>0</v>
      </c>
      <c r="K147" s="50">
        <f>'Level 7'!M30</f>
        <v>0</v>
      </c>
      <c r="L147" s="50">
        <f>'Level 7'!O30</f>
        <v>10</v>
      </c>
      <c r="M147" s="50">
        <f>'Level 7'!P30</f>
        <v>10</v>
      </c>
      <c r="N147" s="1">
        <f>'Level 7'!K30</f>
        <v>0</v>
      </c>
      <c r="O147" s="50">
        <f>'Level 7'!R30</f>
        <v>0</v>
      </c>
      <c r="P147" s="1">
        <f>'Level 7'!S30</f>
        <v>11</v>
      </c>
      <c r="Q147" s="50">
        <f>'Level 7'!L44</f>
        <v>0</v>
      </c>
      <c r="R147" s="50">
        <f>'Level 7'!M44</f>
        <v>0</v>
      </c>
      <c r="S147" s="50">
        <f>'Level 7'!O44</f>
        <v>10</v>
      </c>
      <c r="T147" s="50">
        <f>'Level 7'!P44</f>
        <v>10</v>
      </c>
      <c r="U147" s="1">
        <f>'Level 7'!K44</f>
        <v>0</v>
      </c>
      <c r="V147" s="50">
        <f>'Level 7'!R44</f>
        <v>0</v>
      </c>
      <c r="W147" s="1">
        <f>'Level 7'!S44</f>
        <v>11</v>
      </c>
      <c r="X147" s="50">
        <f>'Level 7'!L58</f>
        <v>0</v>
      </c>
      <c r="Y147" s="50">
        <f>'Level 7'!M58</f>
        <v>0</v>
      </c>
      <c r="Z147" s="50">
        <f>'Level 7'!O58</f>
        <v>10</v>
      </c>
      <c r="AA147" s="50">
        <f>'Level 7'!P58</f>
        <v>10</v>
      </c>
      <c r="AB147" s="1">
        <f>'Level 7'!K58</f>
        <v>0</v>
      </c>
      <c r="AC147" s="50">
        <f>'Level 7'!R58</f>
        <v>0</v>
      </c>
      <c r="AD147" s="1">
        <f>'Level 7'!S58</f>
        <v>11</v>
      </c>
      <c r="AE147" s="71">
        <f t="shared" si="12"/>
        <v>0</v>
      </c>
      <c r="AF147" s="1">
        <f t="shared" si="13"/>
        <v>11</v>
      </c>
    </row>
    <row r="149" spans="1:32" x14ac:dyDescent="0.25">
      <c r="A149" s="40" t="str">
        <f>'Level 8'!A4</f>
        <v>Level 8</v>
      </c>
      <c r="B149" s="41"/>
      <c r="C149" s="58" t="s">
        <v>88</v>
      </c>
      <c r="D149" s="59"/>
      <c r="E149" s="62"/>
      <c r="F149" s="62"/>
      <c r="G149" s="62"/>
      <c r="H149" s="62"/>
      <c r="I149" s="63"/>
      <c r="J149" s="58" t="s">
        <v>86</v>
      </c>
      <c r="K149" s="59"/>
      <c r="L149" s="59"/>
      <c r="M149" s="59"/>
      <c r="N149" s="59"/>
      <c r="O149" s="59"/>
      <c r="P149" s="60"/>
      <c r="Q149" s="58" t="s">
        <v>91</v>
      </c>
      <c r="R149" s="59"/>
      <c r="S149" s="59"/>
      <c r="T149" s="59"/>
      <c r="U149" s="59"/>
      <c r="V149" s="59"/>
      <c r="W149" s="60"/>
      <c r="X149" s="58" t="s">
        <v>90</v>
      </c>
      <c r="Y149" s="59"/>
      <c r="Z149" s="59"/>
      <c r="AA149" s="59"/>
      <c r="AB149" s="59"/>
      <c r="AC149" s="59"/>
      <c r="AD149" s="60"/>
      <c r="AE149" s="58" t="s">
        <v>87</v>
      </c>
      <c r="AF149" s="63"/>
    </row>
    <row r="150" spans="1:32" x14ac:dyDescent="0.25">
      <c r="A150" s="2" t="s">
        <v>1</v>
      </c>
      <c r="B150" s="2" t="s">
        <v>67</v>
      </c>
      <c r="C150" s="2" t="s">
        <v>92</v>
      </c>
      <c r="D150" s="2" t="s">
        <v>93</v>
      </c>
      <c r="E150" s="5" t="s">
        <v>68</v>
      </c>
      <c r="F150" s="5" t="s">
        <v>69</v>
      </c>
      <c r="G150" s="5" t="s">
        <v>80</v>
      </c>
      <c r="H150" s="5" t="s">
        <v>104</v>
      </c>
      <c r="I150" s="5" t="s">
        <v>62</v>
      </c>
      <c r="J150" s="2" t="s">
        <v>92</v>
      </c>
      <c r="K150" s="2" t="s">
        <v>93</v>
      </c>
      <c r="L150" s="5" t="s">
        <v>68</v>
      </c>
      <c r="M150" s="5" t="s">
        <v>69</v>
      </c>
      <c r="N150" s="5" t="s">
        <v>80</v>
      </c>
      <c r="O150" s="5" t="s">
        <v>104</v>
      </c>
      <c r="P150" s="5" t="s">
        <v>62</v>
      </c>
      <c r="Q150" s="2" t="s">
        <v>92</v>
      </c>
      <c r="R150" s="2" t="s">
        <v>93</v>
      </c>
      <c r="S150" s="5" t="s">
        <v>68</v>
      </c>
      <c r="T150" s="5" t="s">
        <v>69</v>
      </c>
      <c r="U150" s="5" t="s">
        <v>80</v>
      </c>
      <c r="V150" s="5" t="s">
        <v>104</v>
      </c>
      <c r="W150" s="5" t="s">
        <v>62</v>
      </c>
      <c r="X150" s="2" t="s">
        <v>92</v>
      </c>
      <c r="Y150" s="2" t="s">
        <v>93</v>
      </c>
      <c r="Z150" s="5" t="s">
        <v>68</v>
      </c>
      <c r="AA150" s="5" t="s">
        <v>69</v>
      </c>
      <c r="AB150" s="5" t="s">
        <v>80</v>
      </c>
      <c r="AC150" s="5" t="s">
        <v>104</v>
      </c>
      <c r="AD150" s="5" t="s">
        <v>62</v>
      </c>
      <c r="AE150" s="5" t="s">
        <v>104</v>
      </c>
      <c r="AF150" s="5" t="s">
        <v>62</v>
      </c>
    </row>
    <row r="151" spans="1:32" x14ac:dyDescent="0.25">
      <c r="A151" s="1" t="str">
        <f>'Level 8'!A12</f>
        <v>Eleanor Field</v>
      </c>
      <c r="B151" s="1" t="str">
        <f>'Level 8'!B12</f>
        <v>Delta</v>
      </c>
      <c r="C151" s="50">
        <f>'Level 8'!L12</f>
        <v>1.85</v>
      </c>
      <c r="D151" s="50">
        <f>'Level 8'!M12</f>
        <v>1.45</v>
      </c>
      <c r="E151" s="50">
        <f>'Level 8'!O12</f>
        <v>2.7</v>
      </c>
      <c r="F151" s="50">
        <f>'Level 8'!P12</f>
        <v>2.9</v>
      </c>
      <c r="G151" s="1">
        <f>'Level 8'!K12</f>
        <v>0</v>
      </c>
      <c r="H151" s="50">
        <f>'Level 8'!R12</f>
        <v>7.7000000000000011</v>
      </c>
      <c r="I151" s="55">
        <f>'Level 8'!S12</f>
        <v>1</v>
      </c>
      <c r="J151" s="50">
        <f>'Level 8'!L21</f>
        <v>2.0499999999999998</v>
      </c>
      <c r="K151" s="50">
        <f>'Level 8'!M21</f>
        <v>2</v>
      </c>
      <c r="L151" s="50">
        <f>'Level 8'!O21</f>
        <v>2.4500000000000002</v>
      </c>
      <c r="M151" s="50">
        <f>'Level 8'!P21</f>
        <v>2.95</v>
      </c>
      <c r="N151" s="1">
        <f>'Level 8'!K21</f>
        <v>0.6</v>
      </c>
      <c r="O151" s="50">
        <f>'Level 8'!R21</f>
        <v>8.0500000000000007</v>
      </c>
      <c r="P151" s="55">
        <f>'Level 8'!S21</f>
        <v>1</v>
      </c>
      <c r="Q151" s="50">
        <f>'Level 8'!L30</f>
        <v>2.15</v>
      </c>
      <c r="R151" s="50">
        <f>'Level 8'!M30</f>
        <v>1</v>
      </c>
      <c r="S151" s="50">
        <f>'Level 8'!O30</f>
        <v>2.5</v>
      </c>
      <c r="T151" s="50">
        <f>'Level 8'!P30</f>
        <v>2.4500000000000002</v>
      </c>
      <c r="U151" s="1">
        <f>'Level 8'!K30</f>
        <v>0</v>
      </c>
      <c r="V151" s="51">
        <f>'Level 8'!R30</f>
        <v>8.1999999999999993</v>
      </c>
      <c r="W151" s="56">
        <f>'Level 8'!S30</f>
        <v>1</v>
      </c>
      <c r="X151" s="50">
        <f>'Level 8'!L39</f>
        <v>1.9</v>
      </c>
      <c r="Y151" s="50">
        <f>'Level 8'!M39</f>
        <v>1.85</v>
      </c>
      <c r="Z151" s="50">
        <f>'Level 8'!O39</f>
        <v>2.0499999999999998</v>
      </c>
      <c r="AA151" s="50">
        <f>'Level 8'!P39</f>
        <v>2.95</v>
      </c>
      <c r="AB151" s="1">
        <f>'Level 8'!K39</f>
        <v>0</v>
      </c>
      <c r="AC151" s="51">
        <f>'Level 8'!R39</f>
        <v>8.75</v>
      </c>
      <c r="AD151" s="56">
        <f>'Level 8'!S39</f>
        <v>1</v>
      </c>
      <c r="AE151" s="71">
        <f t="shared" ref="AE151:AE156" si="14">H151+O151+V151+AC151</f>
        <v>32.700000000000003</v>
      </c>
      <c r="AF151" s="55">
        <f t="shared" ref="AF151:AF156" si="15">RANK(AE151,$AE$151:$AE$156)</f>
        <v>1</v>
      </c>
    </row>
    <row r="152" spans="1:32" x14ac:dyDescent="0.25">
      <c r="A152" s="1" t="str">
        <f>'Level 8'!A11</f>
        <v>Tayla Dickson</v>
      </c>
      <c r="B152" s="1" t="str">
        <f>'Level 8'!B11</f>
        <v>Future</v>
      </c>
      <c r="C152" s="50">
        <f>'Level 8'!L11</f>
        <v>1.1499999999999999</v>
      </c>
      <c r="D152" s="50">
        <f>'Level 8'!M11</f>
        <v>1.3</v>
      </c>
      <c r="E152" s="50">
        <f>'Level 8'!O11</f>
        <v>2.0999999999999996</v>
      </c>
      <c r="F152" s="50">
        <f>'Level 8'!P11</f>
        <v>3.5999999999999996</v>
      </c>
      <c r="G152" s="1">
        <f>'Level 8'!K11</f>
        <v>0</v>
      </c>
      <c r="H152" s="50">
        <f>'Level 8'!R11</f>
        <v>6.75</v>
      </c>
      <c r="I152" s="55">
        <f>'Level 8'!S11</f>
        <v>2</v>
      </c>
      <c r="J152" s="50">
        <f>'Level 8'!L20</f>
        <v>1.1499999999999999</v>
      </c>
      <c r="K152" s="50">
        <f>'Level 8'!M20</f>
        <v>1.6</v>
      </c>
      <c r="L152" s="50">
        <f>'Level 8'!O20</f>
        <v>2.4</v>
      </c>
      <c r="M152" s="50">
        <f>'Level 8'!P20</f>
        <v>2.75</v>
      </c>
      <c r="N152" s="1">
        <f>'Level 8'!K20</f>
        <v>0</v>
      </c>
      <c r="O152" s="50">
        <f>'Level 8'!R20</f>
        <v>7.6</v>
      </c>
      <c r="P152" s="1">
        <f>'Level 8'!S20</f>
        <v>5</v>
      </c>
      <c r="Q152" s="50">
        <f>'Level 8'!L29</f>
        <v>0.95</v>
      </c>
      <c r="R152" s="50">
        <f>'Level 8'!M29</f>
        <v>1.1000000000000001</v>
      </c>
      <c r="S152" s="50">
        <f>'Level 8'!O29</f>
        <v>1.9500000000000002</v>
      </c>
      <c r="T152" s="50">
        <f>'Level 8'!P29</f>
        <v>3.85</v>
      </c>
      <c r="U152" s="1">
        <f>'Level 8'!K29</f>
        <v>0.3</v>
      </c>
      <c r="V152" s="51">
        <f>'Level 8'!R29</f>
        <v>5.95</v>
      </c>
      <c r="W152" s="37">
        <f>'Level 8'!S29</f>
        <v>5</v>
      </c>
      <c r="X152" s="50">
        <f>'Level 8'!L38</f>
        <v>1</v>
      </c>
      <c r="Y152" s="50">
        <f>'Level 8'!M38</f>
        <v>1.7</v>
      </c>
      <c r="Z152" s="50">
        <f>'Level 8'!O38</f>
        <v>2.2000000000000002</v>
      </c>
      <c r="AA152" s="50">
        <f>'Level 8'!P38</f>
        <v>3.15</v>
      </c>
      <c r="AB152" s="1">
        <f>'Level 8'!K38</f>
        <v>0</v>
      </c>
      <c r="AC152" s="51">
        <f>'Level 8'!R38</f>
        <v>7.35</v>
      </c>
      <c r="AD152" s="56">
        <f>'Level 8'!S38</f>
        <v>2</v>
      </c>
      <c r="AE152" s="71">
        <f t="shared" si="14"/>
        <v>27.65</v>
      </c>
      <c r="AF152" s="55">
        <f t="shared" si="15"/>
        <v>2</v>
      </c>
    </row>
    <row r="153" spans="1:32" x14ac:dyDescent="0.25">
      <c r="A153" s="1" t="str">
        <f>'Level 8'!A9</f>
        <v>Ella Westenberg</v>
      </c>
      <c r="B153" s="1" t="str">
        <f>'Level 8'!B9</f>
        <v>Future</v>
      </c>
      <c r="C153" s="50">
        <f>'Level 8'!L9</f>
        <v>0.9</v>
      </c>
      <c r="D153" s="50">
        <f>'Level 8'!M9</f>
        <v>1.3</v>
      </c>
      <c r="E153" s="50">
        <f>'Level 8'!O9</f>
        <v>2.5499999999999998</v>
      </c>
      <c r="F153" s="50">
        <f>'Level 8'!P9</f>
        <v>4.25</v>
      </c>
      <c r="G153" s="1">
        <f>'Level 8'!K9</f>
        <v>0</v>
      </c>
      <c r="H153" s="50">
        <f>'Level 8'!R9</f>
        <v>5.3999999999999995</v>
      </c>
      <c r="I153" s="1">
        <f>'Level 8'!S9</f>
        <v>5</v>
      </c>
      <c r="J153" s="50">
        <f>'Level 8'!L18</f>
        <v>1.1000000000000001</v>
      </c>
      <c r="K153" s="50">
        <f>'Level 8'!M18</f>
        <v>2.0499999999999998</v>
      </c>
      <c r="L153" s="50">
        <f>'Level 8'!O18</f>
        <v>2.0499999999999998</v>
      </c>
      <c r="M153" s="50">
        <f>'Level 8'!P18</f>
        <v>3.4</v>
      </c>
      <c r="N153" s="1">
        <f>'Level 8'!K18</f>
        <v>0</v>
      </c>
      <c r="O153" s="50">
        <f>'Level 8'!R18</f>
        <v>7.7000000000000011</v>
      </c>
      <c r="P153" s="55">
        <f>'Level 8'!S18</f>
        <v>3</v>
      </c>
      <c r="Q153" s="50">
        <f>'Level 8'!L27</f>
        <v>1.4</v>
      </c>
      <c r="R153" s="50">
        <f>'Level 8'!M27</f>
        <v>1</v>
      </c>
      <c r="S153" s="50">
        <f>'Level 8'!O27</f>
        <v>2.2000000000000002</v>
      </c>
      <c r="T153" s="50">
        <f>'Level 8'!P27</f>
        <v>2.6</v>
      </c>
      <c r="U153" s="1">
        <f>'Level 8'!K27</f>
        <v>0</v>
      </c>
      <c r="V153" s="51">
        <f>'Level 8'!R27</f>
        <v>7.6</v>
      </c>
      <c r="W153" s="56">
        <f>'Level 8'!S27</f>
        <v>2</v>
      </c>
      <c r="X153" s="50">
        <f>'Level 8'!L36</f>
        <v>1.3</v>
      </c>
      <c r="Y153" s="50">
        <f>'Level 8'!M36</f>
        <v>0.9</v>
      </c>
      <c r="Z153" s="50">
        <f>'Level 8'!O36</f>
        <v>1.7000000000000002</v>
      </c>
      <c r="AA153" s="50">
        <f>'Level 8'!P36</f>
        <v>3.65</v>
      </c>
      <c r="AB153" s="1">
        <f>'Level 8'!K36</f>
        <v>0</v>
      </c>
      <c r="AC153" s="51">
        <f>'Level 8'!R36</f>
        <v>6.85</v>
      </c>
      <c r="AD153" s="56">
        <f>'Level 8'!S36</f>
        <v>3</v>
      </c>
      <c r="AE153" s="71">
        <f t="shared" si="14"/>
        <v>27.550000000000004</v>
      </c>
      <c r="AF153" s="55">
        <f t="shared" si="15"/>
        <v>3</v>
      </c>
    </row>
    <row r="154" spans="1:32" x14ac:dyDescent="0.25">
      <c r="A154" s="1" t="str">
        <f>'Level 8'!A13</f>
        <v>Grace Pua</v>
      </c>
      <c r="B154" s="1" t="str">
        <f>'Level 8'!B13</f>
        <v>Future</v>
      </c>
      <c r="C154" s="50">
        <f>'Level 8'!L13</f>
        <v>1.35</v>
      </c>
      <c r="D154" s="50">
        <f>'Level 8'!M13</f>
        <v>0.8</v>
      </c>
      <c r="E154" s="50">
        <f>'Level 8'!O13</f>
        <v>2.65</v>
      </c>
      <c r="F154" s="50">
        <f>'Level 8'!P13</f>
        <v>3.1</v>
      </c>
      <c r="G154" s="1">
        <f>'Level 8'!K13</f>
        <v>0</v>
      </c>
      <c r="H154" s="50">
        <f>'Level 8'!R13</f>
        <v>6.4</v>
      </c>
      <c r="I154" s="55">
        <f>'Level 8'!S13</f>
        <v>3</v>
      </c>
      <c r="J154" s="50">
        <f>'Level 8'!L22</f>
        <v>1.7</v>
      </c>
      <c r="K154" s="50">
        <f>'Level 8'!M22</f>
        <v>0.75</v>
      </c>
      <c r="L154" s="50">
        <f>'Level 8'!O22</f>
        <v>2.2999999999999998</v>
      </c>
      <c r="M154" s="50">
        <f>'Level 8'!P22</f>
        <v>2.4500000000000002</v>
      </c>
      <c r="N154" s="1">
        <f>'Level 8'!K22</f>
        <v>0</v>
      </c>
      <c r="O154" s="50">
        <f>'Level 8'!R22</f>
        <v>7.6999999999999993</v>
      </c>
      <c r="P154" s="55">
        <v>3</v>
      </c>
      <c r="Q154" s="50">
        <f>'Level 8'!L31</f>
        <v>0.9</v>
      </c>
      <c r="R154" s="50">
        <f>'Level 8'!M31</f>
        <v>0.7</v>
      </c>
      <c r="S154" s="50">
        <f>'Level 8'!O31</f>
        <v>2.2000000000000002</v>
      </c>
      <c r="T154" s="50">
        <f>'Level 8'!P31</f>
        <v>4.3499999999999996</v>
      </c>
      <c r="U154" s="1">
        <f>'Level 8'!K31</f>
        <v>0</v>
      </c>
      <c r="V154" s="51">
        <f>'Level 8'!R31</f>
        <v>5.05</v>
      </c>
      <c r="W154" s="37">
        <f>'Level 8'!S31</f>
        <v>6</v>
      </c>
      <c r="X154" s="50">
        <f>'Level 8'!L40</f>
        <v>1.1000000000000001</v>
      </c>
      <c r="Y154" s="50">
        <f>'Level 8'!M40</f>
        <v>1</v>
      </c>
      <c r="Z154" s="50">
        <f>'Level 8'!O40</f>
        <v>2.4500000000000002</v>
      </c>
      <c r="AA154" s="50">
        <f>'Level 8'!P40</f>
        <v>3</v>
      </c>
      <c r="AB154" s="1">
        <f>'Level 8'!K40</f>
        <v>0</v>
      </c>
      <c r="AC154" s="51">
        <f>'Level 8'!R40</f>
        <v>6.6499999999999995</v>
      </c>
      <c r="AD154" s="37">
        <f>'Level 8'!S40</f>
        <v>4</v>
      </c>
      <c r="AE154" s="71">
        <f t="shared" si="14"/>
        <v>25.799999999999997</v>
      </c>
      <c r="AF154" s="1">
        <f t="shared" si="15"/>
        <v>4</v>
      </c>
    </row>
    <row r="155" spans="1:32" x14ac:dyDescent="0.25">
      <c r="A155" s="1" t="str">
        <f>'Level 8'!A8</f>
        <v>Maia O'Connor</v>
      </c>
      <c r="B155" s="1" t="str">
        <f>'Level 8'!B8</f>
        <v>Oly</v>
      </c>
      <c r="C155" s="50">
        <f>'Level 8'!L8</f>
        <v>1.35</v>
      </c>
      <c r="D155" s="50">
        <f>'Level 8'!M8</f>
        <v>0.9</v>
      </c>
      <c r="E155" s="50">
        <f>'Level 8'!O8</f>
        <v>2.5</v>
      </c>
      <c r="F155" s="50">
        <f>'Level 8'!P8</f>
        <v>3.45</v>
      </c>
      <c r="G155" s="1">
        <f>'Level 8'!K8</f>
        <v>0</v>
      </c>
      <c r="H155" s="50">
        <f>'Level 8'!R8</f>
        <v>6.3</v>
      </c>
      <c r="I155" s="1">
        <f>'Level 8'!S8</f>
        <v>4</v>
      </c>
      <c r="J155" s="50">
        <f>'Level 8'!L17</f>
        <v>1.1000000000000001</v>
      </c>
      <c r="K155" s="50">
        <f>'Level 8'!M17</f>
        <v>1.2</v>
      </c>
      <c r="L155" s="50">
        <f>'Level 8'!O17</f>
        <v>2.25</v>
      </c>
      <c r="M155" s="50">
        <f>'Level 8'!P17</f>
        <v>3.45</v>
      </c>
      <c r="N155" s="1">
        <f>'Level 8'!K17</f>
        <v>0</v>
      </c>
      <c r="O155" s="50">
        <f>'Level 8'!R17</f>
        <v>6.6000000000000005</v>
      </c>
      <c r="P155" s="1">
        <f>'Level 8'!S17</f>
        <v>6</v>
      </c>
      <c r="Q155" s="50">
        <f>'Level 8'!L26</f>
        <v>1.5</v>
      </c>
      <c r="R155" s="50">
        <f>'Level 8'!M26</f>
        <v>1.5</v>
      </c>
      <c r="S155" s="50">
        <f>'Level 8'!O26</f>
        <v>2.3499999999999996</v>
      </c>
      <c r="T155" s="50">
        <f>'Level 8'!P26</f>
        <v>3.6500000000000004</v>
      </c>
      <c r="U155" s="1">
        <f>'Level 8'!K26</f>
        <v>0</v>
      </c>
      <c r="V155" s="51">
        <f>'Level 8'!R26</f>
        <v>7</v>
      </c>
      <c r="W155" s="56">
        <f>'Level 8'!S26</f>
        <v>3</v>
      </c>
      <c r="X155" s="50">
        <f>'Level 8'!L35</f>
        <v>1.35</v>
      </c>
      <c r="Y155" s="50">
        <f>'Level 8'!M35</f>
        <v>0.3</v>
      </c>
      <c r="Z155" s="50">
        <f>'Level 8'!O35</f>
        <v>2.25</v>
      </c>
      <c r="AA155" s="50">
        <f>'Level 8'!P35</f>
        <v>3.65</v>
      </c>
      <c r="AB155" s="1">
        <f>'Level 8'!K35</f>
        <v>0</v>
      </c>
      <c r="AC155" s="51">
        <f>'Level 8'!R35</f>
        <v>5.75</v>
      </c>
      <c r="AD155" s="37">
        <f>'Level 8'!S35</f>
        <v>5</v>
      </c>
      <c r="AE155" s="71">
        <f t="shared" si="14"/>
        <v>25.65</v>
      </c>
      <c r="AF155" s="1">
        <f t="shared" si="15"/>
        <v>5</v>
      </c>
    </row>
    <row r="156" spans="1:32" x14ac:dyDescent="0.25">
      <c r="A156" s="1" t="str">
        <f>'Level 8'!A10</f>
        <v>Jessica Han</v>
      </c>
      <c r="B156" s="1" t="str">
        <f>'Level 8'!B10</f>
        <v>Xtreme</v>
      </c>
      <c r="C156" s="50">
        <f>'Level 8'!L10</f>
        <v>1.2</v>
      </c>
      <c r="D156" s="50">
        <f>'Level 8'!M10</f>
        <v>0.4</v>
      </c>
      <c r="E156" s="50">
        <f>'Level 8'!O10</f>
        <v>3.1</v>
      </c>
      <c r="F156" s="50">
        <f>'Level 8'!P10</f>
        <v>4.0999999999999996</v>
      </c>
      <c r="G156" s="1">
        <f>'Level 8'!K10</f>
        <v>0</v>
      </c>
      <c r="H156" s="50">
        <f>'Level 8'!R10</f>
        <v>4.4000000000000004</v>
      </c>
      <c r="I156" s="1">
        <f>'Level 8'!S10</f>
        <v>6</v>
      </c>
      <c r="J156" s="50">
        <f>'Level 8'!L19</f>
        <v>1.6</v>
      </c>
      <c r="K156" s="50">
        <f>'Level 8'!M19</f>
        <v>1.05</v>
      </c>
      <c r="L156" s="50">
        <f>'Level 8'!O19</f>
        <v>2.5</v>
      </c>
      <c r="M156" s="50">
        <f>'Level 8'!P19</f>
        <v>2.4</v>
      </c>
      <c r="N156" s="1">
        <f>'Level 8'!K19</f>
        <v>0</v>
      </c>
      <c r="O156" s="50">
        <f>'Level 8'!R19</f>
        <v>7.75</v>
      </c>
      <c r="P156" s="55">
        <f>'Level 8'!S19</f>
        <v>2</v>
      </c>
      <c r="Q156" s="50">
        <f>'Level 8'!L28</f>
        <v>1.2</v>
      </c>
      <c r="R156" s="50">
        <f>'Level 8'!M28</f>
        <v>1</v>
      </c>
      <c r="S156" s="50">
        <f>'Level 8'!O28</f>
        <v>2.6500000000000004</v>
      </c>
      <c r="T156" s="50">
        <f>'Level 8'!P28</f>
        <v>2.8</v>
      </c>
      <c r="U156" s="1">
        <f>'Level 8'!K28</f>
        <v>0</v>
      </c>
      <c r="V156" s="51">
        <f>'Level 8'!R28</f>
        <v>6.7499999999999991</v>
      </c>
      <c r="W156" s="37">
        <f>'Level 8'!S28</f>
        <v>4</v>
      </c>
      <c r="X156" s="50">
        <f>'Level 8'!L37</f>
        <v>1.3</v>
      </c>
      <c r="Y156" s="50">
        <f>'Level 8'!M37</f>
        <v>0.3</v>
      </c>
      <c r="Z156" s="50">
        <f>'Level 8'!O37</f>
        <v>2.8</v>
      </c>
      <c r="AA156" s="50">
        <f>'Level 8'!P37</f>
        <v>3.6</v>
      </c>
      <c r="AB156" s="1">
        <f>'Level 8'!K37</f>
        <v>0</v>
      </c>
      <c r="AC156" s="51">
        <f>'Level 8'!R37</f>
        <v>5.1999999999999993</v>
      </c>
      <c r="AD156" s="37">
        <f>'Level 8'!S37</f>
        <v>6</v>
      </c>
      <c r="AE156" s="71">
        <f t="shared" si="14"/>
        <v>24.099999999999998</v>
      </c>
      <c r="AF156" s="1">
        <f t="shared" si="15"/>
        <v>6</v>
      </c>
    </row>
    <row r="158" spans="1:32" x14ac:dyDescent="0.25">
      <c r="A158" s="40" t="str">
        <f>'Level 9'!A4</f>
        <v>Level 9</v>
      </c>
      <c r="B158" s="41"/>
      <c r="C158" s="58" t="s">
        <v>86</v>
      </c>
      <c r="D158" s="59"/>
      <c r="E158" s="62"/>
      <c r="F158" s="62"/>
      <c r="G158" s="62"/>
      <c r="H158" s="62"/>
      <c r="I158" s="63"/>
      <c r="J158" s="58" t="s">
        <v>89</v>
      </c>
      <c r="K158" s="59"/>
      <c r="L158" s="59"/>
      <c r="M158" s="59"/>
      <c r="N158" s="59"/>
      <c r="O158" s="59"/>
      <c r="P158" s="60"/>
      <c r="Q158" s="58" t="s">
        <v>91</v>
      </c>
      <c r="R158" s="59"/>
      <c r="S158" s="59"/>
      <c r="T158" s="59"/>
      <c r="U158" s="59"/>
      <c r="V158" s="59"/>
      <c r="W158" s="60"/>
      <c r="X158" s="58" t="s">
        <v>90</v>
      </c>
      <c r="Y158" s="59"/>
      <c r="Z158" s="59"/>
      <c r="AA158" s="59"/>
      <c r="AB158" s="59"/>
      <c r="AC158" s="59"/>
      <c r="AD158" s="60"/>
      <c r="AE158" s="58" t="s">
        <v>87</v>
      </c>
      <c r="AF158" s="60"/>
    </row>
    <row r="159" spans="1:32" x14ac:dyDescent="0.25">
      <c r="A159" s="2" t="s">
        <v>1</v>
      </c>
      <c r="B159" s="2" t="s">
        <v>67</v>
      </c>
      <c r="C159" s="2" t="s">
        <v>92</v>
      </c>
      <c r="D159" s="2" t="s">
        <v>93</v>
      </c>
      <c r="E159" s="5" t="s">
        <v>68</v>
      </c>
      <c r="F159" s="5" t="s">
        <v>69</v>
      </c>
      <c r="G159" s="5" t="s">
        <v>80</v>
      </c>
      <c r="H159" s="5" t="s">
        <v>104</v>
      </c>
      <c r="I159" s="5" t="s">
        <v>62</v>
      </c>
      <c r="J159" s="2" t="s">
        <v>92</v>
      </c>
      <c r="K159" s="2" t="s">
        <v>93</v>
      </c>
      <c r="L159" s="5" t="s">
        <v>68</v>
      </c>
      <c r="M159" s="5" t="s">
        <v>69</v>
      </c>
      <c r="N159" s="5" t="s">
        <v>80</v>
      </c>
      <c r="O159" s="5" t="s">
        <v>104</v>
      </c>
      <c r="P159" s="5" t="s">
        <v>62</v>
      </c>
      <c r="Q159" s="2" t="s">
        <v>92</v>
      </c>
      <c r="R159" s="2" t="s">
        <v>93</v>
      </c>
      <c r="S159" s="5" t="s">
        <v>68</v>
      </c>
      <c r="T159" s="5" t="s">
        <v>69</v>
      </c>
      <c r="U159" s="5" t="s">
        <v>80</v>
      </c>
      <c r="V159" s="5" t="s">
        <v>104</v>
      </c>
      <c r="W159" s="5" t="s">
        <v>62</v>
      </c>
      <c r="X159" s="2" t="s">
        <v>92</v>
      </c>
      <c r="Y159" s="2" t="s">
        <v>93</v>
      </c>
      <c r="Z159" s="5" t="s">
        <v>68</v>
      </c>
      <c r="AA159" s="5" t="s">
        <v>69</v>
      </c>
      <c r="AB159" s="5" t="s">
        <v>80</v>
      </c>
      <c r="AC159" s="5" t="s">
        <v>104</v>
      </c>
      <c r="AD159" s="5" t="s">
        <v>62</v>
      </c>
      <c r="AE159" s="5" t="s">
        <v>104</v>
      </c>
      <c r="AF159" s="5" t="s">
        <v>62</v>
      </c>
    </row>
    <row r="160" spans="1:32" x14ac:dyDescent="0.25">
      <c r="A160" s="1" t="str">
        <f>'Level 9'!A11</f>
        <v>Emma Logan</v>
      </c>
      <c r="B160" s="1" t="str">
        <f>'Level 9'!B11</f>
        <v>Delta</v>
      </c>
      <c r="C160" s="50">
        <f>'Level 9'!L11</f>
        <v>2.4</v>
      </c>
      <c r="D160" s="50">
        <f>'Level 9'!M11</f>
        <v>2.2999999999999998</v>
      </c>
      <c r="E160" s="50">
        <f>'Level 9'!O11</f>
        <v>2.3499999999999996</v>
      </c>
      <c r="F160" s="50">
        <f>'Level 9'!P11</f>
        <v>3.65</v>
      </c>
      <c r="G160" s="1">
        <f>'Level 9'!K11</f>
        <v>1.2</v>
      </c>
      <c r="H160" s="50">
        <f>'Level 9'!R11</f>
        <v>7.4999999999999991</v>
      </c>
      <c r="I160" s="1">
        <f>'Level 9'!S11</f>
        <v>4</v>
      </c>
      <c r="J160" s="50">
        <f>'Level 9'!L18</f>
        <v>3.05</v>
      </c>
      <c r="K160" s="50">
        <f>'Level 9'!M18</f>
        <v>1.5</v>
      </c>
      <c r="L160" s="50">
        <f>'Level 9'!O18</f>
        <v>2.2000000000000002</v>
      </c>
      <c r="M160" s="50">
        <f>'Level 9'!P18</f>
        <v>2.4500000000000002</v>
      </c>
      <c r="N160" s="1">
        <f>'Level 9'!K18</f>
        <v>0</v>
      </c>
      <c r="O160" s="50">
        <f>'Level 9'!R18</f>
        <v>9.9</v>
      </c>
      <c r="P160" s="55">
        <f>'Level 9'!S18</f>
        <v>1</v>
      </c>
      <c r="Q160" s="50">
        <f>'Level 9'!L25</f>
        <v>2.1</v>
      </c>
      <c r="R160" s="50">
        <f>'Level 9'!M25</f>
        <v>1.55</v>
      </c>
      <c r="S160" s="50">
        <f>'Level 9'!O25</f>
        <v>1.9</v>
      </c>
      <c r="T160" s="50">
        <f>'Level 9'!P25</f>
        <v>3.25</v>
      </c>
      <c r="U160" s="1">
        <f>'Level 9'!K25</f>
        <v>0</v>
      </c>
      <c r="V160" s="50">
        <f>'Level 9'!R25</f>
        <v>8.5</v>
      </c>
      <c r="W160" s="55">
        <f>'Level 9'!S25</f>
        <v>2</v>
      </c>
      <c r="X160" s="50">
        <f>'Level 9'!L32</f>
        <v>2.75</v>
      </c>
      <c r="Y160" s="50">
        <f>'Level 9'!M32</f>
        <v>1.35</v>
      </c>
      <c r="Z160" s="50">
        <f>'Level 9'!O32</f>
        <v>2.0499999999999998</v>
      </c>
      <c r="AA160" s="50">
        <f>'Level 9'!P32</f>
        <v>2.85</v>
      </c>
      <c r="AB160" s="1">
        <f>'Level 9'!K32</f>
        <v>0</v>
      </c>
      <c r="AC160" s="50">
        <f>'Level 9'!R32</f>
        <v>9.1999999999999993</v>
      </c>
      <c r="AD160" s="55">
        <f>'Level 9'!S32</f>
        <v>1</v>
      </c>
      <c r="AE160" s="71">
        <f>H160+O160+V160+AC160</f>
        <v>35.099999999999994</v>
      </c>
      <c r="AF160" s="55">
        <f>RANK(AE160,$AE$160:$AE$163)</f>
        <v>1</v>
      </c>
    </row>
    <row r="161" spans="1:32" x14ac:dyDescent="0.25">
      <c r="A161" s="1" t="str">
        <f>'Level 9'!A9</f>
        <v>Sarah Quinn</v>
      </c>
      <c r="B161" s="1" t="str">
        <f>'Level 9'!B9</f>
        <v>Delta</v>
      </c>
      <c r="C161" s="50">
        <f>'Level 9'!L9</f>
        <v>2.25</v>
      </c>
      <c r="D161" s="50">
        <f>'Level 9'!M9</f>
        <v>2.6</v>
      </c>
      <c r="E161" s="50">
        <f>'Level 9'!O9</f>
        <v>1.95</v>
      </c>
      <c r="F161" s="50">
        <f>'Level 9'!P9</f>
        <v>2.85</v>
      </c>
      <c r="G161" s="1">
        <f>'Level 9'!K9</f>
        <v>0</v>
      </c>
      <c r="H161" s="50">
        <f>'Level 9'!R9</f>
        <v>10.050000000000001</v>
      </c>
      <c r="I161" s="55">
        <f>'Level 9'!S9</f>
        <v>2</v>
      </c>
      <c r="J161" s="50">
        <f>'Level 9'!L16</f>
        <v>2.3499999999999996</v>
      </c>
      <c r="K161" s="50">
        <f>'Level 9'!M16</f>
        <v>1.65</v>
      </c>
      <c r="L161" s="50">
        <f>'Level 9'!O16</f>
        <v>2.6500000000000004</v>
      </c>
      <c r="M161" s="50">
        <f>'Level 9'!P16</f>
        <v>4.5500000000000007</v>
      </c>
      <c r="N161" s="1">
        <f>'Level 9'!K16</f>
        <v>0</v>
      </c>
      <c r="O161" s="50">
        <f>'Level 9'!R16</f>
        <v>6.7999999999999989</v>
      </c>
      <c r="P161" s="55">
        <f>'Level 9'!S16</f>
        <v>2</v>
      </c>
      <c r="Q161" s="50">
        <f>'Level 9'!L23</f>
        <v>3.2</v>
      </c>
      <c r="R161" s="50">
        <f>'Level 9'!M23</f>
        <v>1.4</v>
      </c>
      <c r="S161" s="50">
        <f>'Level 9'!O23</f>
        <v>2.1</v>
      </c>
      <c r="T161" s="50">
        <f>'Level 9'!P23</f>
        <v>2.65</v>
      </c>
      <c r="U161" s="1">
        <f>'Level 9'!K23</f>
        <v>0</v>
      </c>
      <c r="V161" s="50">
        <f>'Level 9'!R23</f>
        <v>9.85</v>
      </c>
      <c r="W161" s="55">
        <f>'Level 9'!S23</f>
        <v>1</v>
      </c>
      <c r="X161" s="50">
        <f>'Level 9'!L30</f>
        <v>2.6500000000000004</v>
      </c>
      <c r="Y161" s="50">
        <f>'Level 9'!M30</f>
        <v>1.1000000000000001</v>
      </c>
      <c r="Z161" s="50">
        <f>'Level 9'!O30</f>
        <v>2.6</v>
      </c>
      <c r="AA161" s="50">
        <f>'Level 9'!P30</f>
        <v>2.95</v>
      </c>
      <c r="AB161" s="1">
        <f>'Level 9'!K30</f>
        <v>0</v>
      </c>
      <c r="AC161" s="50">
        <f>'Level 9'!R30</f>
        <v>8.1999999999999993</v>
      </c>
      <c r="AD161" s="55">
        <f>'Level 9'!S30</f>
        <v>3</v>
      </c>
      <c r="AE161" s="71">
        <f>H161+O161+V161+AC161</f>
        <v>34.900000000000006</v>
      </c>
      <c r="AF161" s="55">
        <f>RANK(AE161,$AE$160:$AE$163)</f>
        <v>2</v>
      </c>
    </row>
    <row r="162" spans="1:32" x14ac:dyDescent="0.25">
      <c r="A162" s="1" t="str">
        <f>'Level 9'!A10</f>
        <v>Anna Hooker</v>
      </c>
      <c r="B162" s="1" t="str">
        <f>'Level 9'!B10</f>
        <v>Delta</v>
      </c>
      <c r="C162" s="50">
        <f>'Level 9'!L10</f>
        <v>2.5499999999999998</v>
      </c>
      <c r="D162" s="50">
        <f>'Level 9'!M10</f>
        <v>2.4</v>
      </c>
      <c r="E162" s="50">
        <f>'Level 9'!O10</f>
        <v>2.0499999999999998</v>
      </c>
      <c r="F162" s="50">
        <f>'Level 9'!P10</f>
        <v>2.8</v>
      </c>
      <c r="G162" s="1">
        <f>'Level 9'!K10</f>
        <v>0</v>
      </c>
      <c r="H162" s="50">
        <f>'Level 9'!R10</f>
        <v>10.1</v>
      </c>
      <c r="I162" s="55">
        <f>'Level 9'!S10</f>
        <v>1</v>
      </c>
      <c r="J162" s="50">
        <f>'Level 9'!L17</f>
        <v>2.2999999999999998</v>
      </c>
      <c r="K162" s="50">
        <f>'Level 9'!M17</f>
        <v>1.2</v>
      </c>
      <c r="L162" s="50">
        <f>'Level 9'!O17</f>
        <v>2.5499999999999998</v>
      </c>
      <c r="M162" s="50">
        <f>'Level 9'!P17</f>
        <v>5.0999999999999996</v>
      </c>
      <c r="N162" s="1">
        <f>'Level 9'!K17</f>
        <v>0</v>
      </c>
      <c r="O162" s="50">
        <f>'Level 9'!R17</f>
        <v>5.8500000000000005</v>
      </c>
      <c r="P162" s="1">
        <v>4</v>
      </c>
      <c r="Q162" s="50">
        <f>'Level 9'!L24</f>
        <v>2.95</v>
      </c>
      <c r="R162" s="50">
        <f>'Level 9'!M24</f>
        <v>0.8</v>
      </c>
      <c r="S162" s="50">
        <f>'Level 9'!O24</f>
        <v>2.6</v>
      </c>
      <c r="T162" s="50">
        <f>'Level 9'!P24</f>
        <v>5.0500000000000007</v>
      </c>
      <c r="U162" s="1">
        <f>'Level 9'!K24</f>
        <v>0</v>
      </c>
      <c r="V162" s="50">
        <f>'Level 9'!R24</f>
        <v>6.1</v>
      </c>
      <c r="W162" s="1">
        <f>'Level 9'!S24</f>
        <v>4</v>
      </c>
      <c r="X162" s="50">
        <f>'Level 9'!L31</f>
        <v>2.9000000000000004</v>
      </c>
      <c r="Y162" s="50">
        <f>'Level 9'!M31</f>
        <v>1.6</v>
      </c>
      <c r="Z162" s="50">
        <f>'Level 9'!O31</f>
        <v>2.25</v>
      </c>
      <c r="AA162" s="50">
        <f>'Level 9'!P31</f>
        <v>3.65</v>
      </c>
      <c r="AB162" s="1">
        <f>'Level 9'!K31</f>
        <v>0</v>
      </c>
      <c r="AC162" s="50">
        <f>'Level 9'!R31</f>
        <v>8.6</v>
      </c>
      <c r="AD162" s="55">
        <f>'Level 9'!S31</f>
        <v>2</v>
      </c>
      <c r="AE162" s="71">
        <f>H162+O162+V162+AC162</f>
        <v>30.65</v>
      </c>
      <c r="AF162" s="55">
        <f>RANK(AE162,$AE$160:$AE$163)</f>
        <v>3</v>
      </c>
    </row>
    <row r="163" spans="1:32" x14ac:dyDescent="0.25">
      <c r="A163" s="1" t="str">
        <f>'Level 9'!A8</f>
        <v>Emily Sidaway</v>
      </c>
      <c r="B163" s="1" t="str">
        <f>'Level 9'!B8</f>
        <v>Delta</v>
      </c>
      <c r="C163" s="50">
        <f>'Level 9'!L8</f>
        <v>1.65</v>
      </c>
      <c r="D163" s="50">
        <f>'Level 9'!M8</f>
        <v>2.25</v>
      </c>
      <c r="E163" s="50">
        <f>'Level 9'!O8</f>
        <v>2.2000000000000002</v>
      </c>
      <c r="F163" s="50">
        <f>'Level 9'!P8</f>
        <v>3.65</v>
      </c>
      <c r="G163" s="1">
        <f>'Level 9'!K8</f>
        <v>0</v>
      </c>
      <c r="H163" s="50">
        <f>'Level 9'!R8</f>
        <v>8.0500000000000007</v>
      </c>
      <c r="I163" s="55">
        <f>'Level 9'!S8</f>
        <v>3</v>
      </c>
      <c r="J163" s="50">
        <f>'Level 9'!L15</f>
        <v>1.5</v>
      </c>
      <c r="K163" s="50">
        <f>'Level 9'!M15</f>
        <v>1.5</v>
      </c>
      <c r="L163" s="50">
        <f>'Level 9'!O15</f>
        <v>2.9</v>
      </c>
      <c r="M163" s="50">
        <f>'Level 9'!P15</f>
        <v>3.8</v>
      </c>
      <c r="N163" s="1">
        <f>'Level 9'!K15</f>
        <v>0</v>
      </c>
      <c r="O163" s="50">
        <f>'Level 9'!R15</f>
        <v>6.3000000000000007</v>
      </c>
      <c r="P163" s="55">
        <f>'Level 9'!S15</f>
        <v>3</v>
      </c>
      <c r="Q163" s="50">
        <f>'Level 9'!L22</f>
        <v>1.65</v>
      </c>
      <c r="R163" s="50">
        <f>'Level 9'!M22</f>
        <v>1.6</v>
      </c>
      <c r="S163" s="50">
        <f>'Level 9'!O22</f>
        <v>2.3499999999999996</v>
      </c>
      <c r="T163" s="50">
        <f>'Level 9'!P22</f>
        <v>3</v>
      </c>
      <c r="U163" s="1">
        <f>'Level 9'!K22</f>
        <v>0</v>
      </c>
      <c r="V163" s="50">
        <f>'Level 9'!R22</f>
        <v>7.9</v>
      </c>
      <c r="W163" s="55">
        <f>'Level 9'!S22</f>
        <v>3</v>
      </c>
      <c r="X163" s="50">
        <f>'Level 9'!L29</f>
        <v>1.6</v>
      </c>
      <c r="Y163" s="50">
        <f>'Level 9'!M29</f>
        <v>0.9</v>
      </c>
      <c r="Z163" s="50">
        <f>'Level 9'!O29</f>
        <v>2.8</v>
      </c>
      <c r="AA163" s="50">
        <f>'Level 9'!P29</f>
        <v>2.9</v>
      </c>
      <c r="AB163" s="1">
        <f>'Level 9'!K29</f>
        <v>0</v>
      </c>
      <c r="AC163" s="50">
        <f>'Level 9'!R29</f>
        <v>6.8000000000000007</v>
      </c>
      <c r="AD163" s="1">
        <f>'Level 9'!S29</f>
        <v>4</v>
      </c>
      <c r="AE163" s="71">
        <f>H163+O163+V163+AC163</f>
        <v>29.05</v>
      </c>
      <c r="AF163" s="1">
        <f>RANK(AE163,$AE$160:$AE$163)</f>
        <v>4</v>
      </c>
    </row>
    <row r="165" spans="1:32" x14ac:dyDescent="0.25">
      <c r="A165" s="40" t="str">
        <f>'Level 10'!A4</f>
        <v>Level 10</v>
      </c>
      <c r="B165" s="41"/>
      <c r="C165" s="58" t="s">
        <v>86</v>
      </c>
      <c r="D165" s="59"/>
      <c r="E165" s="62"/>
      <c r="F165" s="62"/>
      <c r="G165" s="62"/>
      <c r="H165" s="62"/>
      <c r="I165" s="63"/>
      <c r="J165" s="58" t="s">
        <v>89</v>
      </c>
      <c r="K165" s="59"/>
      <c r="L165" s="59"/>
      <c r="M165" s="59"/>
      <c r="N165" s="59"/>
      <c r="O165" s="59"/>
      <c r="P165" s="60"/>
      <c r="Q165" s="58" t="s">
        <v>91</v>
      </c>
      <c r="R165" s="59"/>
      <c r="S165" s="59"/>
      <c r="T165" s="59"/>
      <c r="U165" s="59"/>
      <c r="V165" s="59"/>
      <c r="W165" s="60"/>
      <c r="X165" s="58" t="s">
        <v>90</v>
      </c>
      <c r="Y165" s="59"/>
      <c r="Z165" s="59"/>
      <c r="AA165" s="59"/>
      <c r="AB165" s="59"/>
      <c r="AC165" s="59"/>
      <c r="AD165" s="60"/>
      <c r="AE165" s="58" t="s">
        <v>87</v>
      </c>
      <c r="AF165" s="60"/>
    </row>
    <row r="166" spans="1:32" x14ac:dyDescent="0.25">
      <c r="A166" s="2" t="s">
        <v>1</v>
      </c>
      <c r="B166" s="2" t="s">
        <v>67</v>
      </c>
      <c r="C166" s="2" t="s">
        <v>92</v>
      </c>
      <c r="D166" s="2" t="s">
        <v>93</v>
      </c>
      <c r="E166" s="5" t="s">
        <v>68</v>
      </c>
      <c r="F166" s="5" t="s">
        <v>69</v>
      </c>
      <c r="G166" s="5" t="s">
        <v>80</v>
      </c>
      <c r="H166" s="5" t="s">
        <v>104</v>
      </c>
      <c r="I166" s="5" t="s">
        <v>62</v>
      </c>
      <c r="J166" s="2" t="s">
        <v>92</v>
      </c>
      <c r="K166" s="2" t="s">
        <v>93</v>
      </c>
      <c r="L166" s="5" t="s">
        <v>68</v>
      </c>
      <c r="M166" s="5" t="s">
        <v>69</v>
      </c>
      <c r="N166" s="5" t="s">
        <v>80</v>
      </c>
      <c r="O166" s="5" t="s">
        <v>104</v>
      </c>
      <c r="P166" s="5" t="s">
        <v>62</v>
      </c>
      <c r="Q166" s="2" t="s">
        <v>92</v>
      </c>
      <c r="R166" s="2" t="s">
        <v>93</v>
      </c>
      <c r="S166" s="5" t="s">
        <v>68</v>
      </c>
      <c r="T166" s="5" t="s">
        <v>69</v>
      </c>
      <c r="U166" s="5" t="s">
        <v>80</v>
      </c>
      <c r="V166" s="5" t="s">
        <v>104</v>
      </c>
      <c r="W166" s="5" t="s">
        <v>62</v>
      </c>
      <c r="X166" s="2" t="s">
        <v>92</v>
      </c>
      <c r="Y166" s="2" t="s">
        <v>93</v>
      </c>
      <c r="Z166" s="5" t="s">
        <v>68</v>
      </c>
      <c r="AA166" s="5" t="s">
        <v>69</v>
      </c>
      <c r="AB166" s="5" t="s">
        <v>80</v>
      </c>
      <c r="AC166" s="5" t="s">
        <v>104</v>
      </c>
      <c r="AD166" s="5" t="s">
        <v>62</v>
      </c>
      <c r="AE166" s="5" t="s">
        <v>104</v>
      </c>
      <c r="AF166" s="5" t="s">
        <v>62</v>
      </c>
    </row>
    <row r="167" spans="1:32" x14ac:dyDescent="0.25">
      <c r="A167" s="1" t="str">
        <f>'Level 10'!A14</f>
        <v>Ashleigh O'Neill</v>
      </c>
      <c r="B167" s="1" t="str">
        <f>'Level 10'!B14</f>
        <v>Olympia</v>
      </c>
      <c r="C167" s="50">
        <f>'Level 10'!L14</f>
        <v>2.8</v>
      </c>
      <c r="D167" s="50">
        <f>'Level 10'!M14</f>
        <v>3.05</v>
      </c>
      <c r="E167" s="50">
        <f>'Level 10'!O14</f>
        <v>1.2999999999999998</v>
      </c>
      <c r="F167" s="50">
        <f>'Level 10'!P14</f>
        <v>2.7</v>
      </c>
      <c r="G167" s="1">
        <f>'Level 10'!K14</f>
        <v>0</v>
      </c>
      <c r="H167" s="50">
        <f>'Level 10'!R14</f>
        <v>11.85</v>
      </c>
      <c r="I167" s="55">
        <f>'Level 10'!S14</f>
        <v>1</v>
      </c>
      <c r="J167" s="50">
        <f>'Level 10'!L26</f>
        <v>2.9</v>
      </c>
      <c r="K167" s="50">
        <f>'Level 10'!M26</f>
        <v>2.4500000000000002</v>
      </c>
      <c r="L167" s="50">
        <f>'Level 10'!O26</f>
        <v>1.5499999999999998</v>
      </c>
      <c r="M167" s="50">
        <f>'Level 10'!P26</f>
        <v>2.15</v>
      </c>
      <c r="N167" s="1">
        <f>'Level 10'!K26</f>
        <v>0</v>
      </c>
      <c r="O167" s="1">
        <f>'Level 10'!R26</f>
        <v>11.65</v>
      </c>
      <c r="P167" s="55">
        <f>'Level 10'!S26</f>
        <v>1</v>
      </c>
      <c r="Q167" s="50">
        <f>'Level 10'!L38</f>
        <v>2.9</v>
      </c>
      <c r="R167" s="50">
        <f>'Level 10'!M38</f>
        <v>1.8</v>
      </c>
      <c r="S167" s="50">
        <f>'Level 10'!O38</f>
        <v>1.75</v>
      </c>
      <c r="T167" s="50">
        <f>'Level 10'!P38</f>
        <v>3.9499999999999997</v>
      </c>
      <c r="U167" s="1">
        <f>'Level 10'!K38</f>
        <v>0</v>
      </c>
      <c r="V167" s="50">
        <f>'Level 10'!R38</f>
        <v>9</v>
      </c>
      <c r="W167" s="1">
        <f>'Level 10'!S38</f>
        <v>4</v>
      </c>
      <c r="X167" s="50">
        <f>'Level 10'!L50</f>
        <v>2.8</v>
      </c>
      <c r="Y167" s="50">
        <f>'Level 10'!M50</f>
        <v>1.6</v>
      </c>
      <c r="Z167" s="50">
        <f>'Level 10'!O50</f>
        <v>1.75</v>
      </c>
      <c r="AA167" s="50">
        <f>'Level 10'!P50</f>
        <v>3.15</v>
      </c>
      <c r="AB167" s="1">
        <f>'Level 10'!K50</f>
        <v>0</v>
      </c>
      <c r="AC167" s="50">
        <f>'Level 10'!R50</f>
        <v>9.5</v>
      </c>
      <c r="AD167" s="55">
        <f>'Level 10'!S50</f>
        <v>1</v>
      </c>
      <c r="AE167" s="71">
        <f t="shared" ref="AE167:AE175" si="16">H167+O167+V167+AC167</f>
        <v>42</v>
      </c>
      <c r="AF167" s="55">
        <f t="shared" ref="AF167:AF172" si="17">RANK(AE167,$AE$167:$AE$175)</f>
        <v>1</v>
      </c>
    </row>
    <row r="168" spans="1:32" x14ac:dyDescent="0.25">
      <c r="A168" s="1" t="str">
        <f>'Level 10'!A8</f>
        <v>Genaya McKenzie</v>
      </c>
      <c r="B168" s="1" t="str">
        <f>'Level 10'!B8</f>
        <v>Diva</v>
      </c>
      <c r="C168" s="50">
        <f>'Level 10'!L8</f>
        <v>2.95</v>
      </c>
      <c r="D168" s="50">
        <f>'Level 10'!M8</f>
        <v>3.8499999999999996</v>
      </c>
      <c r="E168" s="50">
        <f>'Level 10'!O8</f>
        <v>1.6</v>
      </c>
      <c r="F168" s="50">
        <f>'Level 10'!P8</f>
        <v>3.75</v>
      </c>
      <c r="G168" s="1">
        <f>'Level 10'!K8</f>
        <v>0</v>
      </c>
      <c r="H168" s="50">
        <f>'Level 10'!R8</f>
        <v>11.450000000000001</v>
      </c>
      <c r="I168" s="55">
        <f>'Level 10'!S8</f>
        <v>2</v>
      </c>
      <c r="J168" s="50">
        <f>'Level 10'!L20</f>
        <v>3</v>
      </c>
      <c r="K168" s="50">
        <f>'Level 10'!M20</f>
        <v>2.6500000000000004</v>
      </c>
      <c r="L168" s="50">
        <f>'Level 10'!O20</f>
        <v>2.1</v>
      </c>
      <c r="M168" s="50">
        <f>'Level 10'!P20</f>
        <v>3.35</v>
      </c>
      <c r="N168" s="1">
        <f>'Level 10'!K20</f>
        <v>0</v>
      </c>
      <c r="O168" s="50">
        <f>'Level 10'!R20</f>
        <v>10.199999999999999</v>
      </c>
      <c r="P168" s="55">
        <f>'Level 10'!S20</f>
        <v>2</v>
      </c>
      <c r="Q168" s="50">
        <f>'Level 10'!L32</f>
        <v>3.15</v>
      </c>
      <c r="R168" s="50">
        <f>'Level 10'!M32</f>
        <v>2.2000000000000002</v>
      </c>
      <c r="S168" s="50">
        <f>'Level 10'!O32</f>
        <v>1.9</v>
      </c>
      <c r="T168" s="50">
        <f>'Level 10'!P32</f>
        <v>3.8</v>
      </c>
      <c r="U168" s="1">
        <f>'Level 10'!K32</f>
        <v>0</v>
      </c>
      <c r="V168" s="50">
        <f>'Level 10'!R32</f>
        <v>9.65</v>
      </c>
      <c r="W168" s="55">
        <f>'Level 10'!S32</f>
        <v>1</v>
      </c>
      <c r="X168" s="50">
        <f>'Level 10'!L44</f>
        <v>1.85</v>
      </c>
      <c r="Y168" s="50">
        <f>'Level 10'!M44</f>
        <v>2</v>
      </c>
      <c r="Z168" s="50">
        <f>'Level 10'!O44</f>
        <v>2.1500000000000004</v>
      </c>
      <c r="AA168" s="50">
        <f>'Level 10'!P44</f>
        <v>4.3499999999999996</v>
      </c>
      <c r="AB168" s="1">
        <f>'Level 10'!K44</f>
        <v>0</v>
      </c>
      <c r="AC168" s="50">
        <f>'Level 10'!R44</f>
        <v>7.35</v>
      </c>
      <c r="AD168" s="55">
        <f>'Level 10'!S44</f>
        <v>2</v>
      </c>
      <c r="AE168" s="71">
        <f t="shared" si="16"/>
        <v>38.65</v>
      </c>
      <c r="AF168" s="55">
        <f t="shared" si="17"/>
        <v>2</v>
      </c>
    </row>
    <row r="169" spans="1:32" x14ac:dyDescent="0.25">
      <c r="A169" s="1" t="str">
        <f>'Level 10'!A16</f>
        <v>Rosie Yeatman</v>
      </c>
      <c r="B169" s="1" t="str">
        <f>'Level 10'!B16</f>
        <v>Delta</v>
      </c>
      <c r="C169" s="50">
        <f>'Level 10'!L16</f>
        <v>1.9</v>
      </c>
      <c r="D169" s="50">
        <f>'Level 10'!M16</f>
        <v>2.2000000000000002</v>
      </c>
      <c r="E169" s="50">
        <f>'Level 10'!O16</f>
        <v>1.4</v>
      </c>
      <c r="F169" s="50">
        <f>'Level 10'!P16</f>
        <v>4.5</v>
      </c>
      <c r="G169" s="1">
        <f>'Level 10'!K16</f>
        <v>0</v>
      </c>
      <c r="H169" s="50">
        <f>'Level 10'!R16</f>
        <v>8.1999999999999993</v>
      </c>
      <c r="I169" s="1">
        <v>8</v>
      </c>
      <c r="J169" s="50">
        <f>'Level 10'!L28</f>
        <v>2.9</v>
      </c>
      <c r="K169" s="50">
        <f>'Level 10'!M28</f>
        <v>2</v>
      </c>
      <c r="L169" s="50">
        <f>'Level 10'!O28</f>
        <v>2.1</v>
      </c>
      <c r="M169" s="50">
        <f>'Level 10'!P28</f>
        <v>3.15</v>
      </c>
      <c r="N169" s="1">
        <f>'Level 10'!K28</f>
        <v>0</v>
      </c>
      <c r="O169" s="1">
        <f>'Level 10'!R28</f>
        <v>9.65</v>
      </c>
      <c r="P169" s="55">
        <f>'Level 10'!S28</f>
        <v>3</v>
      </c>
      <c r="Q169" s="50">
        <f>'Level 10'!L40</f>
        <v>2.5499999999999998</v>
      </c>
      <c r="R169" s="50">
        <f>'Level 10'!M40</f>
        <v>1.4</v>
      </c>
      <c r="S169" s="50">
        <f>'Level 10'!O40</f>
        <v>1.3</v>
      </c>
      <c r="T169" s="50">
        <f>'Level 10'!P40</f>
        <v>3.25</v>
      </c>
      <c r="U169" s="1">
        <f>'Level 10'!K40</f>
        <v>0</v>
      </c>
      <c r="V169" s="50">
        <f>'Level 10'!R40</f>
        <v>9.3999999999999986</v>
      </c>
      <c r="W169" s="55">
        <f>'Level 10'!S40</f>
        <v>3</v>
      </c>
      <c r="X169" s="50">
        <f>'Level 10'!L52</f>
        <v>2.9</v>
      </c>
      <c r="Y169" s="50">
        <f>'Level 10'!M52</f>
        <v>0.8</v>
      </c>
      <c r="Z169" s="50">
        <f>'Level 10'!O52</f>
        <v>2.25</v>
      </c>
      <c r="AA169" s="50">
        <f>'Level 10'!P52</f>
        <v>4.4499999999999993</v>
      </c>
      <c r="AB169" s="1">
        <f>'Level 10'!K52</f>
        <v>0</v>
      </c>
      <c r="AC169" s="50">
        <f>'Level 10'!R52</f>
        <v>7</v>
      </c>
      <c r="AD169" s="55">
        <v>3</v>
      </c>
      <c r="AE169" s="71">
        <f t="shared" si="16"/>
        <v>34.25</v>
      </c>
      <c r="AF169" s="55">
        <f t="shared" si="17"/>
        <v>3</v>
      </c>
    </row>
    <row r="170" spans="1:32" x14ac:dyDescent="0.25">
      <c r="A170" s="1" t="str">
        <f>'Level 10'!A15</f>
        <v>Isabella Ralston</v>
      </c>
      <c r="B170" s="1" t="str">
        <f>'Level 10'!B15</f>
        <v>Delta</v>
      </c>
      <c r="C170" s="50">
        <f>'Level 10'!L15</f>
        <v>2.0499999999999998</v>
      </c>
      <c r="D170" s="50">
        <f>'Level 10'!M15</f>
        <v>2.95</v>
      </c>
      <c r="E170" s="50">
        <f>'Level 10'!O15</f>
        <v>2.1</v>
      </c>
      <c r="F170" s="50">
        <f>'Level 10'!P15</f>
        <v>2.85</v>
      </c>
      <c r="G170" s="1">
        <f>'Level 10'!K15</f>
        <v>0</v>
      </c>
      <c r="H170" s="50">
        <f>'Level 10'!R15</f>
        <v>10.050000000000001</v>
      </c>
      <c r="I170" s="55">
        <f>'Level 10'!S15</f>
        <v>3</v>
      </c>
      <c r="J170" s="50">
        <f>'Level 10'!L27</f>
        <v>2.5</v>
      </c>
      <c r="K170" s="50">
        <f>'Level 10'!M27</f>
        <v>1.4</v>
      </c>
      <c r="L170" s="50">
        <f>'Level 10'!O27</f>
        <v>2.1</v>
      </c>
      <c r="M170" s="50">
        <f>'Level 10'!P27</f>
        <v>3.45</v>
      </c>
      <c r="N170" s="1">
        <f>'Level 10'!K27</f>
        <v>0</v>
      </c>
      <c r="O170" s="1">
        <f>'Level 10'!R27</f>
        <v>8.35</v>
      </c>
      <c r="P170" s="1">
        <f>'Level 10'!S27</f>
        <v>6</v>
      </c>
      <c r="Q170" s="50">
        <f>'Level 10'!L39</f>
        <v>2.1</v>
      </c>
      <c r="R170" s="50">
        <f>'Level 10'!M39</f>
        <v>0.7</v>
      </c>
      <c r="S170" s="50">
        <f>'Level 10'!O39</f>
        <v>2.25</v>
      </c>
      <c r="T170" s="50">
        <f>'Level 10'!P39</f>
        <v>4.1500000000000004</v>
      </c>
      <c r="U170" s="1">
        <f>'Level 10'!K39</f>
        <v>0.3</v>
      </c>
      <c r="V170" s="50">
        <f>'Level 10'!R39</f>
        <v>6.1000000000000005</v>
      </c>
      <c r="W170" s="1">
        <f>'Level 10'!S39</f>
        <v>8</v>
      </c>
      <c r="X170" s="50">
        <f>'Level 10'!L51</f>
        <v>2.2000000000000002</v>
      </c>
      <c r="Y170" s="50">
        <f>'Level 10'!M51</f>
        <v>1.1000000000000001</v>
      </c>
      <c r="Z170" s="50">
        <f>'Level 10'!O51</f>
        <v>2.3499999999999996</v>
      </c>
      <c r="AA170" s="50">
        <f>'Level 10'!P51</f>
        <v>3.95</v>
      </c>
      <c r="AB170" s="1">
        <f>'Level 10'!K51</f>
        <v>0</v>
      </c>
      <c r="AC170" s="50">
        <f>'Level 10'!R51</f>
        <v>7.0000000000000009</v>
      </c>
      <c r="AD170" s="1">
        <f>'Level 10'!S51</f>
        <v>3</v>
      </c>
      <c r="AE170" s="71">
        <f t="shared" si="16"/>
        <v>31.5</v>
      </c>
      <c r="AF170" s="1">
        <f t="shared" si="17"/>
        <v>4</v>
      </c>
    </row>
    <row r="171" spans="1:32" x14ac:dyDescent="0.25">
      <c r="A171" s="1" t="str">
        <f>'Level 10'!A13</f>
        <v>Brie Gullery</v>
      </c>
      <c r="B171" s="1" t="str">
        <f>'Level 10'!B13</f>
        <v>Olympia</v>
      </c>
      <c r="C171" s="50">
        <f>'Level 10'!L13</f>
        <v>2.4500000000000002</v>
      </c>
      <c r="D171" s="50">
        <f>'Level 10'!M13</f>
        <v>2.6</v>
      </c>
      <c r="E171" s="50">
        <f>'Level 10'!O13</f>
        <v>1.6</v>
      </c>
      <c r="F171" s="50">
        <f>'Level 10'!P13</f>
        <v>4.25</v>
      </c>
      <c r="G171" s="1">
        <f>'Level 10'!K13</f>
        <v>0</v>
      </c>
      <c r="H171" s="50">
        <f>'Level 10'!R13</f>
        <v>9.2000000000000011</v>
      </c>
      <c r="I171" s="1">
        <f>'Level 10'!S13</f>
        <v>5</v>
      </c>
      <c r="J171" s="50">
        <f>'Level 10'!L25</f>
        <v>1.85</v>
      </c>
      <c r="K171" s="50">
        <f>'Level 10'!M25</f>
        <v>2.2999999999999998</v>
      </c>
      <c r="L171" s="50">
        <f>'Level 10'!O25</f>
        <v>2.25</v>
      </c>
      <c r="M171" s="50">
        <f>'Level 10'!P25</f>
        <v>2.6500000000000004</v>
      </c>
      <c r="N171" s="1">
        <f>'Level 10'!K25</f>
        <v>0</v>
      </c>
      <c r="O171" s="1">
        <f>'Level 10'!R25</f>
        <v>9.25</v>
      </c>
      <c r="P171" s="1">
        <f>'Level 10'!S25</f>
        <v>4</v>
      </c>
      <c r="Q171" s="50">
        <f>'Level 10'!L37</f>
        <v>2.5499999999999998</v>
      </c>
      <c r="R171" s="50">
        <f>'Level 10'!M37</f>
        <v>1.3</v>
      </c>
      <c r="S171" s="50">
        <f>'Level 10'!O37</f>
        <v>1.8</v>
      </c>
      <c r="T171" s="50">
        <f>'Level 10'!P37</f>
        <v>3.6</v>
      </c>
      <c r="U171" s="1">
        <f>'Level 10'!K37</f>
        <v>0</v>
      </c>
      <c r="V171" s="50">
        <f>'Level 10'!R37</f>
        <v>8.4499999999999993</v>
      </c>
      <c r="W171" s="1">
        <f>'Level 10'!S37</f>
        <v>5</v>
      </c>
      <c r="X171" s="50">
        <f>'Level 10'!L49</f>
        <v>1.5</v>
      </c>
      <c r="Y171" s="50">
        <f>'Level 10'!M49</f>
        <v>0.7</v>
      </c>
      <c r="Z171" s="50">
        <f>'Level 10'!O49</f>
        <v>3.05</v>
      </c>
      <c r="AA171" s="50">
        <f>'Level 10'!P49</f>
        <v>4.9000000000000004</v>
      </c>
      <c r="AB171" s="1">
        <f>'Level 10'!K49</f>
        <v>0</v>
      </c>
      <c r="AC171" s="50">
        <f>'Level 10'!R49</f>
        <v>4.2499999999999991</v>
      </c>
      <c r="AD171" s="1">
        <f>'Level 10'!S49</f>
        <v>7</v>
      </c>
      <c r="AE171" s="71">
        <f t="shared" si="16"/>
        <v>31.150000000000002</v>
      </c>
      <c r="AF171" s="1">
        <f t="shared" si="17"/>
        <v>5</v>
      </c>
    </row>
    <row r="172" spans="1:32" x14ac:dyDescent="0.25">
      <c r="A172" s="1" t="str">
        <f>'Level 10'!A9</f>
        <v>Beatriz Boiser</v>
      </c>
      <c r="B172" s="1" t="str">
        <f>'Level 10'!B9</f>
        <v>Diva</v>
      </c>
      <c r="C172" s="50">
        <f>'Level 10'!L9</f>
        <v>2.6</v>
      </c>
      <c r="D172" s="50">
        <f>'Level 10'!M9</f>
        <v>2.2000000000000002</v>
      </c>
      <c r="E172" s="50">
        <f>'Level 10'!O9</f>
        <v>2.2000000000000002</v>
      </c>
      <c r="F172" s="50">
        <f>'Level 10'!P9</f>
        <v>3.7</v>
      </c>
      <c r="G172" s="1">
        <f>'Level 10'!K9</f>
        <v>0</v>
      </c>
      <c r="H172" s="50">
        <f>'Level 10'!R9</f>
        <v>8.9</v>
      </c>
      <c r="I172" s="1">
        <f>'Level 10'!S9</f>
        <v>6</v>
      </c>
      <c r="J172" s="50">
        <f>'Level 10'!L21</f>
        <v>1.8</v>
      </c>
      <c r="K172" s="50">
        <f>'Level 10'!M21</f>
        <v>1.95</v>
      </c>
      <c r="L172" s="50">
        <f>'Level 10'!O21</f>
        <v>2.4</v>
      </c>
      <c r="M172" s="50">
        <f>'Level 10'!P21</f>
        <v>3.15</v>
      </c>
      <c r="N172" s="1">
        <f>'Level 10'!K21</f>
        <v>0</v>
      </c>
      <c r="O172" s="50">
        <f>'Level 10'!R21</f>
        <v>8.1999999999999993</v>
      </c>
      <c r="P172" s="1">
        <f>'Level 10'!S21</f>
        <v>7</v>
      </c>
      <c r="Q172" s="50">
        <f>'Level 10'!L33</f>
        <v>2.6</v>
      </c>
      <c r="R172" s="50">
        <f>'Level 10'!M33</f>
        <v>1.4</v>
      </c>
      <c r="S172" s="50">
        <f>'Level 10'!O33</f>
        <v>2.1</v>
      </c>
      <c r="T172" s="50">
        <f>'Level 10'!P33</f>
        <v>5.0999999999999996</v>
      </c>
      <c r="U172" s="1">
        <f>'Level 10'!K33</f>
        <v>0</v>
      </c>
      <c r="V172" s="50">
        <f>'Level 10'!R33</f>
        <v>6.8000000000000007</v>
      </c>
      <c r="W172" s="1">
        <f>'Level 10'!S33</f>
        <v>7</v>
      </c>
      <c r="X172" s="50">
        <f>'Level 10'!L45</f>
        <v>1.2000000000000002</v>
      </c>
      <c r="Y172" s="50">
        <f>'Level 10'!M45</f>
        <v>1.1000000000000001</v>
      </c>
      <c r="Z172" s="50">
        <f>'Level 10'!O45</f>
        <v>2.95</v>
      </c>
      <c r="AA172" s="50">
        <f>'Level 10'!P45</f>
        <v>5.95</v>
      </c>
      <c r="AB172" s="1">
        <f>'Level 10'!K45</f>
        <v>0</v>
      </c>
      <c r="AC172" s="50">
        <f>'Level 10'!R45</f>
        <v>3.4000000000000004</v>
      </c>
      <c r="AD172" s="1">
        <f>'Level 10'!S45</f>
        <v>8</v>
      </c>
      <c r="AE172" s="71">
        <f t="shared" si="16"/>
        <v>27.300000000000004</v>
      </c>
      <c r="AF172" s="1">
        <f t="shared" si="17"/>
        <v>6</v>
      </c>
    </row>
    <row r="173" spans="1:32" x14ac:dyDescent="0.25">
      <c r="A173" s="1" t="str">
        <f>'Level 10'!A12</f>
        <v>Zara Galliven</v>
      </c>
      <c r="B173" s="1" t="str">
        <f>'Level 10'!B12</f>
        <v>DGA</v>
      </c>
      <c r="C173" s="50">
        <f>'Level 10'!L12</f>
        <v>1.8</v>
      </c>
      <c r="D173" s="50">
        <f>'Level 10'!M12</f>
        <v>2.1</v>
      </c>
      <c r="E173" s="50">
        <f>'Level 10'!O12</f>
        <v>1.65</v>
      </c>
      <c r="F173" s="50">
        <f>'Level 10'!P12</f>
        <v>2.6500000000000004</v>
      </c>
      <c r="G173" s="1">
        <f>'Level 10'!K12</f>
        <v>0</v>
      </c>
      <c r="H173" s="50">
        <f>'Level 10'!R12</f>
        <v>9.6</v>
      </c>
      <c r="I173" s="1">
        <f>'Level 10'!S12</f>
        <v>4</v>
      </c>
      <c r="J173" s="50">
        <f>'Level 10'!L24</f>
        <v>1.1000000000000001</v>
      </c>
      <c r="K173" s="50">
        <f>'Level 10'!M24</f>
        <v>1</v>
      </c>
      <c r="L173" s="50">
        <f>'Level 10'!O24</f>
        <v>2.6</v>
      </c>
      <c r="M173" s="50">
        <f>'Level 10'!P24</f>
        <v>5.5500000000000007</v>
      </c>
      <c r="N173" s="1">
        <f>'Level 10'!K24</f>
        <v>0.6</v>
      </c>
      <c r="O173" s="1">
        <f>'Level 10'!R24</f>
        <v>3.3499999999999992</v>
      </c>
      <c r="P173" s="1">
        <f>'Level 10'!S24</f>
        <v>9</v>
      </c>
      <c r="Q173" s="50">
        <f>'Level 10'!L36</f>
        <v>1.9</v>
      </c>
      <c r="R173" s="50">
        <f>'Level 10'!M36</f>
        <v>1.5</v>
      </c>
      <c r="S173" s="50">
        <f>'Level 10'!O36</f>
        <v>1.75</v>
      </c>
      <c r="T173" s="50">
        <f>'Level 10'!P36</f>
        <v>4.25</v>
      </c>
      <c r="U173" s="1">
        <f>'Level 10'!K36</f>
        <v>0</v>
      </c>
      <c r="V173" s="50">
        <f>'Level 10'!R36</f>
        <v>7.4</v>
      </c>
      <c r="W173" s="1">
        <f>'Level 10'!S36</f>
        <v>6</v>
      </c>
      <c r="X173" s="50">
        <f>'Level 10'!L48</f>
        <v>1.6</v>
      </c>
      <c r="Y173" s="50">
        <f>'Level 10'!M48</f>
        <v>1</v>
      </c>
      <c r="Z173" s="50">
        <f>'Level 10'!O48</f>
        <v>2.25</v>
      </c>
      <c r="AA173" s="50">
        <f>'Level 10'!P48</f>
        <v>3.4</v>
      </c>
      <c r="AB173" s="1">
        <f>'Level 10'!K48</f>
        <v>0</v>
      </c>
      <c r="AC173" s="50">
        <f>'Level 10'!R48</f>
        <v>6.9499999999999993</v>
      </c>
      <c r="AD173" s="1">
        <f>'Level 10'!S48</f>
        <v>5</v>
      </c>
      <c r="AE173" s="71">
        <f t="shared" si="16"/>
        <v>27.3</v>
      </c>
      <c r="AF173" s="1">
        <v>6</v>
      </c>
    </row>
    <row r="174" spans="1:32" x14ac:dyDescent="0.25">
      <c r="A174" s="79" t="str">
        <f>'Level 10'!A10</f>
        <v>Lauren Isaacs</v>
      </c>
      <c r="B174" s="79" t="str">
        <f>'Level 10'!B10</f>
        <v>GGI</v>
      </c>
      <c r="C174" s="50">
        <f>'Level 10'!L10</f>
        <v>1.5</v>
      </c>
      <c r="D174" s="50">
        <f>'Level 10'!M10</f>
        <v>2.2999999999999998</v>
      </c>
      <c r="E174" s="50">
        <f>'Level 10'!O10</f>
        <v>1.75</v>
      </c>
      <c r="F174" s="50">
        <f>'Level 10'!P10</f>
        <v>3.4</v>
      </c>
      <c r="G174" s="1">
        <f>'Level 10'!K10</f>
        <v>0</v>
      </c>
      <c r="H174" s="50">
        <f>'Level 10'!R10</f>
        <v>8.65</v>
      </c>
      <c r="I174" s="1">
        <f>'Level 10'!S10</f>
        <v>7</v>
      </c>
      <c r="J174" s="50">
        <f>'Level 10'!L22</f>
        <v>1.85</v>
      </c>
      <c r="K174" s="50">
        <f>'Level 10'!M22</f>
        <v>1.8</v>
      </c>
      <c r="L174" s="50">
        <f>'Level 10'!O22</f>
        <v>2</v>
      </c>
      <c r="M174" s="50">
        <f>'Level 10'!P22</f>
        <v>3</v>
      </c>
      <c r="N174" s="1">
        <f>'Level 10'!K22</f>
        <v>0</v>
      </c>
      <c r="O174" s="1">
        <f>'Level 10'!R22</f>
        <v>8.65</v>
      </c>
      <c r="P174" s="1">
        <f>'Level 10'!S22</f>
        <v>5</v>
      </c>
      <c r="Q174" s="50">
        <f>'Level 10'!L34</f>
        <v>1.35</v>
      </c>
      <c r="R174" s="50">
        <f>'Level 10'!M34</f>
        <v>1.1000000000000001</v>
      </c>
      <c r="S174" s="50">
        <f>'Level 10'!O34</f>
        <v>1.6</v>
      </c>
      <c r="T174" s="50">
        <f>'Level 10'!P34</f>
        <v>5.65</v>
      </c>
      <c r="U174" s="1">
        <f>'Level 10'!K34</f>
        <v>0</v>
      </c>
      <c r="V174" s="50">
        <f>'Level 10'!R34</f>
        <v>5.1999999999999993</v>
      </c>
      <c r="W174" s="1">
        <f>'Level 10'!S34</f>
        <v>9</v>
      </c>
      <c r="X174" s="50">
        <f>'Level 10'!L46</f>
        <v>1.4</v>
      </c>
      <c r="Y174" s="50">
        <f>'Level 10'!M46</f>
        <v>1.2</v>
      </c>
      <c r="Z174" s="50">
        <f>'Level 10'!O46</f>
        <v>2.6</v>
      </c>
      <c r="AA174" s="50">
        <f>'Level 10'!P46</f>
        <v>5.65</v>
      </c>
      <c r="AB174" s="1">
        <f>'Level 10'!K46</f>
        <v>0</v>
      </c>
      <c r="AC174" s="50">
        <f>'Level 10'!R46</f>
        <v>4.3499999999999996</v>
      </c>
      <c r="AD174" s="1">
        <f>'Level 10'!S46</f>
        <v>6</v>
      </c>
      <c r="AE174" s="71">
        <f t="shared" si="16"/>
        <v>26.85</v>
      </c>
      <c r="AF174" s="1">
        <f>RANK(AE174,$AE$167:$AE$175)</f>
        <v>8</v>
      </c>
    </row>
    <row r="175" spans="1:32" x14ac:dyDescent="0.25">
      <c r="A175" s="79" t="str">
        <f>'Level 10'!A11</f>
        <v>Ella Hjertquist</v>
      </c>
      <c r="B175" s="79" t="str">
        <f>'Level 10'!B11</f>
        <v>GGI</v>
      </c>
      <c r="C175" s="50">
        <f>'Level 10'!L11</f>
        <v>2.2999999999999998</v>
      </c>
      <c r="D175" s="50">
        <f>'Level 10'!M11</f>
        <v>1</v>
      </c>
      <c r="E175" s="50">
        <f>'Level 10'!O11</f>
        <v>1.4500000000000002</v>
      </c>
      <c r="F175" s="50">
        <f>'Level 10'!P11</f>
        <v>3.65</v>
      </c>
      <c r="G175" s="1">
        <f>'Level 10'!K11</f>
        <v>0</v>
      </c>
      <c r="H175" s="50">
        <f>'Level 10'!R11</f>
        <v>8.2000000000000011</v>
      </c>
      <c r="I175" s="1">
        <f>'Level 10'!S11</f>
        <v>8</v>
      </c>
      <c r="J175" s="50">
        <f>'Level 10'!L23</f>
        <v>1.65</v>
      </c>
      <c r="K175" s="50">
        <f>'Level 10'!M23</f>
        <v>1.1000000000000001</v>
      </c>
      <c r="L175" s="50">
        <f>'Level 10'!O23</f>
        <v>2.15</v>
      </c>
      <c r="M175" s="50">
        <f>'Level 10'!P23</f>
        <v>3.85</v>
      </c>
      <c r="N175" s="1">
        <f>'Level 10'!K23</f>
        <v>0</v>
      </c>
      <c r="O175" s="1">
        <f>'Level 10'!R23</f>
        <v>6.75</v>
      </c>
      <c r="P175" s="1">
        <f>'Level 10'!S23</f>
        <v>8</v>
      </c>
      <c r="Q175" s="50">
        <f>'Level 10'!L35</f>
        <v>2.6</v>
      </c>
      <c r="R175" s="50">
        <f>'Level 10'!M35</f>
        <v>0.9</v>
      </c>
      <c r="S175" s="50">
        <f>'Level 10'!O35</f>
        <v>1.2</v>
      </c>
      <c r="T175" s="50">
        <f>'Level 10'!P35</f>
        <v>2.8499999999999996</v>
      </c>
      <c r="U175" s="1">
        <f>'Level 10'!K35</f>
        <v>0</v>
      </c>
      <c r="V175" s="50">
        <f>'Level 10'!R35</f>
        <v>9.4499999999999993</v>
      </c>
      <c r="W175" s="55">
        <f>'Level 10'!S35</f>
        <v>2</v>
      </c>
      <c r="X175" s="50">
        <f>'Level 10'!L47</f>
        <v>0</v>
      </c>
      <c r="Y175" s="50">
        <f>'Level 10'!M47</f>
        <v>0</v>
      </c>
      <c r="Z175" s="50">
        <f>'Level 10'!O47</f>
        <v>10</v>
      </c>
      <c r="AA175" s="50">
        <f>'Level 10'!P47</f>
        <v>10</v>
      </c>
      <c r="AB175" s="1">
        <f>'Level 10'!K47</f>
        <v>0</v>
      </c>
      <c r="AC175" s="1">
        <f>'Level 10'!R47</f>
        <v>0</v>
      </c>
      <c r="AD175" s="1">
        <f>'Level 10'!S47</f>
        <v>9</v>
      </c>
      <c r="AE175" s="71">
        <f t="shared" si="16"/>
        <v>24.4</v>
      </c>
      <c r="AF175" s="1">
        <f>RANK(AE175,$AE$167:$AE$175)</f>
        <v>9</v>
      </c>
    </row>
  </sheetData>
  <mergeCells count="42">
    <mergeCell ref="J135:P135"/>
    <mergeCell ref="X58:Y58"/>
    <mergeCell ref="X88:Y88"/>
    <mergeCell ref="X113:Y113"/>
    <mergeCell ref="X135:AD135"/>
    <mergeCell ref="C113:I113"/>
    <mergeCell ref="J113:P113"/>
    <mergeCell ref="Q113:W113"/>
    <mergeCell ref="C135:I135"/>
    <mergeCell ref="AE149:AF149"/>
    <mergeCell ref="X149:AD149"/>
    <mergeCell ref="Q149:W149"/>
    <mergeCell ref="J149:P149"/>
    <mergeCell ref="AE158:AF158"/>
    <mergeCell ref="X158:AD158"/>
    <mergeCell ref="Q158:W158"/>
    <mergeCell ref="J158:P158"/>
    <mergeCell ref="C158:I158"/>
    <mergeCell ref="AE165:AF165"/>
    <mergeCell ref="X165:AD165"/>
    <mergeCell ref="Q165:W165"/>
    <mergeCell ref="J165:P165"/>
    <mergeCell ref="C165:I165"/>
    <mergeCell ref="M4:N4"/>
    <mergeCell ref="C4:G4"/>
    <mergeCell ref="H4:L4"/>
    <mergeCell ref="Q135:W135"/>
    <mergeCell ref="Q58:W58"/>
    <mergeCell ref="J58:P58"/>
    <mergeCell ref="C58:I58"/>
    <mergeCell ref="C88:I88"/>
    <mergeCell ref="J88:P88"/>
    <mergeCell ref="Q88:W88"/>
    <mergeCell ref="H13:L13"/>
    <mergeCell ref="M13:Q13"/>
    <mergeCell ref="C149:I149"/>
    <mergeCell ref="R13:S13"/>
    <mergeCell ref="C28:G28"/>
    <mergeCell ref="H28:L28"/>
    <mergeCell ref="M28:Q28"/>
    <mergeCell ref="R28:S28"/>
    <mergeCell ref="C13:G13"/>
  </mergeCells>
  <pageMargins left="0.75" right="0.75" top="1" bottom="1" header="0.5" footer="0.5"/>
  <pageSetup paperSize="9" scale="13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S41"/>
  <sheetViews>
    <sheetView topLeftCell="E1" zoomScale="86" zoomScaleNormal="86" workbookViewId="0">
      <selection activeCell="A41" sqref="A41"/>
    </sheetView>
  </sheetViews>
  <sheetFormatPr defaultColWidth="10.875" defaultRowHeight="15.75" x14ac:dyDescent="0.25"/>
  <cols>
    <col min="1" max="1" width="27.75" style="14" customWidth="1"/>
    <col min="2" max="10" width="10.875" style="14"/>
    <col min="11" max="11" width="12.625" style="14" bestFit="1" customWidth="1"/>
    <col min="12" max="13" width="11.875" style="14" bestFit="1" customWidth="1"/>
    <col min="14" max="14" width="11.875" style="14" customWidth="1"/>
    <col min="15" max="16" width="10.875" style="14"/>
    <col min="17" max="17" width="13.625" style="14" bestFit="1" customWidth="1"/>
    <col min="18" max="16384" width="10.875" style="14"/>
  </cols>
  <sheetData>
    <row r="1" spans="1:19" x14ac:dyDescent="0.25">
      <c r="A1" s="6" t="str">
        <f>'Level 1 '!A1</f>
        <v>Otago Champsionships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9" x14ac:dyDescent="0.25">
      <c r="A2" s="6" t="str">
        <f>'Level 1 '!A2</f>
        <v>4th &amp; 5th August 2018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9" x14ac:dyDescent="0.2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9" ht="16.5" thickBot="1" x14ac:dyDescent="0.3">
      <c r="A4" s="4" t="s">
        <v>26</v>
      </c>
      <c r="B4" s="4"/>
      <c r="C4" s="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6.5" thickBot="1" x14ac:dyDescent="0.3">
      <c r="A5" s="18" t="s">
        <v>66</v>
      </c>
      <c r="B5" s="19" t="s">
        <v>67</v>
      </c>
      <c r="C5" s="20"/>
      <c r="D5" s="20" t="s">
        <v>2</v>
      </c>
      <c r="E5" s="20" t="s">
        <v>3</v>
      </c>
      <c r="F5" s="20" t="s">
        <v>11</v>
      </c>
      <c r="G5" s="20" t="s">
        <v>12</v>
      </c>
      <c r="H5" s="20" t="s">
        <v>13</v>
      </c>
      <c r="I5" s="20" t="s">
        <v>14</v>
      </c>
      <c r="J5" s="20" t="s">
        <v>4</v>
      </c>
      <c r="K5" s="20" t="s">
        <v>5</v>
      </c>
      <c r="L5" s="20" t="s">
        <v>9</v>
      </c>
      <c r="M5" s="20" t="s">
        <v>15</v>
      </c>
      <c r="N5" s="20" t="s">
        <v>63</v>
      </c>
      <c r="O5" s="20" t="s">
        <v>16</v>
      </c>
      <c r="P5" s="20" t="s">
        <v>10</v>
      </c>
      <c r="Q5" s="15" t="s">
        <v>103</v>
      </c>
      <c r="R5" s="20" t="s">
        <v>8</v>
      </c>
      <c r="S5" s="21" t="s">
        <v>70</v>
      </c>
    </row>
    <row r="6" spans="1:19" ht="26.25" thickBot="1" x14ac:dyDescent="0.3">
      <c r="A6" s="47" t="s">
        <v>107</v>
      </c>
      <c r="B6" s="24" t="s">
        <v>108</v>
      </c>
      <c r="C6" s="22" t="s">
        <v>71</v>
      </c>
      <c r="D6" s="23">
        <v>1.2</v>
      </c>
      <c r="E6" s="23">
        <v>1.5</v>
      </c>
      <c r="F6" s="23">
        <v>1.4</v>
      </c>
      <c r="G6" s="23">
        <v>1.4</v>
      </c>
      <c r="H6" s="23">
        <v>2.6</v>
      </c>
      <c r="I6" s="23">
        <v>2.7</v>
      </c>
      <c r="J6" s="23">
        <v>6.3</v>
      </c>
      <c r="K6" s="23">
        <v>6.1</v>
      </c>
      <c r="L6" s="16">
        <f t="shared" ref="L6" si="0">AVERAGE(D6,E6)</f>
        <v>1.35</v>
      </c>
      <c r="M6" s="16">
        <f t="shared" ref="M6" si="1">AVERAGE(F6,G6)</f>
        <v>1.4</v>
      </c>
      <c r="N6" s="16">
        <f t="shared" ref="N6:N9" si="2">L6+M6</f>
        <v>2.75</v>
      </c>
      <c r="O6" s="16">
        <f t="shared" ref="O6" si="3">AVERAGE(H6,I6)</f>
        <v>2.6500000000000004</v>
      </c>
      <c r="P6" s="16">
        <f t="shared" ref="P6" si="4">AVERAGE(J6,K6)</f>
        <v>6.1999999999999993</v>
      </c>
      <c r="Q6" s="37">
        <f t="shared" ref="Q6:Q9" si="5">IF(O6+P6&gt;10,10,O6+P6)</f>
        <v>8.85</v>
      </c>
      <c r="R6" s="16"/>
      <c r="S6" s="17">
        <f t="shared" ref="S6:S9" si="6">10+N6-Q6-R6</f>
        <v>3.9000000000000004</v>
      </c>
    </row>
    <row r="7" spans="1:19" ht="16.5" thickBot="1" x14ac:dyDescent="0.3">
      <c r="A7" s="47"/>
      <c r="B7" s="24"/>
      <c r="C7" s="25" t="s">
        <v>72</v>
      </c>
      <c r="D7" s="26">
        <v>1</v>
      </c>
      <c r="E7" s="26">
        <v>0.8</v>
      </c>
      <c r="F7" s="26">
        <v>1.4</v>
      </c>
      <c r="G7" s="26">
        <v>1.4</v>
      </c>
      <c r="H7" s="26">
        <v>2.5</v>
      </c>
      <c r="I7" s="26">
        <v>2.4</v>
      </c>
      <c r="J7" s="26">
        <v>5.9</v>
      </c>
      <c r="K7" s="26">
        <v>6.4</v>
      </c>
      <c r="L7" s="16">
        <f t="shared" ref="L7:L9" si="7">AVERAGE(D7,E7)</f>
        <v>0.9</v>
      </c>
      <c r="M7" s="16">
        <f t="shared" ref="M7:M9" si="8">AVERAGE(F7,G7)</f>
        <v>1.4</v>
      </c>
      <c r="N7" s="16">
        <f t="shared" si="2"/>
        <v>2.2999999999999998</v>
      </c>
      <c r="O7" s="16">
        <f t="shared" ref="O7:O9" si="9">AVERAGE(H7,I7)</f>
        <v>2.4500000000000002</v>
      </c>
      <c r="P7" s="16">
        <f t="shared" ref="P7:P9" si="10">AVERAGE(J7,K7)</f>
        <v>6.15</v>
      </c>
      <c r="Q7" s="37">
        <f t="shared" si="5"/>
        <v>8.6000000000000014</v>
      </c>
      <c r="R7" s="16"/>
      <c r="S7" s="17">
        <f t="shared" si="6"/>
        <v>3.6999999999999993</v>
      </c>
    </row>
    <row r="8" spans="1:19" ht="26.25" thickBot="1" x14ac:dyDescent="0.3">
      <c r="A8" s="49" t="s">
        <v>109</v>
      </c>
      <c r="B8" s="29" t="s">
        <v>110</v>
      </c>
      <c r="C8" s="27" t="s">
        <v>71</v>
      </c>
      <c r="D8" s="28">
        <v>1.9</v>
      </c>
      <c r="E8" s="28">
        <v>1.8</v>
      </c>
      <c r="F8" s="28">
        <v>2.7</v>
      </c>
      <c r="G8" s="28">
        <v>2.7</v>
      </c>
      <c r="H8" s="28">
        <v>1.8</v>
      </c>
      <c r="I8" s="28">
        <v>1.6</v>
      </c>
      <c r="J8" s="28">
        <v>4.4000000000000004</v>
      </c>
      <c r="K8" s="28">
        <v>4.7</v>
      </c>
      <c r="L8" s="16">
        <f t="shared" si="7"/>
        <v>1.85</v>
      </c>
      <c r="M8" s="16">
        <f t="shared" si="8"/>
        <v>2.7</v>
      </c>
      <c r="N8" s="16">
        <f t="shared" si="2"/>
        <v>4.5500000000000007</v>
      </c>
      <c r="O8" s="16">
        <f t="shared" si="9"/>
        <v>1.7000000000000002</v>
      </c>
      <c r="P8" s="16">
        <f t="shared" si="10"/>
        <v>4.5500000000000007</v>
      </c>
      <c r="Q8" s="37">
        <f t="shared" si="5"/>
        <v>6.2500000000000009</v>
      </c>
      <c r="R8" s="16"/>
      <c r="S8" s="17">
        <f t="shared" si="6"/>
        <v>8.3000000000000007</v>
      </c>
    </row>
    <row r="9" spans="1:19" x14ac:dyDescent="0.25">
      <c r="A9" s="49"/>
      <c r="B9" s="29"/>
      <c r="C9" s="30" t="s">
        <v>72</v>
      </c>
      <c r="D9" s="31">
        <v>2.5</v>
      </c>
      <c r="E9" s="31">
        <v>2.6</v>
      </c>
      <c r="F9" s="31">
        <v>3.5</v>
      </c>
      <c r="G9" s="31">
        <v>3.6</v>
      </c>
      <c r="H9" s="31">
        <v>1.5</v>
      </c>
      <c r="I9" s="31">
        <v>1.3</v>
      </c>
      <c r="J9" s="31">
        <v>3.6</v>
      </c>
      <c r="K9" s="31">
        <v>3.7</v>
      </c>
      <c r="L9" s="16">
        <f t="shared" si="7"/>
        <v>2.5499999999999998</v>
      </c>
      <c r="M9" s="16">
        <f t="shared" si="8"/>
        <v>3.55</v>
      </c>
      <c r="N9" s="16">
        <f t="shared" si="2"/>
        <v>6.1</v>
      </c>
      <c r="O9" s="16">
        <f t="shared" si="9"/>
        <v>1.4</v>
      </c>
      <c r="P9" s="16">
        <f t="shared" si="10"/>
        <v>3.6500000000000004</v>
      </c>
      <c r="Q9" s="37">
        <f t="shared" si="5"/>
        <v>5.0500000000000007</v>
      </c>
      <c r="R9" s="16"/>
      <c r="S9" s="17">
        <f t="shared" si="6"/>
        <v>11.05</v>
      </c>
    </row>
    <row r="11" spans="1:19" ht="16.5" thickBot="1" x14ac:dyDescent="0.3">
      <c r="A11" s="4" t="s">
        <v>73</v>
      </c>
      <c r="B11" s="4"/>
      <c r="C11" s="4"/>
      <c r="D11" s="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6.5" thickBot="1" x14ac:dyDescent="0.3">
      <c r="A12" s="18" t="s">
        <v>66</v>
      </c>
      <c r="B12" s="19" t="s">
        <v>67</v>
      </c>
      <c r="C12" s="20"/>
      <c r="D12" s="20" t="s">
        <v>2</v>
      </c>
      <c r="E12" s="20" t="s">
        <v>3</v>
      </c>
      <c r="F12" s="20" t="s">
        <v>11</v>
      </c>
      <c r="G12" s="20" t="s">
        <v>12</v>
      </c>
      <c r="H12" s="20" t="s">
        <v>13</v>
      </c>
      <c r="I12" s="20" t="s">
        <v>14</v>
      </c>
      <c r="J12" s="20" t="s">
        <v>4</v>
      </c>
      <c r="K12" s="20" t="s">
        <v>5</v>
      </c>
      <c r="L12" s="20" t="s">
        <v>9</v>
      </c>
      <c r="M12" s="20" t="s">
        <v>15</v>
      </c>
      <c r="N12" s="20" t="s">
        <v>63</v>
      </c>
      <c r="O12" s="20" t="s">
        <v>16</v>
      </c>
      <c r="P12" s="20" t="s">
        <v>10</v>
      </c>
      <c r="Q12" s="15" t="s">
        <v>103</v>
      </c>
      <c r="R12" s="20" t="s">
        <v>8</v>
      </c>
      <c r="S12" s="21" t="s">
        <v>70</v>
      </c>
    </row>
    <row r="13" spans="1:19" ht="51.75" thickBot="1" x14ac:dyDescent="0.3">
      <c r="A13" s="47" t="s">
        <v>112</v>
      </c>
      <c r="B13" s="24" t="s">
        <v>111</v>
      </c>
      <c r="C13" s="22" t="s">
        <v>71</v>
      </c>
      <c r="D13" s="23">
        <v>2.4</v>
      </c>
      <c r="E13" s="23">
        <v>2.7</v>
      </c>
      <c r="F13" s="23">
        <v>1.8</v>
      </c>
      <c r="G13" s="23">
        <v>1.8</v>
      </c>
      <c r="H13" s="23">
        <v>2.2999999999999998</v>
      </c>
      <c r="I13" s="23">
        <v>2.6</v>
      </c>
      <c r="J13" s="23">
        <v>3.9</v>
      </c>
      <c r="K13" s="23">
        <v>3.7</v>
      </c>
      <c r="L13" s="16">
        <f t="shared" ref="L13" si="11">AVERAGE(D13,E13)</f>
        <v>2.5499999999999998</v>
      </c>
      <c r="M13" s="16">
        <f t="shared" ref="M13" si="12">AVERAGE(F13,G13)</f>
        <v>1.8</v>
      </c>
      <c r="N13" s="16">
        <f t="shared" ref="N13:N20" si="13">L13+M13</f>
        <v>4.3499999999999996</v>
      </c>
      <c r="O13" s="16">
        <f t="shared" ref="O13" si="14">AVERAGE(H13,I13)</f>
        <v>2.4500000000000002</v>
      </c>
      <c r="P13" s="16">
        <f t="shared" ref="P13" si="15">AVERAGE(J13,K13)</f>
        <v>3.8</v>
      </c>
      <c r="Q13" s="37">
        <f>IF(O13+P13&gt;10,10,O13+P13)</f>
        <v>6.25</v>
      </c>
      <c r="R13" s="16"/>
      <c r="S13" s="17">
        <f t="shared" ref="S13:S20" si="16">10+N13-Q13-R13</f>
        <v>8.1</v>
      </c>
    </row>
    <row r="14" spans="1:19" ht="16.5" thickBot="1" x14ac:dyDescent="0.3">
      <c r="A14" s="47"/>
      <c r="B14" s="24"/>
      <c r="C14" s="25" t="s">
        <v>72</v>
      </c>
      <c r="D14" s="26">
        <v>2.5</v>
      </c>
      <c r="E14" s="26">
        <v>2.6</v>
      </c>
      <c r="F14" s="26">
        <v>1.8</v>
      </c>
      <c r="G14" s="26">
        <v>1.8</v>
      </c>
      <c r="H14" s="26">
        <v>2.2000000000000002</v>
      </c>
      <c r="I14" s="26">
        <v>2.2000000000000002</v>
      </c>
      <c r="J14" s="26">
        <v>3.8</v>
      </c>
      <c r="K14" s="26">
        <v>4.0999999999999996</v>
      </c>
      <c r="L14" s="16">
        <f t="shared" ref="L14:L20" si="17">AVERAGE(D14,E14)</f>
        <v>2.5499999999999998</v>
      </c>
      <c r="M14" s="16">
        <f t="shared" ref="M14:M20" si="18">AVERAGE(F14,G14)</f>
        <v>1.8</v>
      </c>
      <c r="N14" s="16">
        <f t="shared" si="13"/>
        <v>4.3499999999999996</v>
      </c>
      <c r="O14" s="16">
        <f t="shared" ref="O14:O20" si="19">AVERAGE(H14,I14)</f>
        <v>2.2000000000000002</v>
      </c>
      <c r="P14" s="16">
        <f t="shared" ref="P14:P20" si="20">AVERAGE(J14,K14)</f>
        <v>3.9499999999999997</v>
      </c>
      <c r="Q14" s="37">
        <f t="shared" ref="Q14:Q20" si="21">IF(O14+P14&gt;10,10,O14+P14)</f>
        <v>6.15</v>
      </c>
      <c r="R14" s="16"/>
      <c r="S14" s="17">
        <f t="shared" si="16"/>
        <v>8.1999999999999993</v>
      </c>
    </row>
    <row r="15" spans="1:19" ht="39" thickBot="1" x14ac:dyDescent="0.3">
      <c r="A15" s="49" t="s">
        <v>113</v>
      </c>
      <c r="B15" s="29" t="s">
        <v>114</v>
      </c>
      <c r="C15" s="27" t="s">
        <v>71</v>
      </c>
      <c r="D15" s="28">
        <v>1.4</v>
      </c>
      <c r="E15" s="28">
        <v>1.6</v>
      </c>
      <c r="F15" s="28">
        <v>0.9</v>
      </c>
      <c r="G15" s="28">
        <v>0.9</v>
      </c>
      <c r="H15" s="28">
        <v>2.6</v>
      </c>
      <c r="I15" s="28">
        <v>2.7</v>
      </c>
      <c r="J15" s="28">
        <v>3.5</v>
      </c>
      <c r="K15" s="28">
        <v>3.5</v>
      </c>
      <c r="L15" s="16">
        <f t="shared" si="17"/>
        <v>1.5</v>
      </c>
      <c r="M15" s="16">
        <f t="shared" si="18"/>
        <v>0.9</v>
      </c>
      <c r="N15" s="16">
        <f t="shared" si="13"/>
        <v>2.4</v>
      </c>
      <c r="O15" s="16">
        <f t="shared" si="19"/>
        <v>2.6500000000000004</v>
      </c>
      <c r="P15" s="16">
        <f t="shared" si="20"/>
        <v>3.5</v>
      </c>
      <c r="Q15" s="37">
        <f t="shared" si="21"/>
        <v>6.15</v>
      </c>
      <c r="R15" s="16"/>
      <c r="S15" s="17">
        <f t="shared" si="16"/>
        <v>6.25</v>
      </c>
    </row>
    <row r="16" spans="1:19" ht="16.5" thickBot="1" x14ac:dyDescent="0.3">
      <c r="A16" s="49"/>
      <c r="B16" s="29"/>
      <c r="C16" s="30" t="s">
        <v>72</v>
      </c>
      <c r="D16" s="31">
        <v>1.2</v>
      </c>
      <c r="E16" s="31">
        <v>1.5</v>
      </c>
      <c r="F16" s="31">
        <v>1.3</v>
      </c>
      <c r="G16" s="31">
        <v>1.3</v>
      </c>
      <c r="H16" s="31">
        <v>2.6</v>
      </c>
      <c r="I16" s="31">
        <v>2.7</v>
      </c>
      <c r="J16" s="31">
        <v>3.9</v>
      </c>
      <c r="K16" s="31">
        <v>3.7</v>
      </c>
      <c r="L16" s="16">
        <f t="shared" si="17"/>
        <v>1.35</v>
      </c>
      <c r="M16" s="16">
        <f t="shared" si="18"/>
        <v>1.3</v>
      </c>
      <c r="N16" s="16">
        <f t="shared" si="13"/>
        <v>2.6500000000000004</v>
      </c>
      <c r="O16" s="16">
        <f t="shared" si="19"/>
        <v>2.6500000000000004</v>
      </c>
      <c r="P16" s="16">
        <f t="shared" si="20"/>
        <v>3.8</v>
      </c>
      <c r="Q16" s="37">
        <f t="shared" si="21"/>
        <v>6.45</v>
      </c>
      <c r="R16" s="16"/>
      <c r="S16" s="17">
        <f t="shared" si="16"/>
        <v>6.2</v>
      </c>
    </row>
    <row r="17" spans="1:19" ht="39" thickBot="1" x14ac:dyDescent="0.3">
      <c r="A17" s="47" t="s">
        <v>115</v>
      </c>
      <c r="B17" s="24" t="s">
        <v>116</v>
      </c>
      <c r="C17" s="22" t="s">
        <v>71</v>
      </c>
      <c r="D17" s="23">
        <v>1.7</v>
      </c>
      <c r="E17" s="23">
        <v>1.5</v>
      </c>
      <c r="F17" s="23">
        <v>1.7</v>
      </c>
      <c r="G17" s="23">
        <v>1.7</v>
      </c>
      <c r="H17" s="23">
        <v>2.5</v>
      </c>
      <c r="I17" s="23">
        <v>2.5</v>
      </c>
      <c r="J17" s="23">
        <v>4.5999999999999996</v>
      </c>
      <c r="K17" s="23">
        <v>4.8</v>
      </c>
      <c r="L17" s="16">
        <f t="shared" si="17"/>
        <v>1.6</v>
      </c>
      <c r="M17" s="16">
        <f t="shared" si="18"/>
        <v>1.7</v>
      </c>
      <c r="N17" s="16">
        <f t="shared" si="13"/>
        <v>3.3</v>
      </c>
      <c r="O17" s="16">
        <f t="shared" si="19"/>
        <v>2.5</v>
      </c>
      <c r="P17" s="16">
        <f t="shared" si="20"/>
        <v>4.6999999999999993</v>
      </c>
      <c r="Q17" s="37">
        <f t="shared" si="21"/>
        <v>7.1999999999999993</v>
      </c>
      <c r="R17" s="16">
        <v>0.6</v>
      </c>
      <c r="S17" s="17">
        <f t="shared" si="16"/>
        <v>5.5000000000000018</v>
      </c>
    </row>
    <row r="18" spans="1:19" ht="16.5" thickBot="1" x14ac:dyDescent="0.3">
      <c r="A18" s="47"/>
      <c r="B18" s="24"/>
      <c r="C18" s="25" t="s">
        <v>72</v>
      </c>
      <c r="D18" s="26">
        <v>2.1</v>
      </c>
      <c r="E18" s="26">
        <v>1.9</v>
      </c>
      <c r="F18" s="26">
        <v>1.3</v>
      </c>
      <c r="G18" s="26">
        <v>1.3</v>
      </c>
      <c r="H18" s="26">
        <v>1.9</v>
      </c>
      <c r="I18" s="26">
        <v>1.6</v>
      </c>
      <c r="J18" s="26">
        <v>2.9</v>
      </c>
      <c r="K18" s="26">
        <v>3.2</v>
      </c>
      <c r="L18" s="16">
        <f t="shared" si="17"/>
        <v>2</v>
      </c>
      <c r="M18" s="16">
        <f t="shared" si="18"/>
        <v>1.3</v>
      </c>
      <c r="N18" s="16">
        <f t="shared" si="13"/>
        <v>3.3</v>
      </c>
      <c r="O18" s="16">
        <f t="shared" si="19"/>
        <v>1.75</v>
      </c>
      <c r="P18" s="16">
        <f t="shared" si="20"/>
        <v>3.05</v>
      </c>
      <c r="Q18" s="37">
        <f t="shared" si="21"/>
        <v>4.8</v>
      </c>
      <c r="R18" s="16"/>
      <c r="S18" s="17">
        <f t="shared" si="16"/>
        <v>8.5</v>
      </c>
    </row>
    <row r="19" spans="1:19" ht="39" thickBot="1" x14ac:dyDescent="0.3">
      <c r="A19" s="47" t="s">
        <v>117</v>
      </c>
      <c r="B19" s="24" t="s">
        <v>118</v>
      </c>
      <c r="C19" s="27" t="s">
        <v>71</v>
      </c>
      <c r="D19" s="28">
        <v>1.1000000000000001</v>
      </c>
      <c r="E19" s="28">
        <v>1.3</v>
      </c>
      <c r="F19" s="28">
        <v>1</v>
      </c>
      <c r="G19" s="28">
        <v>1</v>
      </c>
      <c r="H19" s="28">
        <v>2.4</v>
      </c>
      <c r="I19" s="28">
        <v>2.7</v>
      </c>
      <c r="J19" s="28">
        <v>3.7</v>
      </c>
      <c r="K19" s="28">
        <v>3.9</v>
      </c>
      <c r="L19" s="16">
        <f t="shared" si="17"/>
        <v>1.2000000000000002</v>
      </c>
      <c r="M19" s="16">
        <f t="shared" si="18"/>
        <v>1</v>
      </c>
      <c r="N19" s="16">
        <f t="shared" si="13"/>
        <v>2.2000000000000002</v>
      </c>
      <c r="O19" s="16">
        <f t="shared" si="19"/>
        <v>2.5499999999999998</v>
      </c>
      <c r="P19" s="16">
        <f t="shared" si="20"/>
        <v>3.8</v>
      </c>
      <c r="Q19" s="37">
        <f t="shared" si="21"/>
        <v>6.35</v>
      </c>
      <c r="R19" s="16"/>
      <c r="S19" s="17">
        <f t="shared" si="16"/>
        <v>5.85</v>
      </c>
    </row>
    <row r="20" spans="1:19" ht="16.5" thickBot="1" x14ac:dyDescent="0.3">
      <c r="A20" s="47"/>
      <c r="B20" s="24"/>
      <c r="C20" s="25" t="s">
        <v>72</v>
      </c>
      <c r="D20" s="26">
        <v>2</v>
      </c>
      <c r="E20" s="26">
        <v>2.2999999999999998</v>
      </c>
      <c r="F20" s="26">
        <v>0.9</v>
      </c>
      <c r="G20" s="26">
        <v>0.9</v>
      </c>
      <c r="H20" s="26">
        <v>2.4</v>
      </c>
      <c r="I20" s="26">
        <v>2.2000000000000002</v>
      </c>
      <c r="J20" s="26">
        <v>4</v>
      </c>
      <c r="K20" s="26">
        <v>4.3</v>
      </c>
      <c r="L20" s="16">
        <f t="shared" si="17"/>
        <v>2.15</v>
      </c>
      <c r="M20" s="16">
        <f t="shared" si="18"/>
        <v>0.9</v>
      </c>
      <c r="N20" s="16">
        <f t="shared" si="13"/>
        <v>3.05</v>
      </c>
      <c r="O20" s="16">
        <f t="shared" si="19"/>
        <v>2.2999999999999998</v>
      </c>
      <c r="P20" s="16">
        <f t="shared" si="20"/>
        <v>4.1500000000000004</v>
      </c>
      <c r="Q20" s="37">
        <f t="shared" si="21"/>
        <v>6.45</v>
      </c>
      <c r="R20" s="16"/>
      <c r="S20" s="17">
        <f t="shared" si="16"/>
        <v>6.6000000000000005</v>
      </c>
    </row>
    <row r="22" spans="1:19" ht="16.5" thickBot="1" x14ac:dyDescent="0.3">
      <c r="A22" s="4" t="s">
        <v>74</v>
      </c>
      <c r="B22" s="4"/>
      <c r="C22" s="4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6.5" thickBot="1" x14ac:dyDescent="0.3">
      <c r="A23" s="18" t="s">
        <v>66</v>
      </c>
      <c r="B23" s="19" t="s">
        <v>67</v>
      </c>
      <c r="C23" s="20"/>
      <c r="D23" s="20" t="s">
        <v>2</v>
      </c>
      <c r="E23" s="20" t="s">
        <v>3</v>
      </c>
      <c r="F23" s="20" t="s">
        <v>11</v>
      </c>
      <c r="G23" s="20" t="s">
        <v>12</v>
      </c>
      <c r="H23" s="20" t="s">
        <v>13</v>
      </c>
      <c r="I23" s="20" t="s">
        <v>14</v>
      </c>
      <c r="J23" s="20" t="s">
        <v>4</v>
      </c>
      <c r="K23" s="20" t="s">
        <v>5</v>
      </c>
      <c r="L23" s="20" t="s">
        <v>9</v>
      </c>
      <c r="M23" s="20" t="s">
        <v>15</v>
      </c>
      <c r="N23" s="20" t="s">
        <v>63</v>
      </c>
      <c r="O23" s="20" t="s">
        <v>16</v>
      </c>
      <c r="P23" s="20" t="s">
        <v>10</v>
      </c>
      <c r="Q23" s="15" t="s">
        <v>103</v>
      </c>
      <c r="R23" s="20" t="s">
        <v>8</v>
      </c>
      <c r="S23" s="21" t="s">
        <v>70</v>
      </c>
    </row>
    <row r="24" spans="1:19" ht="39" thickBot="1" x14ac:dyDescent="0.3">
      <c r="A24" s="47" t="s">
        <v>119</v>
      </c>
      <c r="B24" s="24" t="s">
        <v>120</v>
      </c>
      <c r="C24" s="22" t="s">
        <v>71</v>
      </c>
      <c r="D24" s="23">
        <v>2.7</v>
      </c>
      <c r="E24" s="23">
        <v>2.7</v>
      </c>
      <c r="F24" s="23">
        <v>2.2999999999999998</v>
      </c>
      <c r="G24" s="23">
        <v>2.6</v>
      </c>
      <c r="H24" s="23">
        <v>1.2</v>
      </c>
      <c r="I24" s="23">
        <v>1.2</v>
      </c>
      <c r="J24" s="23">
        <v>4.9000000000000004</v>
      </c>
      <c r="K24" s="23">
        <v>5.2</v>
      </c>
      <c r="L24" s="16">
        <f t="shared" ref="L24" si="22">AVERAGE(D24,E24)</f>
        <v>2.7</v>
      </c>
      <c r="M24" s="16">
        <f t="shared" ref="M24" si="23">AVERAGE(F24,G24)</f>
        <v>2.4500000000000002</v>
      </c>
      <c r="N24" s="16">
        <f t="shared" ref="N24:N31" si="24">L24+M24</f>
        <v>5.15</v>
      </c>
      <c r="O24" s="16">
        <f t="shared" ref="O24" si="25">AVERAGE(H24,I24)</f>
        <v>1.2</v>
      </c>
      <c r="P24" s="16">
        <f t="shared" ref="P24" si="26">AVERAGE(J24,K24)</f>
        <v>5.0500000000000007</v>
      </c>
      <c r="Q24" s="37">
        <f t="shared" ref="Q24:Q31" si="27">IF(O24+P24&gt;10,10,O24+P24)</f>
        <v>6.2500000000000009</v>
      </c>
      <c r="R24" s="16"/>
      <c r="S24" s="17">
        <f t="shared" ref="S24:S31" si="28">10+N24-Q24-R24</f>
        <v>8.8999999999999986</v>
      </c>
    </row>
    <row r="25" spans="1:19" ht="16.5" thickBot="1" x14ac:dyDescent="0.3">
      <c r="A25" s="47"/>
      <c r="B25" s="24"/>
      <c r="C25" s="25" t="s">
        <v>72</v>
      </c>
      <c r="D25" s="26">
        <v>2.8</v>
      </c>
      <c r="E25" s="26">
        <v>2.8</v>
      </c>
      <c r="F25" s="26">
        <v>2.5</v>
      </c>
      <c r="G25" s="26">
        <v>2.4</v>
      </c>
      <c r="H25" s="26">
        <v>1.6</v>
      </c>
      <c r="I25" s="26">
        <v>1.5</v>
      </c>
      <c r="J25" s="26">
        <v>5.7</v>
      </c>
      <c r="K25" s="26">
        <v>5.6</v>
      </c>
      <c r="L25" s="16">
        <f t="shared" ref="L25:L31" si="29">AVERAGE(D25,E25)</f>
        <v>2.8</v>
      </c>
      <c r="M25" s="16">
        <f t="shared" ref="M25:M31" si="30">AVERAGE(F25,G25)</f>
        <v>2.4500000000000002</v>
      </c>
      <c r="N25" s="16">
        <f t="shared" si="24"/>
        <v>5.25</v>
      </c>
      <c r="O25" s="16">
        <f t="shared" ref="O25:O31" si="31">AVERAGE(H25,I25)</f>
        <v>1.55</v>
      </c>
      <c r="P25" s="16">
        <f t="shared" ref="P25:P31" si="32">AVERAGE(J25,K25)</f>
        <v>5.65</v>
      </c>
      <c r="Q25" s="37">
        <f t="shared" si="27"/>
        <v>7.2</v>
      </c>
      <c r="R25" s="16"/>
      <c r="S25" s="17">
        <f t="shared" si="28"/>
        <v>8.0500000000000007</v>
      </c>
    </row>
    <row r="26" spans="1:19" ht="39" thickBot="1" x14ac:dyDescent="0.3">
      <c r="A26" s="49" t="s">
        <v>121</v>
      </c>
      <c r="B26" s="29" t="s">
        <v>122</v>
      </c>
      <c r="C26" s="27" t="s">
        <v>71</v>
      </c>
      <c r="D26" s="28">
        <v>1.5</v>
      </c>
      <c r="E26" s="28">
        <v>1.5</v>
      </c>
      <c r="F26" s="28">
        <v>1.9</v>
      </c>
      <c r="G26" s="28">
        <v>1.9</v>
      </c>
      <c r="H26" s="28">
        <v>2.5</v>
      </c>
      <c r="I26" s="28">
        <v>2.2999999999999998</v>
      </c>
      <c r="J26" s="28">
        <v>5.9</v>
      </c>
      <c r="K26" s="28">
        <v>5.9</v>
      </c>
      <c r="L26" s="16">
        <f t="shared" si="29"/>
        <v>1.5</v>
      </c>
      <c r="M26" s="16">
        <f t="shared" si="30"/>
        <v>1.9</v>
      </c>
      <c r="N26" s="16">
        <f t="shared" si="24"/>
        <v>3.4</v>
      </c>
      <c r="O26" s="16">
        <f t="shared" si="31"/>
        <v>2.4</v>
      </c>
      <c r="P26" s="16">
        <f t="shared" si="32"/>
        <v>5.9</v>
      </c>
      <c r="Q26" s="37">
        <f t="shared" si="27"/>
        <v>8.3000000000000007</v>
      </c>
      <c r="R26" s="16"/>
      <c r="S26" s="17">
        <f t="shared" si="28"/>
        <v>5.0999999999999996</v>
      </c>
    </row>
    <row r="27" spans="1:19" ht="16.5" thickBot="1" x14ac:dyDescent="0.3">
      <c r="A27" s="49"/>
      <c r="B27" s="29"/>
      <c r="C27" s="30" t="s">
        <v>72</v>
      </c>
      <c r="D27" s="31">
        <v>2.2000000000000002</v>
      </c>
      <c r="E27" s="31">
        <v>2.2000000000000002</v>
      </c>
      <c r="F27" s="31">
        <v>1.5</v>
      </c>
      <c r="G27" s="31">
        <v>1.3</v>
      </c>
      <c r="H27" s="31">
        <v>2.5</v>
      </c>
      <c r="I27" s="31">
        <v>2.5</v>
      </c>
      <c r="J27" s="31">
        <v>5</v>
      </c>
      <c r="K27" s="31">
        <v>5.2</v>
      </c>
      <c r="L27" s="16">
        <f t="shared" si="29"/>
        <v>2.2000000000000002</v>
      </c>
      <c r="M27" s="16">
        <f t="shared" si="30"/>
        <v>1.4</v>
      </c>
      <c r="N27" s="16">
        <f t="shared" si="24"/>
        <v>3.6</v>
      </c>
      <c r="O27" s="16">
        <f t="shared" si="31"/>
        <v>2.5</v>
      </c>
      <c r="P27" s="16">
        <f t="shared" si="32"/>
        <v>5.0999999999999996</v>
      </c>
      <c r="Q27" s="37">
        <f t="shared" si="27"/>
        <v>7.6</v>
      </c>
      <c r="R27" s="16"/>
      <c r="S27" s="17">
        <f t="shared" si="28"/>
        <v>6</v>
      </c>
    </row>
    <row r="28" spans="1:19" ht="39" thickBot="1" x14ac:dyDescent="0.3">
      <c r="A28" s="47" t="s">
        <v>123</v>
      </c>
      <c r="B28" s="24" t="s">
        <v>114</v>
      </c>
      <c r="C28" s="22" t="s">
        <v>71</v>
      </c>
      <c r="D28" s="23">
        <v>2</v>
      </c>
      <c r="E28" s="23">
        <v>2</v>
      </c>
      <c r="F28" s="23">
        <v>2.7</v>
      </c>
      <c r="G28" s="23">
        <v>2.9</v>
      </c>
      <c r="H28" s="23">
        <v>2.2999999999999998</v>
      </c>
      <c r="I28" s="23">
        <v>2</v>
      </c>
      <c r="J28" s="23">
        <v>6.5</v>
      </c>
      <c r="K28" s="23">
        <v>6.2</v>
      </c>
      <c r="L28" s="16">
        <f t="shared" si="29"/>
        <v>2</v>
      </c>
      <c r="M28" s="16">
        <f t="shared" si="30"/>
        <v>2.8</v>
      </c>
      <c r="N28" s="16">
        <f t="shared" si="24"/>
        <v>4.8</v>
      </c>
      <c r="O28" s="16">
        <f t="shared" si="31"/>
        <v>2.15</v>
      </c>
      <c r="P28" s="16">
        <f t="shared" si="32"/>
        <v>6.35</v>
      </c>
      <c r="Q28" s="37">
        <f t="shared" si="27"/>
        <v>8.5</v>
      </c>
      <c r="R28" s="16"/>
      <c r="S28" s="17">
        <f t="shared" si="28"/>
        <v>6.3000000000000007</v>
      </c>
    </row>
    <row r="29" spans="1:19" ht="16.5" thickBot="1" x14ac:dyDescent="0.3">
      <c r="A29" s="47"/>
      <c r="B29" s="24"/>
      <c r="C29" s="25" t="s">
        <v>72</v>
      </c>
      <c r="D29" s="26">
        <v>2.2999999999999998</v>
      </c>
      <c r="E29" s="26">
        <v>2.2000000000000002</v>
      </c>
      <c r="F29" s="26">
        <v>3.1</v>
      </c>
      <c r="G29" s="26">
        <v>3.1</v>
      </c>
      <c r="H29" s="26">
        <v>2</v>
      </c>
      <c r="I29" s="26">
        <v>2</v>
      </c>
      <c r="J29" s="26">
        <v>5.5</v>
      </c>
      <c r="K29" s="26">
        <v>5.5</v>
      </c>
      <c r="L29" s="16">
        <f t="shared" si="29"/>
        <v>2.25</v>
      </c>
      <c r="M29" s="16">
        <f t="shared" si="30"/>
        <v>3.1</v>
      </c>
      <c r="N29" s="16">
        <f t="shared" si="24"/>
        <v>5.35</v>
      </c>
      <c r="O29" s="16">
        <f t="shared" si="31"/>
        <v>2</v>
      </c>
      <c r="P29" s="16">
        <f t="shared" si="32"/>
        <v>5.5</v>
      </c>
      <c r="Q29" s="37">
        <f t="shared" si="27"/>
        <v>7.5</v>
      </c>
      <c r="R29" s="16"/>
      <c r="S29" s="17">
        <f t="shared" si="28"/>
        <v>7.85</v>
      </c>
    </row>
    <row r="30" spans="1:19" ht="39" thickBot="1" x14ac:dyDescent="0.3">
      <c r="A30" s="47" t="s">
        <v>124</v>
      </c>
      <c r="B30" s="24" t="s">
        <v>125</v>
      </c>
      <c r="C30" s="27" t="s">
        <v>71</v>
      </c>
      <c r="D30" s="28">
        <v>2.1</v>
      </c>
      <c r="E30" s="28">
        <v>1.8</v>
      </c>
      <c r="F30" s="28">
        <v>1.3</v>
      </c>
      <c r="G30" s="28">
        <v>1.2</v>
      </c>
      <c r="H30" s="28">
        <v>2.5</v>
      </c>
      <c r="I30" s="28">
        <v>2.7</v>
      </c>
      <c r="J30" s="28">
        <v>7.1</v>
      </c>
      <c r="K30" s="28">
        <v>7.4</v>
      </c>
      <c r="L30" s="16">
        <f t="shared" si="29"/>
        <v>1.9500000000000002</v>
      </c>
      <c r="M30" s="16">
        <f t="shared" si="30"/>
        <v>1.25</v>
      </c>
      <c r="N30" s="16">
        <f t="shared" si="24"/>
        <v>3.2</v>
      </c>
      <c r="O30" s="16">
        <f t="shared" si="31"/>
        <v>2.6</v>
      </c>
      <c r="P30" s="16">
        <f t="shared" si="32"/>
        <v>7.25</v>
      </c>
      <c r="Q30" s="37">
        <f t="shared" si="27"/>
        <v>9.85</v>
      </c>
      <c r="R30" s="16"/>
      <c r="S30" s="17">
        <f t="shared" si="28"/>
        <v>3.3499999999999996</v>
      </c>
    </row>
    <row r="31" spans="1:19" ht="16.5" thickBot="1" x14ac:dyDescent="0.3">
      <c r="A31" s="47"/>
      <c r="B31" s="24"/>
      <c r="C31" s="25" t="s">
        <v>72</v>
      </c>
      <c r="D31" s="26">
        <v>2.5</v>
      </c>
      <c r="E31" s="26">
        <v>2.2000000000000002</v>
      </c>
      <c r="F31" s="26">
        <v>1.3</v>
      </c>
      <c r="G31" s="26">
        <v>1.5</v>
      </c>
      <c r="H31" s="26">
        <v>2.4</v>
      </c>
      <c r="I31" s="26">
        <v>2.5</v>
      </c>
      <c r="J31" s="26">
        <v>5</v>
      </c>
      <c r="K31" s="26">
        <v>4.9000000000000004</v>
      </c>
      <c r="L31" s="16">
        <f t="shared" si="29"/>
        <v>2.35</v>
      </c>
      <c r="M31" s="16">
        <f t="shared" si="30"/>
        <v>1.4</v>
      </c>
      <c r="N31" s="16">
        <f t="shared" si="24"/>
        <v>3.75</v>
      </c>
      <c r="O31" s="16">
        <f t="shared" si="31"/>
        <v>2.4500000000000002</v>
      </c>
      <c r="P31" s="16">
        <f t="shared" si="32"/>
        <v>4.95</v>
      </c>
      <c r="Q31" s="37">
        <f t="shared" si="27"/>
        <v>7.4</v>
      </c>
      <c r="R31" s="16"/>
      <c r="S31" s="17">
        <f t="shared" si="28"/>
        <v>6.35</v>
      </c>
    </row>
    <row r="33" spans="1:19" ht="16.5" thickBot="1" x14ac:dyDescent="0.3">
      <c r="A33" s="4" t="s">
        <v>75</v>
      </c>
      <c r="B33" s="4"/>
      <c r="C33" s="4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6.5" thickBot="1" x14ac:dyDescent="0.3">
      <c r="A34" s="18" t="s">
        <v>66</v>
      </c>
      <c r="B34" s="19" t="s">
        <v>67</v>
      </c>
      <c r="C34" s="20"/>
      <c r="D34" s="20" t="s">
        <v>2</v>
      </c>
      <c r="E34" s="20" t="s">
        <v>3</v>
      </c>
      <c r="F34" s="20" t="s">
        <v>11</v>
      </c>
      <c r="G34" s="20" t="s">
        <v>12</v>
      </c>
      <c r="H34" s="20" t="s">
        <v>13</v>
      </c>
      <c r="I34" s="20" t="s">
        <v>14</v>
      </c>
      <c r="J34" s="20" t="s">
        <v>4</v>
      </c>
      <c r="K34" s="20" t="s">
        <v>5</v>
      </c>
      <c r="L34" s="20" t="s">
        <v>9</v>
      </c>
      <c r="M34" s="20" t="s">
        <v>15</v>
      </c>
      <c r="N34" s="20" t="s">
        <v>63</v>
      </c>
      <c r="O34" s="20" t="s">
        <v>16</v>
      </c>
      <c r="P34" s="20" t="s">
        <v>10</v>
      </c>
      <c r="Q34" s="15" t="s">
        <v>103</v>
      </c>
      <c r="R34" s="20" t="s">
        <v>8</v>
      </c>
      <c r="S34" s="21" t="s">
        <v>70</v>
      </c>
    </row>
    <row r="35" spans="1:19" ht="39" thickBot="1" x14ac:dyDescent="0.3">
      <c r="A35" s="47" t="s">
        <v>127</v>
      </c>
      <c r="B35" s="24" t="s">
        <v>126</v>
      </c>
      <c r="C35" s="22" t="s">
        <v>71</v>
      </c>
      <c r="D35" s="23">
        <v>1.8</v>
      </c>
      <c r="E35" s="23">
        <v>2.1</v>
      </c>
      <c r="F35" s="23">
        <v>1.9</v>
      </c>
      <c r="G35" s="23">
        <v>1.8</v>
      </c>
      <c r="H35" s="23">
        <v>2</v>
      </c>
      <c r="I35" s="23">
        <v>2.2000000000000002</v>
      </c>
      <c r="J35" s="23">
        <v>5.8</v>
      </c>
      <c r="K35" s="23">
        <v>6.1</v>
      </c>
      <c r="L35" s="16">
        <f t="shared" ref="L35" si="33">AVERAGE(D35,E35)</f>
        <v>1.9500000000000002</v>
      </c>
      <c r="M35" s="16">
        <f t="shared" ref="M35" si="34">AVERAGE(F35,G35)</f>
        <v>1.85</v>
      </c>
      <c r="N35" s="16">
        <f t="shared" ref="N35:N36" si="35">L35+M35</f>
        <v>3.8000000000000003</v>
      </c>
      <c r="O35" s="16">
        <f t="shared" ref="O35" si="36">AVERAGE(H35,I35)</f>
        <v>2.1</v>
      </c>
      <c r="P35" s="16">
        <f t="shared" ref="P35" si="37">AVERAGE(J35,K35)</f>
        <v>5.9499999999999993</v>
      </c>
      <c r="Q35" s="37">
        <f t="shared" ref="Q35:Q36" si="38">IF(O35+P35&gt;10,10,O35+P35)</f>
        <v>8.0499999999999989</v>
      </c>
      <c r="R35" s="16"/>
      <c r="S35" s="17">
        <f t="shared" ref="S35:S36" si="39">10+N35-Q35-R35</f>
        <v>5.7500000000000018</v>
      </c>
    </row>
    <row r="36" spans="1:19" ht="16.5" thickBot="1" x14ac:dyDescent="0.3">
      <c r="A36" s="47"/>
      <c r="B36" s="24"/>
      <c r="C36" s="25" t="s">
        <v>72</v>
      </c>
      <c r="D36" s="26">
        <v>2</v>
      </c>
      <c r="E36" s="26">
        <v>2</v>
      </c>
      <c r="F36" s="26">
        <v>2.1</v>
      </c>
      <c r="G36" s="26">
        <v>2.1</v>
      </c>
      <c r="H36" s="26">
        <v>1.6</v>
      </c>
      <c r="I36" s="26">
        <v>1.7</v>
      </c>
      <c r="J36" s="26">
        <v>4.5</v>
      </c>
      <c r="K36" s="26">
        <v>4.8</v>
      </c>
      <c r="L36" s="16">
        <f t="shared" ref="L36" si="40">AVERAGE(D36,E36)</f>
        <v>2</v>
      </c>
      <c r="M36" s="16">
        <f t="shared" ref="M36" si="41">AVERAGE(F36,G36)</f>
        <v>2.1</v>
      </c>
      <c r="N36" s="16">
        <f t="shared" si="35"/>
        <v>4.0999999999999996</v>
      </c>
      <c r="O36" s="16">
        <f t="shared" ref="O36" si="42">AVERAGE(H36,I36)</f>
        <v>1.65</v>
      </c>
      <c r="P36" s="16">
        <f t="shared" ref="P36" si="43">AVERAGE(J36,K36)</f>
        <v>4.6500000000000004</v>
      </c>
      <c r="Q36" s="37">
        <f t="shared" si="38"/>
        <v>6.3000000000000007</v>
      </c>
      <c r="R36" s="16"/>
      <c r="S36" s="17">
        <f t="shared" si="39"/>
        <v>7.7999999999999989</v>
      </c>
    </row>
    <row r="38" spans="1:19" ht="16.5" thickBot="1" x14ac:dyDescent="0.3">
      <c r="A38" s="4" t="s">
        <v>76</v>
      </c>
      <c r="B38" s="4"/>
      <c r="C38" s="4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6.5" thickBot="1" x14ac:dyDescent="0.3">
      <c r="A39" s="18" t="s">
        <v>66</v>
      </c>
      <c r="B39" s="19" t="s">
        <v>67</v>
      </c>
      <c r="C39" s="20"/>
      <c r="D39" s="20" t="s">
        <v>2</v>
      </c>
      <c r="E39" s="20" t="s">
        <v>3</v>
      </c>
      <c r="F39" s="20" t="s">
        <v>11</v>
      </c>
      <c r="G39" s="20" t="s">
        <v>12</v>
      </c>
      <c r="H39" s="20" t="s">
        <v>13</v>
      </c>
      <c r="I39" s="20" t="s">
        <v>14</v>
      </c>
      <c r="J39" s="20" t="s">
        <v>4</v>
      </c>
      <c r="K39" s="20" t="s">
        <v>5</v>
      </c>
      <c r="L39" s="20" t="s">
        <v>9</v>
      </c>
      <c r="M39" s="20" t="s">
        <v>15</v>
      </c>
      <c r="N39" s="20" t="s">
        <v>63</v>
      </c>
      <c r="O39" s="20" t="s">
        <v>16</v>
      </c>
      <c r="P39" s="20" t="s">
        <v>10</v>
      </c>
      <c r="Q39" s="15" t="s">
        <v>103</v>
      </c>
      <c r="R39" s="20" t="s">
        <v>8</v>
      </c>
      <c r="S39" s="21" t="s">
        <v>70</v>
      </c>
    </row>
    <row r="40" spans="1:19" ht="39" thickBot="1" x14ac:dyDescent="0.3">
      <c r="A40" s="47" t="s">
        <v>128</v>
      </c>
      <c r="B40" s="24" t="s">
        <v>129</v>
      </c>
      <c r="C40" s="22" t="s">
        <v>71</v>
      </c>
      <c r="D40" s="23">
        <v>3.7</v>
      </c>
      <c r="E40" s="23">
        <v>3.8</v>
      </c>
      <c r="F40" s="23">
        <v>2.1</v>
      </c>
      <c r="G40" s="23">
        <v>2.2000000000000002</v>
      </c>
      <c r="H40" s="23">
        <v>1.6</v>
      </c>
      <c r="I40" s="23">
        <v>1.7</v>
      </c>
      <c r="J40" s="23">
        <v>5.5</v>
      </c>
      <c r="K40" s="23">
        <v>5.6</v>
      </c>
      <c r="L40" s="16">
        <f t="shared" ref="L40" si="44">AVERAGE(D40,E40)</f>
        <v>3.75</v>
      </c>
      <c r="M40" s="16">
        <f t="shared" ref="M40" si="45">AVERAGE(F40,G40)</f>
        <v>2.1500000000000004</v>
      </c>
      <c r="N40" s="16">
        <f t="shared" ref="N40:N41" si="46">L40+M40</f>
        <v>5.9</v>
      </c>
      <c r="O40" s="16">
        <f t="shared" ref="O40" si="47">AVERAGE(H40,I40)</f>
        <v>1.65</v>
      </c>
      <c r="P40" s="16">
        <f t="shared" ref="P40" si="48">AVERAGE(J40,K40)</f>
        <v>5.55</v>
      </c>
      <c r="Q40" s="37">
        <f t="shared" ref="Q40:Q41" si="49">IF(O40+P40&gt;10,10,O40+P40)</f>
        <v>7.1999999999999993</v>
      </c>
      <c r="R40" s="16"/>
      <c r="S40" s="17">
        <f t="shared" ref="S40:S41" si="50">10+N40-Q40-R40</f>
        <v>8.7000000000000011</v>
      </c>
    </row>
    <row r="41" spans="1:19" ht="16.5" thickBot="1" x14ac:dyDescent="0.3">
      <c r="A41" s="47"/>
      <c r="B41" s="24"/>
      <c r="C41" s="25" t="s">
        <v>72</v>
      </c>
      <c r="D41" s="26">
        <v>3.6</v>
      </c>
      <c r="E41" s="26">
        <v>3.3</v>
      </c>
      <c r="F41" s="26">
        <v>2.6</v>
      </c>
      <c r="G41" s="26">
        <v>2.4</v>
      </c>
      <c r="H41" s="26">
        <v>1.7</v>
      </c>
      <c r="I41" s="26">
        <v>1.7</v>
      </c>
      <c r="J41" s="26">
        <v>4.5999999999999996</v>
      </c>
      <c r="K41" s="26">
        <v>4.7</v>
      </c>
      <c r="L41" s="16">
        <f t="shared" ref="L41" si="51">AVERAGE(D41,E41)</f>
        <v>3.45</v>
      </c>
      <c r="M41" s="16">
        <f t="shared" ref="M41" si="52">AVERAGE(F41,G41)</f>
        <v>2.5</v>
      </c>
      <c r="N41" s="16">
        <f t="shared" si="46"/>
        <v>5.95</v>
      </c>
      <c r="O41" s="16">
        <f t="shared" ref="O41" si="53">AVERAGE(H41,I41)</f>
        <v>1.7</v>
      </c>
      <c r="P41" s="16">
        <f t="shared" ref="P41" si="54">AVERAGE(J41,K41)</f>
        <v>4.6500000000000004</v>
      </c>
      <c r="Q41" s="37">
        <f t="shared" si="49"/>
        <v>6.3500000000000005</v>
      </c>
      <c r="R41" s="16"/>
      <c r="S41" s="17">
        <f t="shared" si="50"/>
        <v>9.5999999999999979</v>
      </c>
    </row>
  </sheetData>
  <pageMargins left="0.75" right="0.75" top="1" bottom="1" header="0.5" footer="0.5"/>
  <pageSetup paperSize="9" scale="45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R29"/>
  <sheetViews>
    <sheetView topLeftCell="A17" zoomScale="89" zoomScaleNormal="89" workbookViewId="0">
      <selection activeCell="R29" sqref="R29"/>
    </sheetView>
  </sheetViews>
  <sheetFormatPr defaultColWidth="10.875" defaultRowHeight="15.75" x14ac:dyDescent="0.25"/>
  <cols>
    <col min="1" max="1" width="41.875" style="7" customWidth="1"/>
    <col min="2" max="2" width="10.875" style="7"/>
    <col min="3" max="3" width="7.5" style="7" customWidth="1"/>
    <col min="4" max="4" width="6.875" style="7" customWidth="1"/>
    <col min="5" max="5" width="8" style="7" customWidth="1"/>
    <col min="6" max="6" width="7.625" style="7" customWidth="1"/>
    <col min="7" max="7" width="7.125" style="7" customWidth="1"/>
    <col min="8" max="8" width="9.5" style="7" customWidth="1"/>
    <col min="9" max="9" width="5.125" style="77" bestFit="1" customWidth="1"/>
    <col min="10" max="10" width="7.375" style="7" customWidth="1"/>
    <col min="11" max="11" width="8.25" style="7" customWidth="1"/>
    <col min="12" max="12" width="8" style="7" customWidth="1"/>
    <col min="13" max="13" width="8.375" style="7" customWidth="1"/>
    <col min="14" max="14" width="7.375" style="7" customWidth="1"/>
    <col min="15" max="15" width="9.5" style="7" customWidth="1"/>
    <col min="16" max="16" width="5.125" style="77" bestFit="1" customWidth="1"/>
    <col min="17" max="18" width="9.5" style="7" customWidth="1"/>
    <col min="19" max="16384" width="10.875" style="7"/>
  </cols>
  <sheetData>
    <row r="1" spans="1:18" x14ac:dyDescent="0.25">
      <c r="A1" s="6" t="str">
        <f>'Level 1 '!A1</f>
        <v>Otago Champsionships</v>
      </c>
      <c r="B1" s="10"/>
      <c r="C1" s="10"/>
      <c r="D1" s="10"/>
      <c r="E1" s="10"/>
      <c r="F1" s="10"/>
      <c r="G1" s="10"/>
      <c r="H1" s="10"/>
      <c r="I1" s="73"/>
      <c r="J1" s="10"/>
      <c r="K1" s="10"/>
      <c r="L1" s="10"/>
      <c r="M1" s="10"/>
      <c r="N1" s="10"/>
    </row>
    <row r="2" spans="1:18" x14ac:dyDescent="0.25">
      <c r="A2" s="6" t="str">
        <f>'Level 1 '!A2</f>
        <v>4th &amp; 5th August 2018</v>
      </c>
      <c r="B2" s="10"/>
      <c r="C2" s="10"/>
      <c r="D2" s="10"/>
      <c r="E2" s="10"/>
      <c r="F2" s="10"/>
      <c r="G2" s="10"/>
      <c r="H2" s="10"/>
      <c r="I2" s="73"/>
      <c r="J2" s="10"/>
      <c r="K2" s="10"/>
      <c r="L2" s="10"/>
      <c r="M2" s="10"/>
      <c r="N2" s="10"/>
    </row>
    <row r="3" spans="1:18" x14ac:dyDescent="0.25">
      <c r="A3" s="9"/>
      <c r="B3" s="10"/>
      <c r="C3" s="10"/>
      <c r="D3" s="10"/>
      <c r="E3" s="10"/>
      <c r="F3" s="10"/>
      <c r="G3" s="10"/>
      <c r="H3" s="10"/>
      <c r="I3" s="73"/>
      <c r="J3" s="10"/>
      <c r="K3" s="10"/>
      <c r="L3" s="10"/>
      <c r="M3" s="10"/>
      <c r="N3" s="10"/>
    </row>
    <row r="4" spans="1:18" x14ac:dyDescent="0.25">
      <c r="A4" s="64" t="s">
        <v>81</v>
      </c>
      <c r="B4" s="65"/>
      <c r="C4" s="66" t="s">
        <v>77</v>
      </c>
      <c r="D4" s="67"/>
      <c r="E4" s="67"/>
      <c r="F4" s="67"/>
      <c r="G4" s="67"/>
      <c r="H4" s="68"/>
      <c r="I4" s="74"/>
      <c r="J4" s="69" t="s">
        <v>78</v>
      </c>
      <c r="K4" s="67"/>
      <c r="L4" s="67"/>
      <c r="M4" s="67"/>
      <c r="N4" s="67"/>
      <c r="O4" s="67"/>
      <c r="P4" s="74"/>
      <c r="Q4" s="69" t="s">
        <v>79</v>
      </c>
      <c r="R4" s="68"/>
    </row>
    <row r="5" spans="1:18" x14ac:dyDescent="0.25">
      <c r="A5" s="33" t="s">
        <v>66</v>
      </c>
      <c r="B5" s="34" t="s">
        <v>67</v>
      </c>
      <c r="C5" s="32" t="s">
        <v>92</v>
      </c>
      <c r="D5" s="32" t="s">
        <v>93</v>
      </c>
      <c r="E5" s="35" t="s">
        <v>68</v>
      </c>
      <c r="F5" s="35" t="s">
        <v>69</v>
      </c>
      <c r="G5" s="35" t="s">
        <v>80</v>
      </c>
      <c r="H5" s="5" t="s">
        <v>104</v>
      </c>
      <c r="I5" s="75" t="s">
        <v>62</v>
      </c>
      <c r="J5" s="32" t="s">
        <v>92</v>
      </c>
      <c r="K5" s="32" t="s">
        <v>93</v>
      </c>
      <c r="L5" s="35" t="s">
        <v>68</v>
      </c>
      <c r="M5" s="35" t="s">
        <v>69</v>
      </c>
      <c r="N5" s="35" t="s">
        <v>80</v>
      </c>
      <c r="O5" s="5" t="s">
        <v>104</v>
      </c>
      <c r="P5" s="75" t="s">
        <v>62</v>
      </c>
      <c r="Q5" s="5" t="s">
        <v>104</v>
      </c>
      <c r="R5" s="36" t="s">
        <v>62</v>
      </c>
    </row>
    <row r="6" spans="1:18" ht="31.5" x14ac:dyDescent="0.25">
      <c r="A6" s="48" t="str">
        <f>Groups!A8</f>
        <v>Amelia Benger, Abbey Sauer, Yunjo Kim, Mikayla Chin</v>
      </c>
      <c r="B6" s="1" t="str">
        <f>Groups!B8</f>
        <v>Oly Black</v>
      </c>
      <c r="C6" s="50">
        <f>Groups!L8</f>
        <v>1.85</v>
      </c>
      <c r="D6" s="50">
        <f>Groups!M8</f>
        <v>2.7</v>
      </c>
      <c r="E6" s="50">
        <f>Groups!O8</f>
        <v>1.7000000000000002</v>
      </c>
      <c r="F6" s="50">
        <f>Groups!P8</f>
        <v>4.5500000000000007</v>
      </c>
      <c r="G6" s="1">
        <f>Groups!R8</f>
        <v>0</v>
      </c>
      <c r="H6" s="50">
        <f>Groups!S8</f>
        <v>8.3000000000000007</v>
      </c>
      <c r="I6" s="80">
        <v>1</v>
      </c>
      <c r="J6" s="50">
        <f>Groups!L9</f>
        <v>2.5499999999999998</v>
      </c>
      <c r="K6" s="50">
        <f>Groups!M9</f>
        <v>3.55</v>
      </c>
      <c r="L6" s="50">
        <f>Groups!O9</f>
        <v>1.4</v>
      </c>
      <c r="M6" s="50">
        <f>Groups!P9</f>
        <v>3.6500000000000004</v>
      </c>
      <c r="N6" s="1">
        <f>Groups!R9</f>
        <v>0</v>
      </c>
      <c r="O6" s="50">
        <f>Groups!S9</f>
        <v>11.05</v>
      </c>
      <c r="P6" s="80">
        <v>1</v>
      </c>
      <c r="Q6" s="71">
        <f>H6+O6</f>
        <v>19.350000000000001</v>
      </c>
      <c r="R6" s="70">
        <f>RANK(Q6,$Q$6:$Q$7)</f>
        <v>1</v>
      </c>
    </row>
    <row r="7" spans="1:18" ht="31.5" x14ac:dyDescent="0.25">
      <c r="A7" s="48" t="str">
        <f>Groups!A6</f>
        <v>Julianna Chiu, Ava Gearry, Lara Streletsky, Lilyann Lim</v>
      </c>
      <c r="B7" s="1" t="str">
        <f>Groups!B6</f>
        <v>Oly White</v>
      </c>
      <c r="C7" s="50">
        <f>Groups!L6</f>
        <v>1.35</v>
      </c>
      <c r="D7" s="50">
        <f>Groups!M6</f>
        <v>1.4</v>
      </c>
      <c r="E7" s="50">
        <f>Groups!O6</f>
        <v>2.6500000000000004</v>
      </c>
      <c r="F7" s="50">
        <f>Groups!P6</f>
        <v>6.1999999999999993</v>
      </c>
      <c r="G7" s="1">
        <f>Groups!R6</f>
        <v>0</v>
      </c>
      <c r="H7" s="50">
        <f>Groups!S6</f>
        <v>3.9000000000000004</v>
      </c>
      <c r="I7" s="80">
        <v>2</v>
      </c>
      <c r="J7" s="50">
        <f>Groups!L7</f>
        <v>0.9</v>
      </c>
      <c r="K7" s="50">
        <f>Groups!M7</f>
        <v>1.4</v>
      </c>
      <c r="L7" s="50">
        <f>Groups!O7</f>
        <v>2.4500000000000002</v>
      </c>
      <c r="M7" s="50">
        <f>Groups!P7</f>
        <v>6.15</v>
      </c>
      <c r="N7" s="1">
        <f>Groups!R7</f>
        <v>0</v>
      </c>
      <c r="O7" s="50">
        <f>Groups!S7</f>
        <v>3.6999999999999993</v>
      </c>
      <c r="P7" s="80">
        <v>2</v>
      </c>
      <c r="Q7" s="71">
        <f>H7+O7</f>
        <v>7.6</v>
      </c>
      <c r="R7" s="70">
        <f>RANK(Q7,$Q$6:$Q$7)</f>
        <v>2</v>
      </c>
    </row>
    <row r="9" spans="1:18" x14ac:dyDescent="0.25">
      <c r="A9" s="64" t="s">
        <v>82</v>
      </c>
      <c r="B9" s="65"/>
      <c r="C9" s="66" t="s">
        <v>77</v>
      </c>
      <c r="D9" s="67"/>
      <c r="E9" s="67"/>
      <c r="F9" s="67"/>
      <c r="G9" s="67"/>
      <c r="H9" s="68"/>
      <c r="I9" s="74"/>
      <c r="J9" s="69" t="s">
        <v>78</v>
      </c>
      <c r="K9" s="67"/>
      <c r="L9" s="67"/>
      <c r="M9" s="67"/>
      <c r="N9" s="67"/>
      <c r="O9" s="67"/>
      <c r="P9" s="74"/>
      <c r="Q9" s="69" t="s">
        <v>79</v>
      </c>
      <c r="R9" s="68"/>
    </row>
    <row r="10" spans="1:18" x14ac:dyDescent="0.25">
      <c r="A10" s="33" t="s">
        <v>66</v>
      </c>
      <c r="B10" s="34" t="s">
        <v>67</v>
      </c>
      <c r="C10" s="32" t="s">
        <v>92</v>
      </c>
      <c r="D10" s="32" t="s">
        <v>93</v>
      </c>
      <c r="E10" s="35" t="s">
        <v>68</v>
      </c>
      <c r="F10" s="35" t="s">
        <v>69</v>
      </c>
      <c r="G10" s="35" t="s">
        <v>80</v>
      </c>
      <c r="H10" s="5" t="s">
        <v>104</v>
      </c>
      <c r="I10" s="75" t="s">
        <v>62</v>
      </c>
      <c r="J10" s="32" t="s">
        <v>92</v>
      </c>
      <c r="K10" s="32" t="s">
        <v>93</v>
      </c>
      <c r="L10" s="35" t="s">
        <v>68</v>
      </c>
      <c r="M10" s="35" t="s">
        <v>69</v>
      </c>
      <c r="N10" s="35" t="s">
        <v>80</v>
      </c>
      <c r="O10" s="5" t="s">
        <v>104</v>
      </c>
      <c r="P10" s="75" t="s">
        <v>62</v>
      </c>
      <c r="Q10" s="5" t="s">
        <v>104</v>
      </c>
      <c r="R10" s="36" t="s">
        <v>62</v>
      </c>
    </row>
    <row r="11" spans="1:18" ht="31.5" x14ac:dyDescent="0.25">
      <c r="A11" s="48" t="str">
        <f>Groups!A13</f>
        <v>Tavia Ralston, Olivia Chapman, Grace Kavanagh, Natasha Flaszynski,Hana Gray, Jennifer Trieu</v>
      </c>
      <c r="B11" s="1" t="str">
        <f>Groups!B13</f>
        <v>Delta Blue</v>
      </c>
      <c r="C11" s="50">
        <f>Groups!L13</f>
        <v>2.5499999999999998</v>
      </c>
      <c r="D11" s="50">
        <f>Groups!M13</f>
        <v>1.8</v>
      </c>
      <c r="E11" s="50">
        <f>Groups!O13</f>
        <v>2.4500000000000002</v>
      </c>
      <c r="F11" s="50">
        <f>Groups!P13</f>
        <v>3.8</v>
      </c>
      <c r="G11" s="50">
        <f>Groups!R13</f>
        <v>0</v>
      </c>
      <c r="H11" s="50">
        <f>Groups!S13</f>
        <v>8.1</v>
      </c>
      <c r="I11" s="80">
        <v>1</v>
      </c>
      <c r="J11" s="50">
        <f>Groups!L14</f>
        <v>2.5499999999999998</v>
      </c>
      <c r="K11" s="50">
        <f>Groups!M14</f>
        <v>1.8</v>
      </c>
      <c r="L11" s="50">
        <f>Groups!O14</f>
        <v>2.2000000000000002</v>
      </c>
      <c r="M11" s="50">
        <f>Groups!P14</f>
        <v>3.9499999999999997</v>
      </c>
      <c r="N11" s="50">
        <f>Groups!R14</f>
        <v>0</v>
      </c>
      <c r="O11" s="50">
        <f>Groups!S14</f>
        <v>8.1999999999999993</v>
      </c>
      <c r="P11" s="80">
        <v>2</v>
      </c>
      <c r="Q11" s="71">
        <f>H11+O11</f>
        <v>16.299999999999997</v>
      </c>
      <c r="R11" s="70">
        <f>RANK(Q11,$Q$11:$Q$14)</f>
        <v>1</v>
      </c>
    </row>
    <row r="12" spans="1:18" ht="31.5" x14ac:dyDescent="0.25">
      <c r="A12" s="48" t="str">
        <f>Groups!A17</f>
        <v>Sonia Epstein, Abigail Steel, Julie Lai, Maia Peters, Ania Dzwonkowski</v>
      </c>
      <c r="B12" s="1" t="str">
        <f>Groups!B17</f>
        <v>Elements</v>
      </c>
      <c r="C12" s="50">
        <f>Groups!L17</f>
        <v>1.6</v>
      </c>
      <c r="D12" s="50">
        <f>Groups!M17</f>
        <v>1.7</v>
      </c>
      <c r="E12" s="50">
        <f>Groups!O17</f>
        <v>2.5</v>
      </c>
      <c r="F12" s="50">
        <f>Groups!P17</f>
        <v>4.6999999999999993</v>
      </c>
      <c r="G12" s="50">
        <f>Groups!R17</f>
        <v>0.6</v>
      </c>
      <c r="H12" s="50">
        <f>Groups!S17</f>
        <v>5.5000000000000018</v>
      </c>
      <c r="I12" s="72">
        <v>4</v>
      </c>
      <c r="J12" s="50">
        <f>Groups!L18</f>
        <v>2</v>
      </c>
      <c r="K12" s="50">
        <f>Groups!M18</f>
        <v>1.3</v>
      </c>
      <c r="L12" s="50">
        <f>Groups!O18</f>
        <v>1.75</v>
      </c>
      <c r="M12" s="50">
        <f>Groups!P18</f>
        <v>3.05</v>
      </c>
      <c r="N12" s="50">
        <f>Groups!R18</f>
        <v>0</v>
      </c>
      <c r="O12" s="50">
        <f>Groups!S18</f>
        <v>8.5</v>
      </c>
      <c r="P12" s="80">
        <v>1</v>
      </c>
      <c r="Q12" s="71">
        <f>H12+O12</f>
        <v>14.000000000000002</v>
      </c>
      <c r="R12" s="70">
        <f>RANK(Q12,$Q$11:$Q$14)</f>
        <v>2</v>
      </c>
    </row>
    <row r="13" spans="1:18" ht="31.5" x14ac:dyDescent="0.25">
      <c r="A13" s="48" t="str">
        <f>Groups!A15</f>
        <v>Elissa Croy, Miki Hongo, Jamie Field, Emily Collier, Katya Kalinina, Holly Deacon</v>
      </c>
      <c r="B13" s="1" t="str">
        <f>Groups!B15</f>
        <v>Delta Red</v>
      </c>
      <c r="C13" s="50">
        <f>Groups!L15</f>
        <v>1.5</v>
      </c>
      <c r="D13" s="50">
        <f>Groups!M15</f>
        <v>0.9</v>
      </c>
      <c r="E13" s="50">
        <f>Groups!O15</f>
        <v>2.6500000000000004</v>
      </c>
      <c r="F13" s="50">
        <f>Groups!P15</f>
        <v>3.5</v>
      </c>
      <c r="G13" s="50">
        <f>Groups!R15</f>
        <v>0</v>
      </c>
      <c r="H13" s="50">
        <f>Groups!S15</f>
        <v>6.25</v>
      </c>
      <c r="I13" s="80">
        <v>2</v>
      </c>
      <c r="J13" s="50">
        <f>Groups!L16</f>
        <v>1.35</v>
      </c>
      <c r="K13" s="50">
        <f>Groups!M16</f>
        <v>1.3</v>
      </c>
      <c r="L13" s="50">
        <f>Groups!O16</f>
        <v>2.6500000000000004</v>
      </c>
      <c r="M13" s="50">
        <f>Groups!P16</f>
        <v>3.8</v>
      </c>
      <c r="N13" s="50">
        <f>Groups!R16</f>
        <v>0</v>
      </c>
      <c r="O13" s="50">
        <f>Groups!S16</f>
        <v>6.2</v>
      </c>
      <c r="P13" s="72">
        <v>4</v>
      </c>
      <c r="Q13" s="71">
        <f>H13+O13</f>
        <v>12.45</v>
      </c>
      <c r="R13" s="70">
        <f>RANK(Q13,$Q$11:$Q$14)</f>
        <v>3</v>
      </c>
    </row>
    <row r="14" spans="1:18" ht="47.25" x14ac:dyDescent="0.25">
      <c r="A14" s="48" t="str">
        <f>Groups!A19</f>
        <v>Clemence Vilmay, Kera Dunnage, Hazel Harvey, Annabel Walker, Julia Christensen, Lauren Davies</v>
      </c>
      <c r="B14" s="1" t="str">
        <f>Groups!B19</f>
        <v>Delta Purple</v>
      </c>
      <c r="C14" s="50">
        <f>Groups!L19</f>
        <v>1.2000000000000002</v>
      </c>
      <c r="D14" s="50">
        <f>Groups!M19</f>
        <v>1</v>
      </c>
      <c r="E14" s="50">
        <f>Groups!O19</f>
        <v>2.5499999999999998</v>
      </c>
      <c r="F14" s="50">
        <f>Groups!P19</f>
        <v>3.8</v>
      </c>
      <c r="G14" s="50">
        <f>Groups!R19</f>
        <v>0</v>
      </c>
      <c r="H14" s="50">
        <f>Groups!S19</f>
        <v>5.85</v>
      </c>
      <c r="I14" s="80">
        <v>3</v>
      </c>
      <c r="J14" s="50">
        <f>Groups!L20</f>
        <v>2.15</v>
      </c>
      <c r="K14" s="50">
        <f>Groups!M20</f>
        <v>0.9</v>
      </c>
      <c r="L14" s="50">
        <f>Groups!O20</f>
        <v>2.2999999999999998</v>
      </c>
      <c r="M14" s="50">
        <f>Groups!P20</f>
        <v>4.1500000000000004</v>
      </c>
      <c r="N14" s="50">
        <f>Groups!R20</f>
        <v>0</v>
      </c>
      <c r="O14" s="50">
        <f>Groups!S20</f>
        <v>6.6000000000000005</v>
      </c>
      <c r="P14" s="80">
        <v>3</v>
      </c>
      <c r="Q14" s="71">
        <f>H14+O14</f>
        <v>12.45</v>
      </c>
      <c r="R14" s="70">
        <f>RANK(Q14,$Q$11:$Q$14)</f>
        <v>3</v>
      </c>
    </row>
    <row r="16" spans="1:18" x14ac:dyDescent="0.25">
      <c r="A16" s="64" t="s">
        <v>83</v>
      </c>
      <c r="B16" s="65"/>
      <c r="C16" s="66" t="s">
        <v>77</v>
      </c>
      <c r="D16" s="67"/>
      <c r="E16" s="67"/>
      <c r="F16" s="67"/>
      <c r="G16" s="67"/>
      <c r="H16" s="68"/>
      <c r="I16" s="74"/>
      <c r="J16" s="69" t="s">
        <v>78</v>
      </c>
      <c r="K16" s="67"/>
      <c r="L16" s="67"/>
      <c r="M16" s="67"/>
      <c r="N16" s="67"/>
      <c r="O16" s="67"/>
      <c r="P16" s="74"/>
      <c r="Q16" s="69" t="s">
        <v>79</v>
      </c>
      <c r="R16" s="68"/>
    </row>
    <row r="17" spans="1:18" x14ac:dyDescent="0.25">
      <c r="A17" s="33" t="s">
        <v>66</v>
      </c>
      <c r="B17" s="34" t="s">
        <v>67</v>
      </c>
      <c r="C17" s="32" t="s">
        <v>92</v>
      </c>
      <c r="D17" s="32" t="s">
        <v>93</v>
      </c>
      <c r="E17" s="35" t="s">
        <v>68</v>
      </c>
      <c r="F17" s="35" t="s">
        <v>69</v>
      </c>
      <c r="G17" s="35" t="s">
        <v>80</v>
      </c>
      <c r="H17" s="5" t="s">
        <v>104</v>
      </c>
      <c r="I17" s="75" t="s">
        <v>62</v>
      </c>
      <c r="J17" s="32" t="s">
        <v>92</v>
      </c>
      <c r="K17" s="32" t="s">
        <v>93</v>
      </c>
      <c r="L17" s="35" t="s">
        <v>68</v>
      </c>
      <c r="M17" s="35" t="s">
        <v>69</v>
      </c>
      <c r="N17" s="35" t="s">
        <v>80</v>
      </c>
      <c r="O17" s="5" t="s">
        <v>104</v>
      </c>
      <c r="P17" s="75" t="s">
        <v>62</v>
      </c>
      <c r="Q17" s="5" t="s">
        <v>104</v>
      </c>
      <c r="R17" s="36" t="s">
        <v>62</v>
      </c>
    </row>
    <row r="18" spans="1:18" ht="31.5" x14ac:dyDescent="0.25">
      <c r="A18" s="48" t="str">
        <f>Groups!A24</f>
        <v>Eleanor Field, Anna Hooker, Sarah Quinn, Emma Logan, Rosie Yeatman, Isabella Ralston</v>
      </c>
      <c r="B18" s="1" t="str">
        <f>Groups!B24</f>
        <v>Delta Black</v>
      </c>
      <c r="C18" s="50">
        <f>Groups!L24</f>
        <v>2.7</v>
      </c>
      <c r="D18" s="50">
        <f>Groups!M24</f>
        <v>2.4500000000000002</v>
      </c>
      <c r="E18" s="50">
        <f>Groups!O24</f>
        <v>1.2</v>
      </c>
      <c r="F18" s="50">
        <f>Groups!P24</f>
        <v>5.0500000000000007</v>
      </c>
      <c r="G18" s="50">
        <f>Groups!R24</f>
        <v>0</v>
      </c>
      <c r="H18" s="50">
        <f>Groups!S24</f>
        <v>8.8999999999999986</v>
      </c>
      <c r="I18" s="80">
        <v>1</v>
      </c>
      <c r="J18" s="50">
        <f>Groups!L25</f>
        <v>2.8</v>
      </c>
      <c r="K18" s="50">
        <f>Groups!M25</f>
        <v>2.4500000000000002</v>
      </c>
      <c r="L18" s="50">
        <f>Groups!O25</f>
        <v>1.55</v>
      </c>
      <c r="M18" s="50">
        <f>Groups!P25</f>
        <v>5.65</v>
      </c>
      <c r="N18" s="50">
        <f>Groups!R25</f>
        <v>0</v>
      </c>
      <c r="O18" s="50">
        <f>Groups!S25</f>
        <v>8.0500000000000007</v>
      </c>
      <c r="P18" s="80">
        <v>1</v>
      </c>
      <c r="Q18" s="71">
        <f>H18+O18</f>
        <v>16.95</v>
      </c>
      <c r="R18" s="70">
        <f>RANK(Q18,$Q$18:$Q$21)</f>
        <v>1</v>
      </c>
    </row>
    <row r="19" spans="1:18" ht="31.5" x14ac:dyDescent="0.25">
      <c r="A19" s="48" t="str">
        <f>Groups!A28</f>
        <v>Jonel Marais, Nicole Taylor, Abbie Taylor, Isabella Flazynski, Grace Song, Emily Sidaway</v>
      </c>
      <c r="B19" s="1" t="str">
        <f>Groups!B28</f>
        <v>Delta Red</v>
      </c>
      <c r="C19" s="50">
        <f>Groups!L28</f>
        <v>2</v>
      </c>
      <c r="D19" s="50">
        <f>Groups!M28</f>
        <v>2.8</v>
      </c>
      <c r="E19" s="50">
        <f>Groups!O28</f>
        <v>2.15</v>
      </c>
      <c r="F19" s="50">
        <f>Groups!P28</f>
        <v>6.35</v>
      </c>
      <c r="G19" s="50">
        <f>Groups!R28</f>
        <v>0</v>
      </c>
      <c r="H19" s="50">
        <f>Groups!S28</f>
        <v>6.3000000000000007</v>
      </c>
      <c r="I19" s="80">
        <v>2</v>
      </c>
      <c r="J19" s="50">
        <f>Groups!L29</f>
        <v>2.25</v>
      </c>
      <c r="K19" s="50">
        <f>Groups!M29</f>
        <v>3.1</v>
      </c>
      <c r="L19" s="50">
        <f>Groups!O29</f>
        <v>2</v>
      </c>
      <c r="M19" s="50">
        <f>Groups!P29</f>
        <v>5.5</v>
      </c>
      <c r="N19" s="50">
        <f>Groups!R29</f>
        <v>0</v>
      </c>
      <c r="O19" s="50">
        <f>Groups!S29</f>
        <v>7.85</v>
      </c>
      <c r="P19" s="80">
        <v>2</v>
      </c>
      <c r="Q19" s="71">
        <f>H19+O19</f>
        <v>14.15</v>
      </c>
      <c r="R19" s="70">
        <f>RANK(Q19,$Q$18:$Q$21)</f>
        <v>2</v>
      </c>
    </row>
    <row r="20" spans="1:18" ht="31.5" x14ac:dyDescent="0.25">
      <c r="A20" s="78" t="str">
        <f>Groups!A26</f>
        <v>Lauren Isaacs, Jessica Christie, Ruby McFadgen, Caitlin O'Brien, Georgia Broadley</v>
      </c>
      <c r="B20" s="79" t="str">
        <f>Groups!B26</f>
        <v>GGI</v>
      </c>
      <c r="C20" s="50">
        <f>Groups!L26</f>
        <v>1.5</v>
      </c>
      <c r="D20" s="50">
        <f>Groups!M26</f>
        <v>1.9</v>
      </c>
      <c r="E20" s="50">
        <f>Groups!O26</f>
        <v>2.4</v>
      </c>
      <c r="F20" s="50">
        <f>Groups!P26</f>
        <v>5.9</v>
      </c>
      <c r="G20" s="50">
        <f>Groups!R26</f>
        <v>0</v>
      </c>
      <c r="H20" s="50">
        <f>Groups!S26</f>
        <v>5.0999999999999996</v>
      </c>
      <c r="I20" s="80">
        <v>3</v>
      </c>
      <c r="J20" s="50">
        <f>Groups!L27</f>
        <v>2.2000000000000002</v>
      </c>
      <c r="K20" s="50">
        <f>Groups!M27</f>
        <v>1.4</v>
      </c>
      <c r="L20" s="50">
        <f>Groups!O27</f>
        <v>2.5</v>
      </c>
      <c r="M20" s="50">
        <f>Groups!P27</f>
        <v>5.0999999999999996</v>
      </c>
      <c r="N20" s="50">
        <f>Groups!R27</f>
        <v>0</v>
      </c>
      <c r="O20" s="50">
        <f>Groups!S27</f>
        <v>6</v>
      </c>
      <c r="P20" s="72">
        <v>4</v>
      </c>
      <c r="Q20" s="71">
        <f>H20+O20</f>
        <v>11.1</v>
      </c>
      <c r="R20" s="70">
        <f>RANK(Q20,$Q$18:$Q$21)</f>
        <v>3</v>
      </c>
    </row>
    <row r="21" spans="1:18" ht="31.5" x14ac:dyDescent="0.25">
      <c r="A21" s="48" t="str">
        <f>Groups!A30</f>
        <v>Amelia Simpson, Jessica Allen-lecoq, Kate Coates, Lucy Hayward, Ellarose Capill</v>
      </c>
      <c r="B21" s="1" t="str">
        <f>Groups!B30</f>
        <v>DGA</v>
      </c>
      <c r="C21" s="50">
        <f>Groups!L30</f>
        <v>1.9500000000000002</v>
      </c>
      <c r="D21" s="50">
        <f>Groups!M30</f>
        <v>1.25</v>
      </c>
      <c r="E21" s="50">
        <f>Groups!O30</f>
        <v>2.6</v>
      </c>
      <c r="F21" s="50">
        <f>Groups!P30</f>
        <v>7.25</v>
      </c>
      <c r="G21" s="50">
        <f>Groups!R30</f>
        <v>0</v>
      </c>
      <c r="H21" s="50">
        <f>Groups!S30</f>
        <v>3.3499999999999996</v>
      </c>
      <c r="I21" s="72">
        <v>4</v>
      </c>
      <c r="J21" s="50">
        <f>Groups!L31</f>
        <v>2.35</v>
      </c>
      <c r="K21" s="50">
        <f>Groups!M31</f>
        <v>1.4</v>
      </c>
      <c r="L21" s="50">
        <f>Groups!O31</f>
        <v>2.4500000000000002</v>
      </c>
      <c r="M21" s="50">
        <f>Groups!P31</f>
        <v>4.95</v>
      </c>
      <c r="N21" s="50">
        <f>Groups!R31</f>
        <v>0</v>
      </c>
      <c r="O21" s="50">
        <f>Groups!S31</f>
        <v>6.35</v>
      </c>
      <c r="P21" s="80">
        <v>3</v>
      </c>
      <c r="Q21" s="71">
        <f>H21+O21</f>
        <v>9.6999999999999993</v>
      </c>
      <c r="R21" s="1">
        <f>RANK(Q21,$Q$18:$Q$21)</f>
        <v>4</v>
      </c>
    </row>
    <row r="23" spans="1:18" x14ac:dyDescent="0.25">
      <c r="A23" s="64" t="s">
        <v>84</v>
      </c>
      <c r="B23" s="65"/>
      <c r="C23" s="66" t="s">
        <v>77</v>
      </c>
      <c r="D23" s="67"/>
      <c r="E23" s="67"/>
      <c r="F23" s="67"/>
      <c r="G23" s="67"/>
      <c r="H23" s="68"/>
      <c r="I23" s="74" t="s">
        <v>62</v>
      </c>
      <c r="J23" s="69" t="s">
        <v>78</v>
      </c>
      <c r="K23" s="67"/>
      <c r="L23" s="67"/>
      <c r="M23" s="67"/>
      <c r="N23" s="67"/>
      <c r="O23" s="67"/>
      <c r="P23" s="74"/>
      <c r="Q23" s="69" t="s">
        <v>79</v>
      </c>
      <c r="R23" s="68"/>
    </row>
    <row r="24" spans="1:18" x14ac:dyDescent="0.25">
      <c r="A24" s="33" t="s">
        <v>66</v>
      </c>
      <c r="B24" s="34" t="s">
        <v>67</v>
      </c>
      <c r="C24" s="32" t="s">
        <v>92</v>
      </c>
      <c r="D24" s="32" t="s">
        <v>93</v>
      </c>
      <c r="E24" s="35" t="s">
        <v>68</v>
      </c>
      <c r="F24" s="35" t="s">
        <v>69</v>
      </c>
      <c r="G24" s="35" t="s">
        <v>80</v>
      </c>
      <c r="H24" s="5" t="s">
        <v>104</v>
      </c>
      <c r="I24" s="76"/>
      <c r="J24" s="32" t="s">
        <v>92</v>
      </c>
      <c r="K24" s="32" t="s">
        <v>93</v>
      </c>
      <c r="L24" s="35" t="s">
        <v>68</v>
      </c>
      <c r="M24" s="35" t="s">
        <v>69</v>
      </c>
      <c r="N24" s="35" t="s">
        <v>80</v>
      </c>
      <c r="O24" s="5" t="s">
        <v>104</v>
      </c>
      <c r="P24" s="75" t="s">
        <v>62</v>
      </c>
      <c r="Q24" s="5" t="s">
        <v>104</v>
      </c>
      <c r="R24" s="36" t="s">
        <v>62</v>
      </c>
    </row>
    <row r="25" spans="1:18" ht="31.5" x14ac:dyDescent="0.25">
      <c r="A25" s="48" t="str">
        <f>Groups!A35</f>
        <v>Jennifer Trieu, Hana Gray, Natasha Flazynski, Isabella Flazynski, Grace Song, Nicole Taylor</v>
      </c>
      <c r="B25" s="1" t="str">
        <f>Groups!B35</f>
        <v>Delta</v>
      </c>
      <c r="C25" s="50">
        <f>Groups!L35</f>
        <v>1.9500000000000002</v>
      </c>
      <c r="D25" s="50">
        <f>Groups!M35</f>
        <v>1.85</v>
      </c>
      <c r="E25" s="50">
        <f>Groups!O35</f>
        <v>2.1</v>
      </c>
      <c r="F25" s="50">
        <f>Groups!P35</f>
        <v>5.9499999999999993</v>
      </c>
      <c r="G25" s="50">
        <f>Groups!R35</f>
        <v>0</v>
      </c>
      <c r="H25" s="50">
        <f>Groups!S35</f>
        <v>5.7500000000000018</v>
      </c>
      <c r="I25" s="80">
        <v>1</v>
      </c>
      <c r="J25" s="50">
        <f>Groups!L36</f>
        <v>2</v>
      </c>
      <c r="K25" s="50">
        <f>Groups!M36</f>
        <v>2.1</v>
      </c>
      <c r="L25" s="50">
        <f>Groups!O36</f>
        <v>1.65</v>
      </c>
      <c r="M25" s="50">
        <f>Groups!P36</f>
        <v>4.6500000000000004</v>
      </c>
      <c r="N25" s="50">
        <f>Groups!R36</f>
        <v>0</v>
      </c>
      <c r="O25" s="50">
        <f>Groups!S36</f>
        <v>7.7999999999999989</v>
      </c>
      <c r="P25" s="80">
        <v>1</v>
      </c>
      <c r="Q25" s="71">
        <f t="shared" ref="Q25" si="0">H25+O25</f>
        <v>13.55</v>
      </c>
      <c r="R25" s="70">
        <f>RANK(Q25,$Q$25:$Q$25)</f>
        <v>1</v>
      </c>
    </row>
    <row r="27" spans="1:18" x14ac:dyDescent="0.25">
      <c r="A27" s="64" t="s">
        <v>85</v>
      </c>
      <c r="B27" s="65"/>
      <c r="C27" s="66" t="s">
        <v>77</v>
      </c>
      <c r="D27" s="67"/>
      <c r="E27" s="67"/>
      <c r="F27" s="67"/>
      <c r="G27" s="67"/>
      <c r="H27" s="68"/>
      <c r="I27" s="74"/>
      <c r="J27" s="69" t="s">
        <v>78</v>
      </c>
      <c r="K27" s="67"/>
      <c r="L27" s="67"/>
      <c r="M27" s="67"/>
      <c r="N27" s="67"/>
      <c r="O27" s="67"/>
      <c r="P27" s="74"/>
      <c r="Q27" s="69" t="s">
        <v>79</v>
      </c>
      <c r="R27" s="68"/>
    </row>
    <row r="28" spans="1:18" x14ac:dyDescent="0.25">
      <c r="A28" s="33" t="s">
        <v>66</v>
      </c>
      <c r="B28" s="34" t="s">
        <v>67</v>
      </c>
      <c r="C28" s="32" t="s">
        <v>92</v>
      </c>
      <c r="D28" s="32" t="s">
        <v>93</v>
      </c>
      <c r="E28" s="35" t="s">
        <v>68</v>
      </c>
      <c r="F28" s="35" t="s">
        <v>69</v>
      </c>
      <c r="G28" s="35" t="s">
        <v>80</v>
      </c>
      <c r="H28" s="5" t="s">
        <v>104</v>
      </c>
      <c r="I28" s="75" t="s">
        <v>62</v>
      </c>
      <c r="J28" s="32" t="s">
        <v>92</v>
      </c>
      <c r="K28" s="32" t="s">
        <v>93</v>
      </c>
      <c r="L28" s="35" t="s">
        <v>68</v>
      </c>
      <c r="M28" s="35" t="s">
        <v>69</v>
      </c>
      <c r="N28" s="35" t="s">
        <v>80</v>
      </c>
      <c r="O28" s="5" t="s">
        <v>104</v>
      </c>
      <c r="P28" s="75" t="s">
        <v>62</v>
      </c>
      <c r="Q28" s="5" t="s">
        <v>104</v>
      </c>
      <c r="R28" s="36" t="s">
        <v>62</v>
      </c>
    </row>
    <row r="29" spans="1:18" ht="31.5" x14ac:dyDescent="0.25">
      <c r="A29" s="48" t="str">
        <f>Groups!A40</f>
        <v>Genaya McKenzie, Beatriz Boiser, Anna Taylor, Sasha Schofield, Natasha Taylor</v>
      </c>
      <c r="B29" s="1" t="str">
        <f>Groups!B40</f>
        <v>Diva</v>
      </c>
      <c r="C29" s="50">
        <f>Groups!L40</f>
        <v>3.75</v>
      </c>
      <c r="D29" s="50">
        <f>Groups!M40</f>
        <v>2.1500000000000004</v>
      </c>
      <c r="E29" s="50">
        <f>Groups!O40</f>
        <v>1.65</v>
      </c>
      <c r="F29" s="50">
        <f>Groups!P40</f>
        <v>5.55</v>
      </c>
      <c r="G29" s="50">
        <f>Groups!R40</f>
        <v>0</v>
      </c>
      <c r="H29" s="50">
        <f>Groups!S40</f>
        <v>8.7000000000000011</v>
      </c>
      <c r="I29" s="80">
        <v>1</v>
      </c>
      <c r="J29" s="50">
        <f>Groups!L41</f>
        <v>3.45</v>
      </c>
      <c r="K29" s="50">
        <f>Groups!M41</f>
        <v>2.5</v>
      </c>
      <c r="L29" s="50">
        <f>Groups!O41</f>
        <v>1.7</v>
      </c>
      <c r="M29" s="50">
        <f>Groups!P41</f>
        <v>4.6500000000000004</v>
      </c>
      <c r="N29" s="50">
        <f>Groups!R41</f>
        <v>0</v>
      </c>
      <c r="O29" s="50">
        <f>Groups!S41</f>
        <v>9.5999999999999979</v>
      </c>
      <c r="P29" s="80">
        <v>1</v>
      </c>
      <c r="Q29" s="71">
        <f t="shared" ref="Q29" si="1">H29+O29</f>
        <v>18.299999999999997</v>
      </c>
      <c r="R29" s="70">
        <f>RANK(Q29,$Q$29:$Q$29)</f>
        <v>1</v>
      </c>
    </row>
  </sheetData>
  <sortState ref="A18:R21">
    <sortCondition ref="R21"/>
  </sortState>
  <mergeCells count="20">
    <mergeCell ref="A27:B27"/>
    <mergeCell ref="C27:H27"/>
    <mergeCell ref="J27:O27"/>
    <mergeCell ref="Q27:R27"/>
    <mergeCell ref="A16:B16"/>
    <mergeCell ref="C16:H16"/>
    <mergeCell ref="J16:O16"/>
    <mergeCell ref="Q16:R16"/>
    <mergeCell ref="A23:B23"/>
    <mergeCell ref="C23:H23"/>
    <mergeCell ref="J23:O23"/>
    <mergeCell ref="Q23:R23"/>
    <mergeCell ref="A4:B4"/>
    <mergeCell ref="C4:H4"/>
    <mergeCell ref="J4:O4"/>
    <mergeCell ref="Q4:R4"/>
    <mergeCell ref="A9:B9"/>
    <mergeCell ref="C9:H9"/>
    <mergeCell ref="J9:O9"/>
    <mergeCell ref="Q9:R9"/>
  </mergeCells>
  <pageMargins left="0.75" right="0.75" top="1" bottom="1" header="0.5" footer="0.5"/>
  <pageSetup paperSize="9" scale="51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8"/>
  <sheetViews>
    <sheetView topLeftCell="B34" workbookViewId="0">
      <selection activeCell="O42" sqref="O42"/>
    </sheetView>
  </sheetViews>
  <sheetFormatPr defaultColWidth="10.875" defaultRowHeight="15.75" x14ac:dyDescent="0.25"/>
  <cols>
    <col min="1" max="1" width="20" style="7" customWidth="1"/>
    <col min="2" max="2" width="8.375" style="7" customWidth="1"/>
    <col min="3" max="9" width="10.875" style="7"/>
    <col min="10" max="10" width="12.625" style="7" bestFit="1" customWidth="1"/>
    <col min="11" max="11" width="10.875" style="7"/>
    <col min="12" max="12" width="14.125" style="7" bestFit="1" customWidth="1"/>
    <col min="13" max="16384" width="10.875" style="7"/>
  </cols>
  <sheetData>
    <row r="1" spans="1:14" x14ac:dyDescent="0.25">
      <c r="A1" s="6" t="str">
        <f>'Level 1 '!A1</f>
        <v>Otago Champsionships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x14ac:dyDescent="0.25">
      <c r="A2" s="6" t="str">
        <f>'Level 1 '!A2</f>
        <v>4th &amp; 5th August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x14ac:dyDescent="0.25">
      <c r="A4" s="9" t="s">
        <v>290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4" x14ac:dyDescent="0.25">
      <c r="A6" s="11" t="s">
        <v>291</v>
      </c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4" x14ac:dyDescent="0.25">
      <c r="A7" s="5" t="s">
        <v>1</v>
      </c>
      <c r="B7" s="5" t="s">
        <v>67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103</v>
      </c>
      <c r="M7" s="46" t="s">
        <v>104</v>
      </c>
      <c r="N7" s="5" t="s">
        <v>62</v>
      </c>
    </row>
    <row r="8" spans="1:14" x14ac:dyDescent="0.25">
      <c r="A8" s="37" t="s">
        <v>279</v>
      </c>
      <c r="B8" s="37" t="s">
        <v>122</v>
      </c>
      <c r="C8" s="53">
        <v>1.2</v>
      </c>
      <c r="D8" s="53">
        <v>1.2</v>
      </c>
      <c r="E8" s="53">
        <v>2.8</v>
      </c>
      <c r="F8" s="53">
        <v>3.2</v>
      </c>
      <c r="G8" s="53"/>
      <c r="H8" s="53"/>
      <c r="I8" s="37"/>
      <c r="J8" s="1">
        <f>AVERAGE(C8,D8)</f>
        <v>1.2</v>
      </c>
      <c r="K8" s="1">
        <f>AVERAGE(E8,F8)</f>
        <v>3</v>
      </c>
      <c r="L8" s="37">
        <f t="shared" ref="L8:L18" si="0">IF(K8&gt;10,10,K8)</f>
        <v>3</v>
      </c>
      <c r="M8" s="50">
        <f t="shared" ref="M8" si="1">10+J8-L8-I8</f>
        <v>8.1999999999999993</v>
      </c>
      <c r="N8" s="1">
        <f t="shared" ref="N8:N18" si="2">RANK(M8,$M$8:$M$18)</f>
        <v>9</v>
      </c>
    </row>
    <row r="9" spans="1:14" x14ac:dyDescent="0.25">
      <c r="A9" s="1" t="s">
        <v>280</v>
      </c>
      <c r="B9" s="1" t="s">
        <v>122</v>
      </c>
      <c r="C9" s="52">
        <v>1.7</v>
      </c>
      <c r="D9" s="52">
        <v>1.7</v>
      </c>
      <c r="E9" s="52">
        <v>3</v>
      </c>
      <c r="F9" s="52">
        <v>2.9</v>
      </c>
      <c r="G9" s="52"/>
      <c r="H9" s="52"/>
      <c r="I9" s="1"/>
      <c r="J9" s="1">
        <f t="shared" ref="J9:J18" si="3">AVERAGE(C9,D9)</f>
        <v>1.7</v>
      </c>
      <c r="K9" s="1">
        <f t="shared" ref="K9:K18" si="4">AVERAGE(E9,F9)</f>
        <v>2.95</v>
      </c>
      <c r="L9" s="37">
        <f t="shared" si="0"/>
        <v>2.95</v>
      </c>
      <c r="M9" s="50">
        <f t="shared" ref="M9:M18" si="5">10+J9-L9-I9</f>
        <v>8.75</v>
      </c>
      <c r="N9" s="1">
        <f t="shared" si="2"/>
        <v>6</v>
      </c>
    </row>
    <row r="10" spans="1:14" x14ac:dyDescent="0.25">
      <c r="A10" s="1" t="s">
        <v>281</v>
      </c>
      <c r="B10" s="1" t="s">
        <v>122</v>
      </c>
      <c r="C10" s="52">
        <v>1.7</v>
      </c>
      <c r="D10" s="52">
        <v>1.7</v>
      </c>
      <c r="E10" s="52">
        <v>2.8</v>
      </c>
      <c r="F10" s="52">
        <v>2.7</v>
      </c>
      <c r="G10" s="52"/>
      <c r="H10" s="52"/>
      <c r="I10" s="1"/>
      <c r="J10" s="1">
        <f t="shared" si="3"/>
        <v>1.7</v>
      </c>
      <c r="K10" s="1">
        <f t="shared" si="4"/>
        <v>2.75</v>
      </c>
      <c r="L10" s="37">
        <f t="shared" si="0"/>
        <v>2.75</v>
      </c>
      <c r="M10" s="50">
        <f t="shared" si="5"/>
        <v>8.9499999999999993</v>
      </c>
      <c r="N10" s="1">
        <f t="shared" si="2"/>
        <v>3</v>
      </c>
    </row>
    <row r="11" spans="1:14" x14ac:dyDescent="0.25">
      <c r="A11" s="1" t="s">
        <v>282</v>
      </c>
      <c r="B11" s="1" t="s">
        <v>122</v>
      </c>
      <c r="C11" s="52">
        <v>0.4</v>
      </c>
      <c r="D11" s="52">
        <v>0.4</v>
      </c>
      <c r="E11" s="52">
        <v>3.8</v>
      </c>
      <c r="F11" s="52">
        <v>3.6</v>
      </c>
      <c r="G11" s="52"/>
      <c r="H11" s="52"/>
      <c r="I11" s="1"/>
      <c r="J11" s="1">
        <f t="shared" si="3"/>
        <v>0.4</v>
      </c>
      <c r="K11" s="1">
        <f t="shared" si="4"/>
        <v>3.7</v>
      </c>
      <c r="L11" s="37">
        <f t="shared" si="0"/>
        <v>3.7</v>
      </c>
      <c r="M11" s="50">
        <f t="shared" si="5"/>
        <v>6.7</v>
      </c>
      <c r="N11" s="1">
        <f t="shared" si="2"/>
        <v>11</v>
      </c>
    </row>
    <row r="12" spans="1:14" x14ac:dyDescent="0.25">
      <c r="A12" s="1" t="s">
        <v>283</v>
      </c>
      <c r="B12" s="1" t="s">
        <v>122</v>
      </c>
      <c r="C12" s="52">
        <v>1.2</v>
      </c>
      <c r="D12" s="52">
        <v>1.2</v>
      </c>
      <c r="E12" s="52">
        <v>2.9</v>
      </c>
      <c r="F12" s="52">
        <v>2.6</v>
      </c>
      <c r="G12" s="52"/>
      <c r="H12" s="52"/>
      <c r="I12" s="1"/>
      <c r="J12" s="1">
        <f t="shared" si="3"/>
        <v>1.2</v>
      </c>
      <c r="K12" s="1">
        <f t="shared" si="4"/>
        <v>2.75</v>
      </c>
      <c r="L12" s="37">
        <f t="shared" si="0"/>
        <v>2.75</v>
      </c>
      <c r="M12" s="50">
        <f t="shared" si="5"/>
        <v>8.4499999999999993</v>
      </c>
      <c r="N12" s="1">
        <f t="shared" si="2"/>
        <v>7</v>
      </c>
    </row>
    <row r="13" spans="1:14" x14ac:dyDescent="0.25">
      <c r="A13" s="1" t="s">
        <v>284</v>
      </c>
      <c r="B13" s="1" t="s">
        <v>122</v>
      </c>
      <c r="C13" s="52">
        <v>1.7</v>
      </c>
      <c r="D13" s="52">
        <v>1.7</v>
      </c>
      <c r="E13" s="52">
        <v>2.7</v>
      </c>
      <c r="F13" s="52">
        <v>2.9</v>
      </c>
      <c r="G13" s="52"/>
      <c r="H13" s="52"/>
      <c r="I13" s="1"/>
      <c r="J13" s="1">
        <f t="shared" si="3"/>
        <v>1.7</v>
      </c>
      <c r="K13" s="1">
        <f t="shared" si="4"/>
        <v>2.8</v>
      </c>
      <c r="L13" s="37">
        <f t="shared" si="0"/>
        <v>2.8</v>
      </c>
      <c r="M13" s="50">
        <f t="shared" si="5"/>
        <v>8.8999999999999986</v>
      </c>
      <c r="N13" s="1">
        <f t="shared" si="2"/>
        <v>4</v>
      </c>
    </row>
    <row r="14" spans="1:14" x14ac:dyDescent="0.25">
      <c r="A14" s="1" t="s">
        <v>285</v>
      </c>
      <c r="B14" s="1" t="s">
        <v>125</v>
      </c>
      <c r="C14" s="52">
        <v>0.6</v>
      </c>
      <c r="D14" s="52">
        <v>0.6</v>
      </c>
      <c r="E14" s="52">
        <v>2.5</v>
      </c>
      <c r="F14" s="52">
        <v>2.5</v>
      </c>
      <c r="G14" s="52"/>
      <c r="H14" s="52"/>
      <c r="I14" s="1"/>
      <c r="J14" s="1">
        <f t="shared" si="3"/>
        <v>0.6</v>
      </c>
      <c r="K14" s="1">
        <f t="shared" si="4"/>
        <v>2.5</v>
      </c>
      <c r="L14" s="37">
        <f t="shared" si="0"/>
        <v>2.5</v>
      </c>
      <c r="M14" s="50">
        <f t="shared" si="5"/>
        <v>8.1</v>
      </c>
      <c r="N14" s="1">
        <f t="shared" si="2"/>
        <v>10</v>
      </c>
    </row>
    <row r="15" spans="1:14" x14ac:dyDescent="0.25">
      <c r="A15" s="1" t="s">
        <v>286</v>
      </c>
      <c r="B15" s="1" t="s">
        <v>125</v>
      </c>
      <c r="C15" s="52">
        <v>0.6</v>
      </c>
      <c r="D15" s="52">
        <v>0.6</v>
      </c>
      <c r="E15" s="52">
        <v>2.4</v>
      </c>
      <c r="F15" s="52">
        <v>2.2999999999999998</v>
      </c>
      <c r="G15" s="52"/>
      <c r="H15" s="52"/>
      <c r="I15" s="1"/>
      <c r="J15" s="1">
        <f t="shared" si="3"/>
        <v>0.6</v>
      </c>
      <c r="K15" s="1">
        <f t="shared" si="4"/>
        <v>2.3499999999999996</v>
      </c>
      <c r="L15" s="37">
        <f t="shared" si="0"/>
        <v>2.3499999999999996</v>
      </c>
      <c r="M15" s="50">
        <f t="shared" si="5"/>
        <v>8.25</v>
      </c>
      <c r="N15" s="1">
        <f t="shared" si="2"/>
        <v>8</v>
      </c>
    </row>
    <row r="16" spans="1:14" x14ac:dyDescent="0.25">
      <c r="A16" s="1" t="s">
        <v>289</v>
      </c>
      <c r="B16" s="1" t="s">
        <v>116</v>
      </c>
      <c r="C16" s="52">
        <v>1.3</v>
      </c>
      <c r="D16" s="52">
        <v>1.3</v>
      </c>
      <c r="E16" s="52">
        <v>1.7</v>
      </c>
      <c r="F16" s="52">
        <v>1.8</v>
      </c>
      <c r="G16" s="52"/>
      <c r="H16" s="52"/>
      <c r="I16" s="1"/>
      <c r="J16" s="1">
        <f t="shared" si="3"/>
        <v>1.3</v>
      </c>
      <c r="K16" s="1">
        <f t="shared" si="4"/>
        <v>1.75</v>
      </c>
      <c r="L16" s="37">
        <f t="shared" si="0"/>
        <v>1.75</v>
      </c>
      <c r="M16" s="50">
        <f t="shared" si="5"/>
        <v>9.5500000000000007</v>
      </c>
      <c r="N16" s="1">
        <f t="shared" si="2"/>
        <v>1</v>
      </c>
    </row>
    <row r="17" spans="1:14" x14ac:dyDescent="0.25">
      <c r="A17" s="1" t="s">
        <v>287</v>
      </c>
      <c r="B17" s="1" t="s">
        <v>167</v>
      </c>
      <c r="C17" s="52">
        <v>1</v>
      </c>
      <c r="D17" s="52">
        <v>1</v>
      </c>
      <c r="E17" s="52">
        <v>2.2000000000000002</v>
      </c>
      <c r="F17" s="52">
        <v>2.1</v>
      </c>
      <c r="G17" s="52"/>
      <c r="H17" s="52"/>
      <c r="I17" s="1"/>
      <c r="J17" s="1">
        <f t="shared" si="3"/>
        <v>1</v>
      </c>
      <c r="K17" s="1">
        <f t="shared" si="4"/>
        <v>2.1500000000000004</v>
      </c>
      <c r="L17" s="37">
        <f t="shared" si="0"/>
        <v>2.1500000000000004</v>
      </c>
      <c r="M17" s="50">
        <f t="shared" si="5"/>
        <v>8.85</v>
      </c>
      <c r="N17" s="1">
        <f t="shared" si="2"/>
        <v>5</v>
      </c>
    </row>
    <row r="18" spans="1:14" x14ac:dyDescent="0.25">
      <c r="A18" s="1" t="s">
        <v>288</v>
      </c>
      <c r="B18" s="1" t="s">
        <v>167</v>
      </c>
      <c r="C18" s="52">
        <v>1.3</v>
      </c>
      <c r="D18" s="52">
        <v>1.3</v>
      </c>
      <c r="E18" s="52">
        <v>1.9</v>
      </c>
      <c r="F18" s="52">
        <v>1.8</v>
      </c>
      <c r="G18" s="52"/>
      <c r="H18" s="52"/>
      <c r="I18" s="1"/>
      <c r="J18" s="1">
        <f t="shared" si="3"/>
        <v>1.3</v>
      </c>
      <c r="K18" s="1">
        <f t="shared" si="4"/>
        <v>1.85</v>
      </c>
      <c r="L18" s="37">
        <f t="shared" si="0"/>
        <v>1.85</v>
      </c>
      <c r="M18" s="50">
        <f t="shared" si="5"/>
        <v>9.4500000000000011</v>
      </c>
      <c r="N18" s="1">
        <f t="shared" si="2"/>
        <v>2</v>
      </c>
    </row>
    <row r="21" spans="1:14" x14ac:dyDescent="0.25">
      <c r="A21" s="11" t="s">
        <v>292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4" x14ac:dyDescent="0.25">
      <c r="A22" s="5" t="s">
        <v>1</v>
      </c>
      <c r="B22" s="5" t="s">
        <v>67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5" t="s">
        <v>7</v>
      </c>
      <c r="I22" s="5" t="s">
        <v>8</v>
      </c>
      <c r="J22" s="5" t="s">
        <v>9</v>
      </c>
      <c r="K22" s="5" t="s">
        <v>10</v>
      </c>
      <c r="L22" s="5" t="s">
        <v>103</v>
      </c>
      <c r="M22" s="46" t="s">
        <v>104</v>
      </c>
      <c r="N22" s="5" t="s">
        <v>62</v>
      </c>
    </row>
    <row r="23" spans="1:14" x14ac:dyDescent="0.25">
      <c r="A23" s="37" t="str">
        <f t="shared" ref="A23:B33" si="6">A8</f>
        <v>Isabella Turner-Spessot</v>
      </c>
      <c r="B23" s="37" t="str">
        <f t="shared" si="6"/>
        <v>GGI</v>
      </c>
      <c r="C23" s="53">
        <v>0.3</v>
      </c>
      <c r="D23" s="53">
        <v>0.3</v>
      </c>
      <c r="E23" s="53">
        <v>3.4</v>
      </c>
      <c r="F23" s="53">
        <v>3.5</v>
      </c>
      <c r="G23" s="53"/>
      <c r="H23" s="53"/>
      <c r="I23" s="37"/>
      <c r="J23" s="1">
        <f>AVERAGE(C23,D23)</f>
        <v>0.3</v>
      </c>
      <c r="K23" s="1">
        <f t="shared" ref="K23:K33" si="7">AVERAGE(E23,F23)</f>
        <v>3.45</v>
      </c>
      <c r="L23" s="37">
        <f t="shared" ref="L23:L33" si="8">IF(K23&gt;10,10,K23)</f>
        <v>3.45</v>
      </c>
      <c r="M23" s="50">
        <f t="shared" ref="M23" si="9">10+J23-L23-I23</f>
        <v>6.8500000000000005</v>
      </c>
      <c r="N23" s="1">
        <f t="shared" ref="N23:N33" si="10">RANK(M23,$M$23:$M$33)</f>
        <v>7</v>
      </c>
    </row>
    <row r="24" spans="1:14" x14ac:dyDescent="0.25">
      <c r="A24" s="37" t="str">
        <f t="shared" si="6"/>
        <v>Amelia Gillespie</v>
      </c>
      <c r="B24" s="37" t="str">
        <f t="shared" si="6"/>
        <v>GGI</v>
      </c>
      <c r="C24" s="52">
        <v>0.6</v>
      </c>
      <c r="D24" s="52">
        <v>0.6</v>
      </c>
      <c r="E24" s="52">
        <v>3.5</v>
      </c>
      <c r="F24" s="52">
        <v>3.4</v>
      </c>
      <c r="G24" s="52"/>
      <c r="H24" s="52"/>
      <c r="I24" s="1"/>
      <c r="J24" s="1">
        <f t="shared" ref="J24:J33" si="11">AVERAGE(C24,D24)</f>
        <v>0.6</v>
      </c>
      <c r="K24" s="1">
        <f t="shared" si="7"/>
        <v>3.45</v>
      </c>
      <c r="L24" s="37">
        <f t="shared" si="8"/>
        <v>3.45</v>
      </c>
      <c r="M24" s="50">
        <f t="shared" ref="M24:M33" si="12">10+J24-L24-I24</f>
        <v>7.1499999999999995</v>
      </c>
      <c r="N24" s="1">
        <f t="shared" si="10"/>
        <v>4</v>
      </c>
    </row>
    <row r="25" spans="1:14" x14ac:dyDescent="0.25">
      <c r="A25" s="37" t="str">
        <f t="shared" si="6"/>
        <v>Ruby Guthrie</v>
      </c>
      <c r="B25" s="37" t="str">
        <f t="shared" si="6"/>
        <v>GGI</v>
      </c>
      <c r="C25" s="52">
        <v>0.5</v>
      </c>
      <c r="D25" s="52">
        <v>0.5</v>
      </c>
      <c r="E25" s="52">
        <v>4.0999999999999996</v>
      </c>
      <c r="F25" s="52">
        <v>4</v>
      </c>
      <c r="G25" s="52"/>
      <c r="H25" s="52"/>
      <c r="I25" s="1"/>
      <c r="J25" s="1">
        <f t="shared" si="11"/>
        <v>0.5</v>
      </c>
      <c r="K25" s="1">
        <f t="shared" si="7"/>
        <v>4.05</v>
      </c>
      <c r="L25" s="37">
        <f t="shared" si="8"/>
        <v>4.05</v>
      </c>
      <c r="M25" s="50">
        <f t="shared" si="12"/>
        <v>6.45</v>
      </c>
      <c r="N25" s="1">
        <f t="shared" si="10"/>
        <v>9</v>
      </c>
    </row>
    <row r="26" spans="1:14" x14ac:dyDescent="0.25">
      <c r="A26" s="37" t="str">
        <f t="shared" si="6"/>
        <v>Mikayla Walsh</v>
      </c>
      <c r="B26" s="37" t="str">
        <f t="shared" si="6"/>
        <v>GGI</v>
      </c>
      <c r="C26" s="52">
        <v>0.1</v>
      </c>
      <c r="D26" s="52">
        <v>0.1</v>
      </c>
      <c r="E26" s="52">
        <v>4.4000000000000004</v>
      </c>
      <c r="F26" s="52">
        <v>4.8</v>
      </c>
      <c r="G26" s="52"/>
      <c r="H26" s="52"/>
      <c r="I26" s="1"/>
      <c r="J26" s="1">
        <f t="shared" si="11"/>
        <v>0.1</v>
      </c>
      <c r="K26" s="1">
        <f t="shared" si="7"/>
        <v>4.5999999999999996</v>
      </c>
      <c r="L26" s="37">
        <f t="shared" si="8"/>
        <v>4.5999999999999996</v>
      </c>
      <c r="M26" s="50">
        <f t="shared" si="12"/>
        <v>5.5</v>
      </c>
      <c r="N26" s="1">
        <f t="shared" si="10"/>
        <v>11</v>
      </c>
    </row>
    <row r="27" spans="1:14" x14ac:dyDescent="0.25">
      <c r="A27" s="37" t="str">
        <f t="shared" si="6"/>
        <v>Isobel Taylor</v>
      </c>
      <c r="B27" s="37" t="str">
        <f t="shared" si="6"/>
        <v>GGI</v>
      </c>
      <c r="C27" s="52">
        <v>0.5</v>
      </c>
      <c r="D27" s="52">
        <v>0.5</v>
      </c>
      <c r="E27" s="52">
        <v>3.2</v>
      </c>
      <c r="F27" s="52">
        <v>3</v>
      </c>
      <c r="G27" s="52"/>
      <c r="H27" s="52"/>
      <c r="I27" s="1"/>
      <c r="J27" s="1">
        <f t="shared" si="11"/>
        <v>0.5</v>
      </c>
      <c r="K27" s="1">
        <f t="shared" si="7"/>
        <v>3.1</v>
      </c>
      <c r="L27" s="37">
        <f t="shared" si="8"/>
        <v>3.1</v>
      </c>
      <c r="M27" s="50">
        <f t="shared" si="12"/>
        <v>7.4</v>
      </c>
      <c r="N27" s="1">
        <f t="shared" si="10"/>
        <v>3</v>
      </c>
    </row>
    <row r="28" spans="1:14" x14ac:dyDescent="0.25">
      <c r="A28" s="37" t="str">
        <f t="shared" si="6"/>
        <v>Lilly Carter</v>
      </c>
      <c r="B28" s="37" t="str">
        <f t="shared" si="6"/>
        <v>GGI</v>
      </c>
      <c r="C28" s="52">
        <v>0.7</v>
      </c>
      <c r="D28" s="52">
        <v>0.7</v>
      </c>
      <c r="E28" s="52">
        <v>3.9</v>
      </c>
      <c r="F28" s="52">
        <v>3.9</v>
      </c>
      <c r="G28" s="52"/>
      <c r="H28" s="52"/>
      <c r="I28" s="1"/>
      <c r="J28" s="1">
        <f t="shared" si="11"/>
        <v>0.7</v>
      </c>
      <c r="K28" s="1">
        <f t="shared" si="7"/>
        <v>3.9</v>
      </c>
      <c r="L28" s="37">
        <f t="shared" si="8"/>
        <v>3.9</v>
      </c>
      <c r="M28" s="50">
        <f t="shared" si="12"/>
        <v>6.7999999999999989</v>
      </c>
      <c r="N28" s="1">
        <f t="shared" si="10"/>
        <v>8</v>
      </c>
    </row>
    <row r="29" spans="1:14" x14ac:dyDescent="0.25">
      <c r="A29" s="37" t="str">
        <f t="shared" si="6"/>
        <v>Autumn McConnell</v>
      </c>
      <c r="B29" s="37" t="str">
        <f t="shared" si="6"/>
        <v>DGA</v>
      </c>
      <c r="C29" s="52">
        <v>0.2</v>
      </c>
      <c r="D29" s="52">
        <v>0.2</v>
      </c>
      <c r="E29" s="52">
        <v>3.3</v>
      </c>
      <c r="F29" s="52">
        <v>3.3</v>
      </c>
      <c r="G29" s="52"/>
      <c r="H29" s="52"/>
      <c r="I29" s="1"/>
      <c r="J29" s="1">
        <f t="shared" si="11"/>
        <v>0.2</v>
      </c>
      <c r="K29" s="1">
        <f t="shared" si="7"/>
        <v>3.3</v>
      </c>
      <c r="L29" s="37">
        <f t="shared" si="8"/>
        <v>3.3</v>
      </c>
      <c r="M29" s="50">
        <f t="shared" si="12"/>
        <v>6.8999999999999995</v>
      </c>
      <c r="N29" s="1">
        <f t="shared" si="10"/>
        <v>6</v>
      </c>
    </row>
    <row r="30" spans="1:14" x14ac:dyDescent="0.25">
      <c r="A30" s="37" t="str">
        <f t="shared" si="6"/>
        <v>Waimania Kawau</v>
      </c>
      <c r="B30" s="37" t="str">
        <f t="shared" si="6"/>
        <v>DGA</v>
      </c>
      <c r="C30" s="52">
        <v>0.2</v>
      </c>
      <c r="D30" s="52">
        <v>0.2</v>
      </c>
      <c r="E30" s="52">
        <v>3.9</v>
      </c>
      <c r="F30" s="52">
        <v>3.7</v>
      </c>
      <c r="G30" s="52"/>
      <c r="H30" s="52"/>
      <c r="I30" s="1"/>
      <c r="J30" s="1">
        <f t="shared" si="11"/>
        <v>0.2</v>
      </c>
      <c r="K30" s="1">
        <f t="shared" si="7"/>
        <v>3.8</v>
      </c>
      <c r="L30" s="37">
        <f t="shared" si="8"/>
        <v>3.8</v>
      </c>
      <c r="M30" s="50">
        <f t="shared" si="12"/>
        <v>6.3999999999999995</v>
      </c>
      <c r="N30" s="1">
        <f t="shared" si="10"/>
        <v>10</v>
      </c>
    </row>
    <row r="31" spans="1:14" x14ac:dyDescent="0.25">
      <c r="A31" s="37" t="str">
        <f t="shared" si="6"/>
        <v>Neala Wicomb</v>
      </c>
      <c r="B31" s="37" t="str">
        <f t="shared" si="6"/>
        <v>Elements</v>
      </c>
      <c r="C31" s="52">
        <v>0.2</v>
      </c>
      <c r="D31" s="52">
        <v>0.2</v>
      </c>
      <c r="E31" s="52">
        <v>2.4</v>
      </c>
      <c r="F31" s="52">
        <v>2.4</v>
      </c>
      <c r="G31" s="52"/>
      <c r="H31" s="52"/>
      <c r="I31" s="1"/>
      <c r="J31" s="1">
        <f t="shared" si="11"/>
        <v>0.2</v>
      </c>
      <c r="K31" s="1">
        <f t="shared" si="7"/>
        <v>2.4</v>
      </c>
      <c r="L31" s="37">
        <f t="shared" si="8"/>
        <v>2.4</v>
      </c>
      <c r="M31" s="50">
        <f t="shared" si="12"/>
        <v>7.7999999999999989</v>
      </c>
      <c r="N31" s="1">
        <f t="shared" si="10"/>
        <v>2</v>
      </c>
    </row>
    <row r="32" spans="1:14" x14ac:dyDescent="0.25">
      <c r="A32" s="37" t="str">
        <f t="shared" si="6"/>
        <v>Poppy Kirsopp</v>
      </c>
      <c r="B32" s="37" t="str">
        <f t="shared" si="6"/>
        <v>Olympia</v>
      </c>
      <c r="C32" s="52">
        <v>0.5</v>
      </c>
      <c r="D32" s="52">
        <v>0.5</v>
      </c>
      <c r="E32" s="52">
        <v>3.5</v>
      </c>
      <c r="F32" s="52">
        <v>3.4</v>
      </c>
      <c r="G32" s="52"/>
      <c r="H32" s="52"/>
      <c r="I32" s="1"/>
      <c r="J32" s="1">
        <f t="shared" si="11"/>
        <v>0.5</v>
      </c>
      <c r="K32" s="1">
        <f t="shared" si="7"/>
        <v>3.45</v>
      </c>
      <c r="L32" s="37">
        <f t="shared" si="8"/>
        <v>3.45</v>
      </c>
      <c r="M32" s="50">
        <f t="shared" si="12"/>
        <v>7.05</v>
      </c>
      <c r="N32" s="1">
        <f t="shared" si="10"/>
        <v>5</v>
      </c>
    </row>
    <row r="33" spans="1:14" x14ac:dyDescent="0.25">
      <c r="A33" s="37" t="str">
        <f t="shared" si="6"/>
        <v>Lucy Burgess</v>
      </c>
      <c r="B33" s="37" t="str">
        <f t="shared" si="6"/>
        <v>Olympia</v>
      </c>
      <c r="C33" s="52">
        <v>0.7</v>
      </c>
      <c r="D33" s="52">
        <v>0.7</v>
      </c>
      <c r="E33" s="52">
        <v>2.5</v>
      </c>
      <c r="F33" s="52">
        <v>2.8</v>
      </c>
      <c r="G33" s="52"/>
      <c r="H33" s="52"/>
      <c r="I33" s="1"/>
      <c r="J33" s="1">
        <f t="shared" si="11"/>
        <v>0.7</v>
      </c>
      <c r="K33" s="1">
        <f t="shared" si="7"/>
        <v>2.65</v>
      </c>
      <c r="L33" s="37">
        <f t="shared" si="8"/>
        <v>2.65</v>
      </c>
      <c r="M33" s="50">
        <f t="shared" si="12"/>
        <v>8.0499999999999989</v>
      </c>
      <c r="N33" s="1">
        <f t="shared" si="10"/>
        <v>1</v>
      </c>
    </row>
    <row r="34" spans="1:14" x14ac:dyDescent="0.25">
      <c r="A34" s="10"/>
      <c r="B34" s="10"/>
    </row>
    <row r="36" spans="1:14" x14ac:dyDescent="0.25">
      <c r="A36" s="11" t="s">
        <v>293</v>
      </c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4" x14ac:dyDescent="0.25">
      <c r="A37" s="5" t="s">
        <v>1</v>
      </c>
      <c r="B37" s="5" t="s">
        <v>67</v>
      </c>
      <c r="C37" s="5" t="s">
        <v>2</v>
      </c>
      <c r="D37" s="5" t="s">
        <v>3</v>
      </c>
      <c r="E37" s="5" t="s">
        <v>4</v>
      </c>
      <c r="F37" s="5" t="s">
        <v>5</v>
      </c>
      <c r="G37" s="5" t="s">
        <v>6</v>
      </c>
      <c r="H37" s="5" t="s">
        <v>7</v>
      </c>
      <c r="I37" s="5" t="s">
        <v>8</v>
      </c>
      <c r="J37" s="5" t="s">
        <v>9</v>
      </c>
      <c r="K37" s="5" t="s">
        <v>10</v>
      </c>
      <c r="L37" s="5" t="s">
        <v>103</v>
      </c>
      <c r="M37" s="46" t="s">
        <v>104</v>
      </c>
      <c r="N37" s="5" t="s">
        <v>62</v>
      </c>
    </row>
    <row r="38" spans="1:14" x14ac:dyDescent="0.25">
      <c r="A38" s="37" t="str">
        <f t="shared" ref="A38:B48" si="13">A8</f>
        <v>Isabella Turner-Spessot</v>
      </c>
      <c r="B38" s="37" t="str">
        <f t="shared" si="13"/>
        <v>GGI</v>
      </c>
      <c r="C38" s="53">
        <v>0.3</v>
      </c>
      <c r="D38" s="53">
        <v>0.3</v>
      </c>
      <c r="E38" s="53">
        <v>2.8</v>
      </c>
      <c r="F38" s="53">
        <v>2.6</v>
      </c>
      <c r="G38" s="53"/>
      <c r="H38" s="53"/>
      <c r="I38" s="37"/>
      <c r="J38" s="1">
        <f>AVERAGE(C38,D38)</f>
        <v>0.3</v>
      </c>
      <c r="K38" s="1">
        <f t="shared" ref="K38:K48" si="14">AVERAGE(E38,F38)</f>
        <v>2.7</v>
      </c>
      <c r="L38" s="37">
        <f t="shared" ref="L38:L48" si="15">IF(K38&gt;10,10,K38)</f>
        <v>2.7</v>
      </c>
      <c r="M38" s="50">
        <f t="shared" ref="M38" si="16">10+J38-L38-I38</f>
        <v>7.6000000000000005</v>
      </c>
      <c r="N38" s="1">
        <f>RANK(M38,$M$38:$M$48)</f>
        <v>7</v>
      </c>
    </row>
    <row r="39" spans="1:14" x14ac:dyDescent="0.25">
      <c r="A39" s="37" t="str">
        <f t="shared" si="13"/>
        <v>Amelia Gillespie</v>
      </c>
      <c r="B39" s="37" t="str">
        <f t="shared" si="13"/>
        <v>GGI</v>
      </c>
      <c r="C39" s="52">
        <v>0.3</v>
      </c>
      <c r="D39" s="52">
        <v>0.3</v>
      </c>
      <c r="E39" s="52">
        <v>2.4</v>
      </c>
      <c r="F39" s="52">
        <v>2.7</v>
      </c>
      <c r="G39" s="52"/>
      <c r="H39" s="52"/>
      <c r="I39" s="1"/>
      <c r="J39" s="1">
        <f t="shared" ref="J39:J48" si="17">AVERAGE(C39,D39)</f>
        <v>0.3</v>
      </c>
      <c r="K39" s="1">
        <f t="shared" si="14"/>
        <v>2.5499999999999998</v>
      </c>
      <c r="L39" s="37">
        <f t="shared" si="15"/>
        <v>2.5499999999999998</v>
      </c>
      <c r="M39" s="50">
        <f t="shared" ref="M39:M48" si="18">10+J39-L39-I39</f>
        <v>7.7500000000000009</v>
      </c>
      <c r="N39" s="1">
        <f>RANK(M39,$M$38:$M$48)</f>
        <v>3</v>
      </c>
    </row>
    <row r="40" spans="1:14" x14ac:dyDescent="0.25">
      <c r="A40" s="37" t="str">
        <f t="shared" si="13"/>
        <v>Ruby Guthrie</v>
      </c>
      <c r="B40" s="37" t="str">
        <f t="shared" si="13"/>
        <v>GGI</v>
      </c>
      <c r="C40" s="52">
        <v>0.3</v>
      </c>
      <c r="D40" s="52">
        <v>0.3</v>
      </c>
      <c r="E40" s="52">
        <v>2.7</v>
      </c>
      <c r="F40" s="52">
        <v>2.4</v>
      </c>
      <c r="G40" s="52"/>
      <c r="H40" s="52"/>
      <c r="I40" s="1"/>
      <c r="J40" s="1">
        <f t="shared" si="17"/>
        <v>0.3</v>
      </c>
      <c r="K40" s="1">
        <f t="shared" si="14"/>
        <v>2.5499999999999998</v>
      </c>
      <c r="L40" s="37">
        <f t="shared" si="15"/>
        <v>2.5499999999999998</v>
      </c>
      <c r="M40" s="50">
        <f t="shared" si="18"/>
        <v>7.7500000000000009</v>
      </c>
      <c r="N40" s="1">
        <f>RANK(M40,$M$38:$M$48)</f>
        <v>3</v>
      </c>
    </row>
    <row r="41" spans="1:14" x14ac:dyDescent="0.25">
      <c r="A41" s="37" t="str">
        <f t="shared" si="13"/>
        <v>Mikayla Walsh</v>
      </c>
      <c r="B41" s="37" t="str">
        <f t="shared" si="13"/>
        <v>GGI</v>
      </c>
      <c r="C41" s="52">
        <v>0.1</v>
      </c>
      <c r="D41" s="52">
        <v>0.1</v>
      </c>
      <c r="E41" s="52">
        <v>3.4</v>
      </c>
      <c r="F41" s="52">
        <v>3.1</v>
      </c>
      <c r="G41" s="52"/>
      <c r="H41" s="52"/>
      <c r="I41" s="1"/>
      <c r="J41" s="1">
        <f t="shared" si="17"/>
        <v>0.1</v>
      </c>
      <c r="K41" s="1">
        <f t="shared" si="14"/>
        <v>3.25</v>
      </c>
      <c r="L41" s="37">
        <f t="shared" si="15"/>
        <v>3.25</v>
      </c>
      <c r="M41" s="50">
        <f t="shared" si="18"/>
        <v>6.85</v>
      </c>
      <c r="N41" s="1">
        <f>RANK(M41,$M$38:$M$48)</f>
        <v>10</v>
      </c>
    </row>
    <row r="42" spans="1:14" x14ac:dyDescent="0.25">
      <c r="A42" s="37" t="str">
        <f t="shared" si="13"/>
        <v>Isobel Taylor</v>
      </c>
      <c r="B42" s="37" t="str">
        <f t="shared" si="13"/>
        <v>GGI</v>
      </c>
      <c r="C42" s="52">
        <v>0.2</v>
      </c>
      <c r="D42" s="52">
        <v>0.2</v>
      </c>
      <c r="E42" s="52">
        <v>2.4</v>
      </c>
      <c r="F42" s="52">
        <v>2.7</v>
      </c>
      <c r="G42" s="52"/>
      <c r="H42" s="52"/>
      <c r="I42" s="1"/>
      <c r="J42" s="1">
        <f t="shared" si="17"/>
        <v>0.2</v>
      </c>
      <c r="K42" s="1">
        <f t="shared" si="14"/>
        <v>2.5499999999999998</v>
      </c>
      <c r="L42" s="37">
        <f t="shared" si="15"/>
        <v>2.5499999999999998</v>
      </c>
      <c r="M42" s="50">
        <f t="shared" si="18"/>
        <v>7.6499999999999995</v>
      </c>
      <c r="N42" s="1">
        <v>5</v>
      </c>
    </row>
    <row r="43" spans="1:14" x14ac:dyDescent="0.25">
      <c r="A43" s="37" t="str">
        <f t="shared" si="13"/>
        <v>Lilly Carter</v>
      </c>
      <c r="B43" s="37" t="str">
        <f t="shared" si="13"/>
        <v>GGI</v>
      </c>
      <c r="C43" s="52">
        <v>0.1</v>
      </c>
      <c r="D43" s="52">
        <v>0.1</v>
      </c>
      <c r="E43" s="52">
        <v>3.7</v>
      </c>
      <c r="F43" s="52">
        <v>3.4</v>
      </c>
      <c r="G43" s="52"/>
      <c r="H43" s="52"/>
      <c r="I43" s="1"/>
      <c r="J43" s="1">
        <f t="shared" si="17"/>
        <v>0.1</v>
      </c>
      <c r="K43" s="1">
        <f t="shared" si="14"/>
        <v>3.55</v>
      </c>
      <c r="L43" s="37">
        <f t="shared" si="15"/>
        <v>3.55</v>
      </c>
      <c r="M43" s="50">
        <f t="shared" si="18"/>
        <v>6.55</v>
      </c>
      <c r="N43" s="1">
        <f t="shared" ref="N43:N48" si="19">RANK(M43,$M$38:$M$48)</f>
        <v>11</v>
      </c>
    </row>
    <row r="44" spans="1:14" x14ac:dyDescent="0.25">
      <c r="A44" s="37" t="str">
        <f t="shared" si="13"/>
        <v>Autumn McConnell</v>
      </c>
      <c r="B44" s="37" t="str">
        <f t="shared" si="13"/>
        <v>DGA</v>
      </c>
      <c r="C44" s="52">
        <v>0.2</v>
      </c>
      <c r="D44" s="52">
        <v>0.2</v>
      </c>
      <c r="E44" s="52">
        <v>2.9</v>
      </c>
      <c r="F44" s="52">
        <v>2.6</v>
      </c>
      <c r="G44" s="52"/>
      <c r="H44" s="52"/>
      <c r="I44" s="1"/>
      <c r="J44" s="1">
        <f t="shared" si="17"/>
        <v>0.2</v>
      </c>
      <c r="K44" s="1">
        <f t="shared" si="14"/>
        <v>2.75</v>
      </c>
      <c r="L44" s="37">
        <f t="shared" si="15"/>
        <v>2.75</v>
      </c>
      <c r="M44" s="50">
        <f t="shared" si="18"/>
        <v>7.4499999999999993</v>
      </c>
      <c r="N44" s="1">
        <f t="shared" si="19"/>
        <v>8</v>
      </c>
    </row>
    <row r="45" spans="1:14" x14ac:dyDescent="0.25">
      <c r="A45" s="37" t="str">
        <f t="shared" si="13"/>
        <v>Waimania Kawau</v>
      </c>
      <c r="B45" s="37" t="str">
        <f t="shared" si="13"/>
        <v>DGA</v>
      </c>
      <c r="C45" s="52">
        <v>0.3</v>
      </c>
      <c r="D45" s="52">
        <v>0.3</v>
      </c>
      <c r="E45" s="52">
        <v>2.8</v>
      </c>
      <c r="F45" s="52">
        <v>2.5</v>
      </c>
      <c r="G45" s="52"/>
      <c r="H45" s="52"/>
      <c r="I45" s="1"/>
      <c r="J45" s="1">
        <f t="shared" si="17"/>
        <v>0.3</v>
      </c>
      <c r="K45" s="1">
        <f t="shared" si="14"/>
        <v>2.65</v>
      </c>
      <c r="L45" s="37">
        <f t="shared" si="15"/>
        <v>2.65</v>
      </c>
      <c r="M45" s="50">
        <f t="shared" si="18"/>
        <v>7.65</v>
      </c>
      <c r="N45" s="1">
        <f t="shared" si="19"/>
        <v>5</v>
      </c>
    </row>
    <row r="46" spans="1:14" x14ac:dyDescent="0.25">
      <c r="A46" s="37" t="str">
        <f t="shared" si="13"/>
        <v>Neala Wicomb</v>
      </c>
      <c r="B46" s="37" t="str">
        <f t="shared" si="13"/>
        <v>Elements</v>
      </c>
      <c r="C46" s="52">
        <v>1.3</v>
      </c>
      <c r="D46" s="52">
        <v>1</v>
      </c>
      <c r="E46" s="52">
        <v>1.1000000000000001</v>
      </c>
      <c r="F46" s="52">
        <v>1.3</v>
      </c>
      <c r="G46" s="52"/>
      <c r="H46" s="52"/>
      <c r="I46" s="1"/>
      <c r="J46" s="1">
        <f t="shared" si="17"/>
        <v>1.1499999999999999</v>
      </c>
      <c r="K46" s="1">
        <f t="shared" si="14"/>
        <v>1.2000000000000002</v>
      </c>
      <c r="L46" s="37">
        <f t="shared" si="15"/>
        <v>1.2000000000000002</v>
      </c>
      <c r="M46" s="50">
        <f t="shared" si="18"/>
        <v>9.9499999999999993</v>
      </c>
      <c r="N46" s="1">
        <f t="shared" si="19"/>
        <v>1</v>
      </c>
    </row>
    <row r="47" spans="1:14" x14ac:dyDescent="0.25">
      <c r="A47" s="37" t="str">
        <f t="shared" si="13"/>
        <v>Poppy Kirsopp</v>
      </c>
      <c r="B47" s="37" t="str">
        <f t="shared" si="13"/>
        <v>Olympia</v>
      </c>
      <c r="C47" s="52">
        <v>0.2</v>
      </c>
      <c r="D47" s="52">
        <v>0.2</v>
      </c>
      <c r="E47" s="52">
        <v>3.1</v>
      </c>
      <c r="F47" s="52">
        <v>3.4</v>
      </c>
      <c r="G47" s="52"/>
      <c r="H47" s="52"/>
      <c r="I47" s="1"/>
      <c r="J47" s="1">
        <f t="shared" si="17"/>
        <v>0.2</v>
      </c>
      <c r="K47" s="1">
        <f t="shared" si="14"/>
        <v>3.25</v>
      </c>
      <c r="L47" s="37">
        <f t="shared" si="15"/>
        <v>3.25</v>
      </c>
      <c r="M47" s="50">
        <f t="shared" si="18"/>
        <v>6.9499999999999993</v>
      </c>
      <c r="N47" s="1">
        <f t="shared" si="19"/>
        <v>9</v>
      </c>
    </row>
    <row r="48" spans="1:14" x14ac:dyDescent="0.25">
      <c r="A48" s="37" t="str">
        <f t="shared" si="13"/>
        <v>Lucy Burgess</v>
      </c>
      <c r="B48" s="37" t="str">
        <f t="shared" si="13"/>
        <v>Olympia</v>
      </c>
      <c r="C48" s="52">
        <v>0.3</v>
      </c>
      <c r="D48" s="52">
        <v>0.3</v>
      </c>
      <c r="E48" s="52">
        <v>2.1</v>
      </c>
      <c r="F48" s="52">
        <v>2.2000000000000002</v>
      </c>
      <c r="G48" s="52"/>
      <c r="H48" s="52"/>
      <c r="I48" s="1"/>
      <c r="J48" s="1">
        <f t="shared" si="17"/>
        <v>0.3</v>
      </c>
      <c r="K48" s="1">
        <f t="shared" si="14"/>
        <v>2.1500000000000004</v>
      </c>
      <c r="L48" s="37">
        <f t="shared" si="15"/>
        <v>2.1500000000000004</v>
      </c>
      <c r="M48" s="50">
        <f t="shared" si="18"/>
        <v>8.15</v>
      </c>
      <c r="N48" s="1">
        <f t="shared" si="19"/>
        <v>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6"/>
  <sheetViews>
    <sheetView topLeftCell="A77" workbookViewId="0">
      <selection activeCell="O96" sqref="O96"/>
    </sheetView>
  </sheetViews>
  <sheetFormatPr defaultColWidth="10.875" defaultRowHeight="15.75" x14ac:dyDescent="0.25"/>
  <cols>
    <col min="1" max="1" width="20.75" style="7" customWidth="1"/>
    <col min="2" max="2" width="8.75" style="7" customWidth="1"/>
    <col min="3" max="9" width="10.875" style="7"/>
    <col min="10" max="10" width="12.625" style="7" bestFit="1" customWidth="1"/>
    <col min="11" max="11" width="10.875" style="7"/>
    <col min="12" max="12" width="14.125" style="7" bestFit="1" customWidth="1"/>
    <col min="13" max="16384" width="10.875" style="7"/>
  </cols>
  <sheetData>
    <row r="1" spans="1:14" x14ac:dyDescent="0.25">
      <c r="A1" s="6" t="str">
        <f>'Level 1 '!A1</f>
        <v>Otago Champsionships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x14ac:dyDescent="0.25">
      <c r="A2" s="6" t="str">
        <f>'Level 1 '!A2</f>
        <v>4th &amp; 5th August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x14ac:dyDescent="0.25">
      <c r="A4" s="9" t="s">
        <v>306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4" x14ac:dyDescent="0.25">
      <c r="A6" s="11" t="s">
        <v>307</v>
      </c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4" x14ac:dyDescent="0.25">
      <c r="A7" s="5" t="s">
        <v>1</v>
      </c>
      <c r="B7" s="5" t="s">
        <v>67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103</v>
      </c>
      <c r="M7" s="46" t="s">
        <v>104</v>
      </c>
      <c r="N7" s="5" t="s">
        <v>62</v>
      </c>
    </row>
    <row r="8" spans="1:14" x14ac:dyDescent="0.25">
      <c r="A8" s="37" t="s">
        <v>143</v>
      </c>
      <c r="B8" s="37" t="s">
        <v>125</v>
      </c>
      <c r="C8" s="37">
        <v>1.4</v>
      </c>
      <c r="D8" s="37">
        <v>1.5</v>
      </c>
      <c r="E8" s="37">
        <v>2.7</v>
      </c>
      <c r="F8" s="37">
        <v>2.4</v>
      </c>
      <c r="G8" s="37"/>
      <c r="H8" s="37"/>
      <c r="I8" s="37"/>
      <c r="J8" s="1">
        <f>AVERAGE(C8,D8)</f>
        <v>1.45</v>
      </c>
      <c r="K8" s="1">
        <f>AVERAGE(E8,F8)</f>
        <v>2.5499999999999998</v>
      </c>
      <c r="L8" s="37">
        <f t="shared" ref="L8:L34" si="0">IF(K8&gt;10,10,K8)</f>
        <v>2.5499999999999998</v>
      </c>
      <c r="M8" s="1">
        <f t="shared" ref="M8" si="1">10+J8-L8-I8</f>
        <v>8.8999999999999986</v>
      </c>
      <c r="N8" s="1">
        <f>RANK(M8,$M$8:$M$34)</f>
        <v>18</v>
      </c>
    </row>
    <row r="9" spans="1:14" x14ac:dyDescent="0.25">
      <c r="A9" s="1" t="s">
        <v>144</v>
      </c>
      <c r="B9" s="1" t="s">
        <v>125</v>
      </c>
      <c r="C9" s="1">
        <v>1.3</v>
      </c>
      <c r="D9" s="1">
        <v>1.3</v>
      </c>
      <c r="E9" s="1">
        <v>2.5</v>
      </c>
      <c r="F9" s="1">
        <v>2.2999999999999998</v>
      </c>
      <c r="G9" s="1"/>
      <c r="H9" s="1"/>
      <c r="I9" s="1"/>
      <c r="J9" s="1">
        <f t="shared" ref="J9:J27" si="2">AVERAGE(C9,D9)</f>
        <v>1.3</v>
      </c>
      <c r="K9" s="1">
        <f t="shared" ref="K9:K34" si="3">AVERAGE(E9,F9)</f>
        <v>2.4</v>
      </c>
      <c r="L9" s="37">
        <f t="shared" si="0"/>
        <v>2.4</v>
      </c>
      <c r="M9" s="1">
        <f t="shared" ref="M9:M34" si="4">10+J9-L9-I9</f>
        <v>8.9</v>
      </c>
      <c r="N9" s="1">
        <f t="shared" ref="N9:N34" si="5">RANK(M9,$M$8:$M$34)</f>
        <v>17</v>
      </c>
    </row>
    <row r="10" spans="1:14" x14ac:dyDescent="0.25">
      <c r="A10" s="1" t="s">
        <v>145</v>
      </c>
      <c r="B10" s="1" t="s">
        <v>125</v>
      </c>
      <c r="C10" s="1">
        <v>1.7</v>
      </c>
      <c r="D10" s="1">
        <v>1.5</v>
      </c>
      <c r="E10" s="1">
        <v>2.6</v>
      </c>
      <c r="F10" s="1">
        <v>2.8</v>
      </c>
      <c r="G10" s="1"/>
      <c r="H10" s="1"/>
      <c r="I10" s="1"/>
      <c r="J10" s="1">
        <f t="shared" si="2"/>
        <v>1.6</v>
      </c>
      <c r="K10" s="1">
        <f t="shared" si="3"/>
        <v>2.7</v>
      </c>
      <c r="L10" s="37">
        <f t="shared" si="0"/>
        <v>2.7</v>
      </c>
      <c r="M10" s="1">
        <f t="shared" si="4"/>
        <v>8.8999999999999986</v>
      </c>
      <c r="N10" s="1">
        <f t="shared" si="5"/>
        <v>18</v>
      </c>
    </row>
    <row r="11" spans="1:14" x14ac:dyDescent="0.25">
      <c r="A11" s="1" t="s">
        <v>146</v>
      </c>
      <c r="B11" s="1" t="s">
        <v>125</v>
      </c>
      <c r="C11" s="1">
        <v>0.8</v>
      </c>
      <c r="D11" s="1">
        <v>0.9</v>
      </c>
      <c r="E11" s="1">
        <v>2.9</v>
      </c>
      <c r="F11" s="1">
        <v>3.2</v>
      </c>
      <c r="G11" s="1"/>
      <c r="H11" s="1"/>
      <c r="I11" s="1"/>
      <c r="J11" s="1">
        <f t="shared" si="2"/>
        <v>0.85000000000000009</v>
      </c>
      <c r="K11" s="1">
        <f t="shared" si="3"/>
        <v>3.05</v>
      </c>
      <c r="L11" s="37">
        <f t="shared" si="0"/>
        <v>3.05</v>
      </c>
      <c r="M11" s="1">
        <f t="shared" si="4"/>
        <v>7.8</v>
      </c>
      <c r="N11" s="1">
        <f t="shared" si="5"/>
        <v>26</v>
      </c>
    </row>
    <row r="12" spans="1:14" x14ac:dyDescent="0.25">
      <c r="A12" s="1" t="s">
        <v>147</v>
      </c>
      <c r="B12" s="1" t="s">
        <v>122</v>
      </c>
      <c r="C12" s="1">
        <v>1.8</v>
      </c>
      <c r="D12" s="1">
        <v>1.8</v>
      </c>
      <c r="E12" s="1">
        <v>1.7</v>
      </c>
      <c r="F12" s="1">
        <v>1.5</v>
      </c>
      <c r="G12" s="1"/>
      <c r="H12" s="1"/>
      <c r="I12" s="1"/>
      <c r="J12" s="1">
        <f t="shared" si="2"/>
        <v>1.8</v>
      </c>
      <c r="K12" s="1">
        <f t="shared" si="3"/>
        <v>1.6</v>
      </c>
      <c r="L12" s="37">
        <f t="shared" si="0"/>
        <v>1.6</v>
      </c>
      <c r="M12" s="1">
        <f t="shared" si="4"/>
        <v>10.200000000000001</v>
      </c>
      <c r="N12" s="1">
        <f t="shared" si="5"/>
        <v>4</v>
      </c>
    </row>
    <row r="13" spans="1:14" x14ac:dyDescent="0.25">
      <c r="A13" s="1" t="s">
        <v>148</v>
      </c>
      <c r="B13" s="1" t="s">
        <v>122</v>
      </c>
      <c r="C13" s="1">
        <v>1.7</v>
      </c>
      <c r="D13" s="1">
        <v>1.7</v>
      </c>
      <c r="E13" s="1">
        <v>2.2999999999999998</v>
      </c>
      <c r="F13" s="1">
        <v>2</v>
      </c>
      <c r="G13" s="1"/>
      <c r="H13" s="1"/>
      <c r="I13" s="1"/>
      <c r="J13" s="1">
        <f t="shared" si="2"/>
        <v>1.7</v>
      </c>
      <c r="K13" s="1">
        <f t="shared" si="3"/>
        <v>2.15</v>
      </c>
      <c r="L13" s="37">
        <f t="shared" si="0"/>
        <v>2.15</v>
      </c>
      <c r="M13" s="1">
        <f t="shared" si="4"/>
        <v>9.5499999999999989</v>
      </c>
      <c r="N13" s="1">
        <f t="shared" si="5"/>
        <v>11</v>
      </c>
    </row>
    <row r="14" spans="1:14" x14ac:dyDescent="0.25">
      <c r="A14" s="1" t="s">
        <v>149</v>
      </c>
      <c r="B14" s="1" t="s">
        <v>122</v>
      </c>
      <c r="C14" s="1">
        <v>1.3</v>
      </c>
      <c r="D14" s="1">
        <v>1.3</v>
      </c>
      <c r="E14" s="1">
        <v>3.1</v>
      </c>
      <c r="F14" s="1">
        <v>2.8</v>
      </c>
      <c r="G14" s="1"/>
      <c r="H14" s="1"/>
      <c r="I14" s="1"/>
      <c r="J14" s="1">
        <f t="shared" si="2"/>
        <v>1.3</v>
      </c>
      <c r="K14" s="1">
        <f t="shared" si="3"/>
        <v>2.95</v>
      </c>
      <c r="L14" s="37">
        <f t="shared" si="0"/>
        <v>2.95</v>
      </c>
      <c r="M14" s="1">
        <f t="shared" si="4"/>
        <v>8.3500000000000014</v>
      </c>
      <c r="N14" s="1">
        <f t="shared" si="5"/>
        <v>23</v>
      </c>
    </row>
    <row r="15" spans="1:14" x14ac:dyDescent="0.25">
      <c r="A15" s="1" t="s">
        <v>150</v>
      </c>
      <c r="B15" s="1" t="s">
        <v>122</v>
      </c>
      <c r="C15" s="1">
        <v>1.7</v>
      </c>
      <c r="D15" s="1">
        <v>1.7</v>
      </c>
      <c r="E15" s="1">
        <v>2.2999999999999998</v>
      </c>
      <c r="F15" s="1">
        <v>2.1</v>
      </c>
      <c r="G15" s="1"/>
      <c r="H15" s="1"/>
      <c r="I15" s="1"/>
      <c r="J15" s="1">
        <f t="shared" si="2"/>
        <v>1.7</v>
      </c>
      <c r="K15" s="1">
        <f t="shared" si="3"/>
        <v>2.2000000000000002</v>
      </c>
      <c r="L15" s="37">
        <f t="shared" si="0"/>
        <v>2.2000000000000002</v>
      </c>
      <c r="M15" s="1">
        <f t="shared" si="4"/>
        <v>9.5</v>
      </c>
      <c r="N15" s="1">
        <f t="shared" si="5"/>
        <v>12</v>
      </c>
    </row>
    <row r="16" spans="1:14" x14ac:dyDescent="0.25">
      <c r="A16" s="1" t="s">
        <v>151</v>
      </c>
      <c r="B16" s="1" t="s">
        <v>122</v>
      </c>
      <c r="C16" s="1">
        <v>1.6</v>
      </c>
      <c r="D16" s="1">
        <v>1.6</v>
      </c>
      <c r="E16" s="1">
        <v>3</v>
      </c>
      <c r="F16" s="1">
        <v>3.1</v>
      </c>
      <c r="G16" s="1"/>
      <c r="H16" s="1"/>
      <c r="I16" s="1"/>
      <c r="J16" s="1">
        <f t="shared" si="2"/>
        <v>1.6</v>
      </c>
      <c r="K16" s="1">
        <f t="shared" si="3"/>
        <v>3.05</v>
      </c>
      <c r="L16" s="37">
        <f t="shared" si="0"/>
        <v>3.05</v>
      </c>
      <c r="M16" s="1">
        <f t="shared" si="4"/>
        <v>8.5500000000000007</v>
      </c>
      <c r="N16" s="1">
        <f t="shared" si="5"/>
        <v>22</v>
      </c>
    </row>
    <row r="17" spans="1:14" x14ac:dyDescent="0.25">
      <c r="A17" s="1" t="s">
        <v>152</v>
      </c>
      <c r="B17" s="1" t="s">
        <v>122</v>
      </c>
      <c r="C17" s="1">
        <v>1.7</v>
      </c>
      <c r="D17" s="1">
        <v>1.7</v>
      </c>
      <c r="E17" s="1">
        <v>2.1</v>
      </c>
      <c r="F17" s="1">
        <v>1.8</v>
      </c>
      <c r="G17" s="1"/>
      <c r="H17" s="1"/>
      <c r="I17" s="1"/>
      <c r="J17" s="1">
        <f t="shared" si="2"/>
        <v>1.7</v>
      </c>
      <c r="K17" s="1">
        <f t="shared" si="3"/>
        <v>1.9500000000000002</v>
      </c>
      <c r="L17" s="37">
        <f t="shared" si="0"/>
        <v>1.9500000000000002</v>
      </c>
      <c r="M17" s="1">
        <f t="shared" si="4"/>
        <v>9.75</v>
      </c>
      <c r="N17" s="1">
        <f t="shared" si="5"/>
        <v>8</v>
      </c>
    </row>
    <row r="18" spans="1:14" x14ac:dyDescent="0.25">
      <c r="A18" s="1" t="s">
        <v>153</v>
      </c>
      <c r="B18" s="1" t="s">
        <v>122</v>
      </c>
      <c r="C18" s="1">
        <v>2.2000000000000002</v>
      </c>
      <c r="D18" s="1">
        <v>2.4</v>
      </c>
      <c r="E18" s="1">
        <v>2.8</v>
      </c>
      <c r="F18" s="1">
        <v>2.7</v>
      </c>
      <c r="G18" s="1"/>
      <c r="H18" s="1"/>
      <c r="I18" s="1"/>
      <c r="J18" s="1">
        <f t="shared" si="2"/>
        <v>2.2999999999999998</v>
      </c>
      <c r="K18" s="1">
        <f t="shared" si="3"/>
        <v>2.75</v>
      </c>
      <c r="L18" s="37">
        <f t="shared" si="0"/>
        <v>2.75</v>
      </c>
      <c r="M18" s="1">
        <f t="shared" si="4"/>
        <v>9.5500000000000007</v>
      </c>
      <c r="N18" s="1">
        <f t="shared" si="5"/>
        <v>10</v>
      </c>
    </row>
    <row r="19" spans="1:14" x14ac:dyDescent="0.25">
      <c r="A19" s="1" t="s">
        <v>154</v>
      </c>
      <c r="B19" s="1" t="s">
        <v>116</v>
      </c>
      <c r="C19" s="1">
        <v>1.8</v>
      </c>
      <c r="D19" s="1">
        <v>1.7</v>
      </c>
      <c r="E19" s="1">
        <v>3.7</v>
      </c>
      <c r="F19" s="1">
        <v>4</v>
      </c>
      <c r="G19" s="1"/>
      <c r="H19" s="1"/>
      <c r="I19" s="1"/>
      <c r="J19" s="1">
        <f t="shared" si="2"/>
        <v>1.75</v>
      </c>
      <c r="K19" s="1">
        <f t="shared" si="3"/>
        <v>3.85</v>
      </c>
      <c r="L19" s="37">
        <f t="shared" si="0"/>
        <v>3.85</v>
      </c>
      <c r="M19" s="1">
        <f t="shared" si="4"/>
        <v>7.9</v>
      </c>
      <c r="N19" s="1">
        <f t="shared" si="5"/>
        <v>25</v>
      </c>
    </row>
    <row r="20" spans="1:14" x14ac:dyDescent="0.25">
      <c r="A20" s="1" t="s">
        <v>155</v>
      </c>
      <c r="B20" s="1" t="s">
        <v>116</v>
      </c>
      <c r="C20" s="1">
        <v>2.2999999999999998</v>
      </c>
      <c r="D20" s="1">
        <v>2.1</v>
      </c>
      <c r="E20" s="1">
        <v>3</v>
      </c>
      <c r="F20" s="1">
        <v>2.7</v>
      </c>
      <c r="G20" s="1"/>
      <c r="H20" s="1"/>
      <c r="I20" s="1"/>
      <c r="J20" s="1">
        <f t="shared" si="2"/>
        <v>2.2000000000000002</v>
      </c>
      <c r="K20" s="1">
        <f t="shared" si="3"/>
        <v>2.85</v>
      </c>
      <c r="L20" s="37">
        <f t="shared" si="0"/>
        <v>2.85</v>
      </c>
      <c r="M20" s="1">
        <f t="shared" si="4"/>
        <v>9.35</v>
      </c>
      <c r="N20" s="1">
        <f t="shared" si="5"/>
        <v>14</v>
      </c>
    </row>
    <row r="21" spans="1:14" x14ac:dyDescent="0.25">
      <c r="A21" s="1" t="s">
        <v>156</v>
      </c>
      <c r="B21" s="1" t="s">
        <v>126</v>
      </c>
      <c r="C21" s="1">
        <v>1.6</v>
      </c>
      <c r="D21" s="1">
        <v>1.6</v>
      </c>
      <c r="E21" s="1">
        <v>2.2999999999999998</v>
      </c>
      <c r="F21" s="1">
        <v>2</v>
      </c>
      <c r="G21" s="1"/>
      <c r="H21" s="1"/>
      <c r="I21" s="1"/>
      <c r="J21" s="1">
        <f t="shared" si="2"/>
        <v>1.6</v>
      </c>
      <c r="K21" s="1">
        <f t="shared" si="3"/>
        <v>2.15</v>
      </c>
      <c r="L21" s="37">
        <f t="shared" si="0"/>
        <v>2.15</v>
      </c>
      <c r="M21" s="1">
        <f t="shared" si="4"/>
        <v>9.4499999999999993</v>
      </c>
      <c r="N21" s="1">
        <f t="shared" si="5"/>
        <v>13</v>
      </c>
    </row>
    <row r="22" spans="1:14" x14ac:dyDescent="0.25">
      <c r="A22" s="1" t="s">
        <v>157</v>
      </c>
      <c r="B22" s="1" t="s">
        <v>126</v>
      </c>
      <c r="C22" s="1">
        <v>1.7</v>
      </c>
      <c r="D22" s="1">
        <v>2</v>
      </c>
      <c r="E22" s="1">
        <v>1.5</v>
      </c>
      <c r="F22" s="1">
        <v>1.3</v>
      </c>
      <c r="G22" s="1"/>
      <c r="H22" s="1"/>
      <c r="I22" s="1"/>
      <c r="J22" s="1">
        <f t="shared" si="2"/>
        <v>1.85</v>
      </c>
      <c r="K22" s="1">
        <f t="shared" si="3"/>
        <v>1.4</v>
      </c>
      <c r="L22" s="37">
        <f t="shared" si="0"/>
        <v>1.4</v>
      </c>
      <c r="M22" s="1">
        <f t="shared" si="4"/>
        <v>10.45</v>
      </c>
      <c r="N22" s="1">
        <f t="shared" si="5"/>
        <v>2</v>
      </c>
    </row>
    <row r="23" spans="1:14" x14ac:dyDescent="0.25">
      <c r="A23" s="1" t="s">
        <v>158</v>
      </c>
      <c r="B23" s="1" t="s">
        <v>126</v>
      </c>
      <c r="C23" s="1">
        <v>2.1</v>
      </c>
      <c r="D23" s="1">
        <v>2.4</v>
      </c>
      <c r="E23" s="1">
        <v>1</v>
      </c>
      <c r="F23" s="1">
        <v>1.3</v>
      </c>
      <c r="G23" s="1"/>
      <c r="H23" s="1"/>
      <c r="I23" s="1"/>
      <c r="J23" s="1">
        <f t="shared" si="2"/>
        <v>2.25</v>
      </c>
      <c r="K23" s="1">
        <f t="shared" si="3"/>
        <v>1.1499999999999999</v>
      </c>
      <c r="L23" s="37">
        <f t="shared" si="0"/>
        <v>1.1499999999999999</v>
      </c>
      <c r="M23" s="1">
        <f t="shared" si="4"/>
        <v>11.1</v>
      </c>
      <c r="N23" s="1">
        <f t="shared" si="5"/>
        <v>1</v>
      </c>
    </row>
    <row r="24" spans="1:14" x14ac:dyDescent="0.25">
      <c r="A24" s="1" t="s">
        <v>159</v>
      </c>
      <c r="B24" s="1" t="s">
        <v>126</v>
      </c>
      <c r="C24" s="1">
        <v>1.7</v>
      </c>
      <c r="D24" s="1">
        <v>1.7</v>
      </c>
      <c r="E24" s="1">
        <v>1.9</v>
      </c>
      <c r="F24" s="1">
        <v>1.8</v>
      </c>
      <c r="G24" s="1"/>
      <c r="H24" s="1"/>
      <c r="I24" s="1"/>
      <c r="J24" s="1">
        <f t="shared" si="2"/>
        <v>1.7</v>
      </c>
      <c r="K24" s="1">
        <f t="shared" si="3"/>
        <v>1.85</v>
      </c>
      <c r="L24" s="37">
        <f t="shared" si="0"/>
        <v>1.85</v>
      </c>
      <c r="M24" s="1">
        <f t="shared" si="4"/>
        <v>9.85</v>
      </c>
      <c r="N24" s="1">
        <f t="shared" si="5"/>
        <v>7</v>
      </c>
    </row>
    <row r="25" spans="1:14" x14ac:dyDescent="0.25">
      <c r="A25" s="1" t="s">
        <v>160</v>
      </c>
      <c r="B25" s="1" t="s">
        <v>126</v>
      </c>
      <c r="C25" s="1">
        <v>1.7</v>
      </c>
      <c r="D25" s="1">
        <v>1.7</v>
      </c>
      <c r="E25" s="1">
        <v>2.9</v>
      </c>
      <c r="F25" s="1">
        <v>3.2</v>
      </c>
      <c r="G25" s="1"/>
      <c r="H25" s="1"/>
      <c r="I25" s="1"/>
      <c r="J25" s="1">
        <f t="shared" si="2"/>
        <v>1.7</v>
      </c>
      <c r="K25" s="1">
        <f t="shared" si="3"/>
        <v>3.05</v>
      </c>
      <c r="L25" s="37">
        <f t="shared" si="0"/>
        <v>3.05</v>
      </c>
      <c r="M25" s="1">
        <f t="shared" si="4"/>
        <v>8.6499999999999986</v>
      </c>
      <c r="N25" s="1">
        <f t="shared" si="5"/>
        <v>21</v>
      </c>
    </row>
    <row r="26" spans="1:14" x14ac:dyDescent="0.25">
      <c r="A26" s="1" t="s">
        <v>161</v>
      </c>
      <c r="B26" s="1" t="s">
        <v>126</v>
      </c>
      <c r="C26" s="1">
        <v>1.7</v>
      </c>
      <c r="D26" s="1">
        <v>1.7</v>
      </c>
      <c r="E26" s="1">
        <v>2.5</v>
      </c>
      <c r="F26" s="1">
        <v>2.2000000000000002</v>
      </c>
      <c r="G26" s="1"/>
      <c r="H26" s="1"/>
      <c r="I26" s="1"/>
      <c r="J26" s="1">
        <f t="shared" si="2"/>
        <v>1.7</v>
      </c>
      <c r="K26" s="1">
        <f t="shared" si="3"/>
        <v>2.35</v>
      </c>
      <c r="L26" s="37">
        <f t="shared" si="0"/>
        <v>2.35</v>
      </c>
      <c r="M26" s="1">
        <f t="shared" si="4"/>
        <v>9.35</v>
      </c>
      <c r="N26" s="1">
        <f t="shared" si="5"/>
        <v>14</v>
      </c>
    </row>
    <row r="27" spans="1:14" x14ac:dyDescent="0.25">
      <c r="A27" s="1" t="s">
        <v>162</v>
      </c>
      <c r="B27" s="1" t="s">
        <v>126</v>
      </c>
      <c r="C27" s="1">
        <v>1.6</v>
      </c>
      <c r="D27" s="1">
        <v>1.6</v>
      </c>
      <c r="E27" s="1">
        <v>1.7</v>
      </c>
      <c r="F27" s="1">
        <v>2</v>
      </c>
      <c r="G27" s="1"/>
      <c r="H27" s="1"/>
      <c r="I27" s="1">
        <v>0.5</v>
      </c>
      <c r="J27" s="1">
        <f t="shared" si="2"/>
        <v>1.6</v>
      </c>
      <c r="K27" s="1">
        <f t="shared" si="3"/>
        <v>1.85</v>
      </c>
      <c r="L27" s="37">
        <f t="shared" si="0"/>
        <v>1.85</v>
      </c>
      <c r="M27" s="1">
        <f t="shared" si="4"/>
        <v>9.25</v>
      </c>
      <c r="N27" s="1">
        <f t="shared" si="5"/>
        <v>16</v>
      </c>
    </row>
    <row r="28" spans="1:14" x14ac:dyDescent="0.25">
      <c r="A28" s="1" t="s">
        <v>163</v>
      </c>
      <c r="B28" s="1" t="s">
        <v>126</v>
      </c>
      <c r="C28" s="1">
        <v>1.7</v>
      </c>
      <c r="D28" s="1">
        <v>1.7</v>
      </c>
      <c r="E28" s="1">
        <v>1.5</v>
      </c>
      <c r="F28" s="1">
        <v>1.8</v>
      </c>
      <c r="G28" s="1"/>
      <c r="H28" s="1"/>
      <c r="I28" s="1"/>
      <c r="J28" s="1">
        <f t="shared" ref="J28:J34" si="6">AVERAGE(C28,D28)</f>
        <v>1.7</v>
      </c>
      <c r="K28" s="1">
        <f t="shared" si="3"/>
        <v>1.65</v>
      </c>
      <c r="L28" s="37">
        <f t="shared" si="0"/>
        <v>1.65</v>
      </c>
      <c r="M28" s="1">
        <f t="shared" si="4"/>
        <v>10.049999999999999</v>
      </c>
      <c r="N28" s="1">
        <f t="shared" si="5"/>
        <v>5</v>
      </c>
    </row>
    <row r="29" spans="1:14" x14ac:dyDescent="0.25">
      <c r="A29" s="1" t="s">
        <v>164</v>
      </c>
      <c r="B29" s="1" t="s">
        <v>135</v>
      </c>
      <c r="C29" s="1">
        <v>2.1</v>
      </c>
      <c r="D29" s="1">
        <v>1.8</v>
      </c>
      <c r="E29" s="1">
        <v>2</v>
      </c>
      <c r="F29" s="1">
        <v>1.8</v>
      </c>
      <c r="G29" s="1"/>
      <c r="H29" s="1"/>
      <c r="I29" s="1"/>
      <c r="J29" s="1">
        <f t="shared" si="6"/>
        <v>1.9500000000000002</v>
      </c>
      <c r="K29" s="1">
        <f t="shared" si="3"/>
        <v>1.9</v>
      </c>
      <c r="L29" s="37">
        <f t="shared" si="0"/>
        <v>1.9</v>
      </c>
      <c r="M29" s="1">
        <f t="shared" si="4"/>
        <v>10.049999999999999</v>
      </c>
      <c r="N29" s="1">
        <f t="shared" si="5"/>
        <v>5</v>
      </c>
    </row>
    <row r="30" spans="1:14" x14ac:dyDescent="0.25">
      <c r="A30" s="1" t="s">
        <v>165</v>
      </c>
      <c r="B30" s="1" t="s">
        <v>135</v>
      </c>
      <c r="C30" s="1">
        <v>0</v>
      </c>
      <c r="D30" s="1">
        <v>0</v>
      </c>
      <c r="E30" s="1">
        <v>10</v>
      </c>
      <c r="F30" s="1">
        <v>10</v>
      </c>
      <c r="G30" s="1"/>
      <c r="H30" s="1"/>
      <c r="I30" s="1"/>
      <c r="J30" s="1">
        <f t="shared" si="6"/>
        <v>0</v>
      </c>
      <c r="K30" s="1">
        <f t="shared" si="3"/>
        <v>10</v>
      </c>
      <c r="L30" s="37">
        <f t="shared" si="0"/>
        <v>10</v>
      </c>
      <c r="M30" s="1">
        <f t="shared" si="4"/>
        <v>0</v>
      </c>
      <c r="N30" s="1">
        <f t="shared" si="5"/>
        <v>27</v>
      </c>
    </row>
    <row r="31" spans="1:14" x14ac:dyDescent="0.25">
      <c r="A31" s="1" t="s">
        <v>166</v>
      </c>
      <c r="B31" s="1" t="s">
        <v>167</v>
      </c>
      <c r="C31" s="1">
        <v>1.7</v>
      </c>
      <c r="D31" s="1">
        <v>1.7</v>
      </c>
      <c r="E31" s="1">
        <v>3.3</v>
      </c>
      <c r="F31" s="1">
        <v>3.6</v>
      </c>
      <c r="G31" s="1"/>
      <c r="H31" s="1"/>
      <c r="I31" s="1"/>
      <c r="J31" s="1">
        <f t="shared" si="6"/>
        <v>1.7</v>
      </c>
      <c r="K31" s="1">
        <f t="shared" si="3"/>
        <v>3.45</v>
      </c>
      <c r="L31" s="37">
        <f t="shared" si="0"/>
        <v>3.45</v>
      </c>
      <c r="M31" s="1">
        <f t="shared" si="4"/>
        <v>8.25</v>
      </c>
      <c r="N31" s="1">
        <f t="shared" si="5"/>
        <v>24</v>
      </c>
    </row>
    <row r="32" spans="1:14" x14ac:dyDescent="0.25">
      <c r="A32" s="1" t="s">
        <v>168</v>
      </c>
      <c r="B32" s="1" t="s">
        <v>167</v>
      </c>
      <c r="C32" s="1">
        <v>2</v>
      </c>
      <c r="D32" s="1">
        <v>2</v>
      </c>
      <c r="E32" s="1">
        <v>3.2</v>
      </c>
      <c r="F32" s="1">
        <v>3.5</v>
      </c>
      <c r="G32" s="1"/>
      <c r="H32" s="1"/>
      <c r="I32" s="1"/>
      <c r="J32" s="1">
        <f t="shared" si="6"/>
        <v>2</v>
      </c>
      <c r="K32" s="1">
        <f t="shared" si="3"/>
        <v>3.35</v>
      </c>
      <c r="L32" s="37">
        <f t="shared" si="0"/>
        <v>3.35</v>
      </c>
      <c r="M32" s="1">
        <f t="shared" si="4"/>
        <v>8.65</v>
      </c>
      <c r="N32" s="1">
        <f t="shared" si="5"/>
        <v>20</v>
      </c>
    </row>
    <row r="33" spans="1:14" x14ac:dyDescent="0.25">
      <c r="A33" s="1" t="s">
        <v>169</v>
      </c>
      <c r="B33" s="1" t="s">
        <v>167</v>
      </c>
      <c r="C33" s="1">
        <v>2.4</v>
      </c>
      <c r="D33" s="1">
        <v>2.4</v>
      </c>
      <c r="E33" s="1">
        <v>2.1</v>
      </c>
      <c r="F33" s="1">
        <v>2.2000000000000002</v>
      </c>
      <c r="G33" s="1"/>
      <c r="H33" s="1"/>
      <c r="I33" s="1"/>
      <c r="J33" s="1">
        <f t="shared" si="6"/>
        <v>2.4</v>
      </c>
      <c r="K33" s="1">
        <f t="shared" si="3"/>
        <v>2.1500000000000004</v>
      </c>
      <c r="L33" s="37">
        <f t="shared" si="0"/>
        <v>2.1500000000000004</v>
      </c>
      <c r="M33" s="1">
        <f t="shared" si="4"/>
        <v>10.25</v>
      </c>
      <c r="N33" s="1">
        <f t="shared" si="5"/>
        <v>3</v>
      </c>
    </row>
    <row r="34" spans="1:14" x14ac:dyDescent="0.25">
      <c r="A34" s="1" t="s">
        <v>170</v>
      </c>
      <c r="B34" s="1" t="s">
        <v>171</v>
      </c>
      <c r="C34" s="1">
        <v>1.8</v>
      </c>
      <c r="D34" s="1">
        <v>2.1</v>
      </c>
      <c r="E34" s="1">
        <v>2.2999999999999998</v>
      </c>
      <c r="F34" s="1">
        <v>2.4</v>
      </c>
      <c r="G34" s="1"/>
      <c r="H34" s="1"/>
      <c r="I34" s="1"/>
      <c r="J34" s="1">
        <f t="shared" si="6"/>
        <v>1.9500000000000002</v>
      </c>
      <c r="K34" s="1">
        <f t="shared" si="3"/>
        <v>2.3499999999999996</v>
      </c>
      <c r="L34" s="37">
        <f t="shared" si="0"/>
        <v>2.3499999999999996</v>
      </c>
      <c r="M34" s="1">
        <f t="shared" si="4"/>
        <v>9.6</v>
      </c>
      <c r="N34" s="1">
        <f t="shared" si="5"/>
        <v>9</v>
      </c>
    </row>
    <row r="37" spans="1:14" x14ac:dyDescent="0.25">
      <c r="A37" s="11" t="s">
        <v>308</v>
      </c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4" x14ac:dyDescent="0.25">
      <c r="A38" s="5" t="s">
        <v>1</v>
      </c>
      <c r="B38" s="5" t="s">
        <v>67</v>
      </c>
      <c r="C38" s="5" t="s">
        <v>2</v>
      </c>
      <c r="D38" s="5" t="s">
        <v>3</v>
      </c>
      <c r="E38" s="5" t="s">
        <v>4</v>
      </c>
      <c r="F38" s="5" t="s">
        <v>5</v>
      </c>
      <c r="G38" s="5" t="s">
        <v>6</v>
      </c>
      <c r="H38" s="5" t="s">
        <v>7</v>
      </c>
      <c r="I38" s="5" t="s">
        <v>8</v>
      </c>
      <c r="J38" s="5" t="s">
        <v>9</v>
      </c>
      <c r="K38" s="5" t="s">
        <v>10</v>
      </c>
      <c r="L38" s="5" t="s">
        <v>103</v>
      </c>
      <c r="M38" s="46" t="s">
        <v>104</v>
      </c>
      <c r="N38" s="5" t="s">
        <v>62</v>
      </c>
    </row>
    <row r="39" spans="1:14" x14ac:dyDescent="0.25">
      <c r="A39" s="37" t="str">
        <f t="shared" ref="A39:B65" si="7">A8</f>
        <v>Ciara Renton</v>
      </c>
      <c r="B39" s="37" t="str">
        <f t="shared" si="7"/>
        <v>DGA</v>
      </c>
      <c r="C39" s="37">
        <v>0.1</v>
      </c>
      <c r="D39" s="37">
        <v>0.1</v>
      </c>
      <c r="E39" s="37">
        <v>2.2000000000000002</v>
      </c>
      <c r="F39" s="37">
        <v>2.2999999999999998</v>
      </c>
      <c r="G39" s="37"/>
      <c r="H39" s="37"/>
      <c r="I39" s="37"/>
      <c r="J39" s="1">
        <f>AVERAGE(C39,D39)</f>
        <v>0.1</v>
      </c>
      <c r="K39" s="1">
        <f t="shared" ref="K39:K65" si="8">AVERAGE(E39,F39)</f>
        <v>2.25</v>
      </c>
      <c r="L39" s="37">
        <f t="shared" ref="L39:L65" si="9">IF(K39&gt;10,10,K39)</f>
        <v>2.25</v>
      </c>
      <c r="M39" s="1">
        <f t="shared" ref="M39" si="10">10+J39-L39-I39</f>
        <v>7.85</v>
      </c>
      <c r="N39" s="1">
        <f>RANK(M39,$M$39:$M$65)</f>
        <v>15</v>
      </c>
    </row>
    <row r="40" spans="1:14" x14ac:dyDescent="0.25">
      <c r="A40" s="37" t="str">
        <f t="shared" si="7"/>
        <v>Isla Ludgate</v>
      </c>
      <c r="B40" s="37" t="str">
        <f t="shared" si="7"/>
        <v>DGA</v>
      </c>
      <c r="C40" s="1">
        <v>0</v>
      </c>
      <c r="D40" s="1">
        <v>0</v>
      </c>
      <c r="E40" s="1">
        <v>3.8</v>
      </c>
      <c r="F40" s="1">
        <v>3.7</v>
      </c>
      <c r="G40" s="1"/>
      <c r="H40" s="1"/>
      <c r="I40" s="1"/>
      <c r="J40" s="1">
        <f t="shared" ref="J40:J58" si="11">AVERAGE(C40,D40)</f>
        <v>0</v>
      </c>
      <c r="K40" s="1">
        <f t="shared" si="8"/>
        <v>3.75</v>
      </c>
      <c r="L40" s="37">
        <f t="shared" si="9"/>
        <v>3.75</v>
      </c>
      <c r="M40" s="1">
        <f t="shared" ref="M40:M65" si="12">10+J40-L40-I40</f>
        <v>6.25</v>
      </c>
      <c r="N40" s="1">
        <f t="shared" ref="N40:N65" si="13">RANK(M40,$M$39:$M$65)</f>
        <v>25</v>
      </c>
    </row>
    <row r="41" spans="1:14" x14ac:dyDescent="0.25">
      <c r="A41" s="37" t="str">
        <f t="shared" si="7"/>
        <v>Anahera Carse-Walker</v>
      </c>
      <c r="B41" s="37" t="str">
        <f t="shared" si="7"/>
        <v>DGA</v>
      </c>
      <c r="C41" s="1">
        <v>0.2</v>
      </c>
      <c r="D41" s="1">
        <v>0.2</v>
      </c>
      <c r="E41" s="1">
        <v>4.2</v>
      </c>
      <c r="F41" s="1">
        <v>4.2</v>
      </c>
      <c r="G41" s="1"/>
      <c r="H41" s="1"/>
      <c r="I41" s="1">
        <v>0.6</v>
      </c>
      <c r="J41" s="1">
        <f t="shared" si="11"/>
        <v>0.2</v>
      </c>
      <c r="K41" s="1">
        <f t="shared" si="8"/>
        <v>4.2</v>
      </c>
      <c r="L41" s="37">
        <f t="shared" si="9"/>
        <v>4.2</v>
      </c>
      <c r="M41" s="1">
        <f t="shared" si="12"/>
        <v>5.3999999999999995</v>
      </c>
      <c r="N41" s="1">
        <f t="shared" si="13"/>
        <v>26</v>
      </c>
    </row>
    <row r="42" spans="1:14" x14ac:dyDescent="0.25">
      <c r="A42" s="37" t="str">
        <f t="shared" si="7"/>
        <v>Sophie Cosgroce</v>
      </c>
      <c r="B42" s="37" t="str">
        <f t="shared" si="7"/>
        <v>DGA</v>
      </c>
      <c r="C42" s="1">
        <v>0</v>
      </c>
      <c r="D42" s="1">
        <v>0</v>
      </c>
      <c r="E42" s="1">
        <v>3</v>
      </c>
      <c r="F42" s="1">
        <v>3</v>
      </c>
      <c r="G42" s="1"/>
      <c r="H42" s="1"/>
      <c r="I42" s="1"/>
      <c r="J42" s="1">
        <f t="shared" si="11"/>
        <v>0</v>
      </c>
      <c r="K42" s="1">
        <f t="shared" si="8"/>
        <v>3</v>
      </c>
      <c r="L42" s="37">
        <f t="shared" si="9"/>
        <v>3</v>
      </c>
      <c r="M42" s="1">
        <f t="shared" si="12"/>
        <v>7</v>
      </c>
      <c r="N42" s="1">
        <f t="shared" si="13"/>
        <v>21</v>
      </c>
    </row>
    <row r="43" spans="1:14" x14ac:dyDescent="0.25">
      <c r="A43" s="37" t="str">
        <f t="shared" si="7"/>
        <v>Isla O'Neill</v>
      </c>
      <c r="B43" s="37" t="str">
        <f t="shared" si="7"/>
        <v>GGI</v>
      </c>
      <c r="C43" s="1">
        <v>0.3</v>
      </c>
      <c r="D43" s="1">
        <v>0.4</v>
      </c>
      <c r="E43" s="1">
        <v>2.8</v>
      </c>
      <c r="F43" s="1">
        <v>2.7</v>
      </c>
      <c r="G43" s="1"/>
      <c r="H43" s="1"/>
      <c r="I43" s="1"/>
      <c r="J43" s="1">
        <f t="shared" si="11"/>
        <v>0.35</v>
      </c>
      <c r="K43" s="1">
        <f t="shared" si="8"/>
        <v>2.75</v>
      </c>
      <c r="L43" s="37">
        <f t="shared" si="9"/>
        <v>2.75</v>
      </c>
      <c r="M43" s="1">
        <f t="shared" si="12"/>
        <v>7.6</v>
      </c>
      <c r="N43" s="1">
        <f t="shared" si="13"/>
        <v>18</v>
      </c>
    </row>
    <row r="44" spans="1:14" x14ac:dyDescent="0.25">
      <c r="A44" s="37" t="str">
        <f t="shared" si="7"/>
        <v>Kiah Wright</v>
      </c>
      <c r="B44" s="37" t="str">
        <f t="shared" si="7"/>
        <v>GGI</v>
      </c>
      <c r="C44" s="1">
        <v>0.2</v>
      </c>
      <c r="D44" s="1">
        <v>0.4</v>
      </c>
      <c r="E44" s="1">
        <v>2</v>
      </c>
      <c r="F44" s="1">
        <v>2</v>
      </c>
      <c r="G44" s="1"/>
      <c r="H44" s="1"/>
      <c r="I44" s="1"/>
      <c r="J44" s="1">
        <f t="shared" si="11"/>
        <v>0.30000000000000004</v>
      </c>
      <c r="K44" s="1">
        <f t="shared" si="8"/>
        <v>2</v>
      </c>
      <c r="L44" s="37">
        <f t="shared" si="9"/>
        <v>2</v>
      </c>
      <c r="M44" s="1">
        <f t="shared" si="12"/>
        <v>8.3000000000000007</v>
      </c>
      <c r="N44" s="1">
        <f t="shared" si="13"/>
        <v>7</v>
      </c>
    </row>
    <row r="45" spans="1:14" x14ac:dyDescent="0.25">
      <c r="A45" s="37" t="str">
        <f t="shared" si="7"/>
        <v>Holly Pool</v>
      </c>
      <c r="B45" s="37" t="str">
        <f t="shared" si="7"/>
        <v>GGI</v>
      </c>
      <c r="C45" s="1">
        <v>0.4</v>
      </c>
      <c r="D45" s="1">
        <v>0.4</v>
      </c>
      <c r="E45" s="1">
        <v>2.2999999999999998</v>
      </c>
      <c r="F45" s="1">
        <v>2.2000000000000002</v>
      </c>
      <c r="G45" s="1"/>
      <c r="H45" s="1"/>
      <c r="I45" s="1"/>
      <c r="J45" s="1">
        <f t="shared" si="11"/>
        <v>0.4</v>
      </c>
      <c r="K45" s="1">
        <f t="shared" si="8"/>
        <v>2.25</v>
      </c>
      <c r="L45" s="37">
        <f t="shared" si="9"/>
        <v>2.25</v>
      </c>
      <c r="M45" s="1">
        <f t="shared" si="12"/>
        <v>8.15</v>
      </c>
      <c r="N45" s="1">
        <f t="shared" si="13"/>
        <v>9</v>
      </c>
    </row>
    <row r="46" spans="1:14" x14ac:dyDescent="0.25">
      <c r="A46" s="37" t="str">
        <f t="shared" si="7"/>
        <v>Ruby Warrington</v>
      </c>
      <c r="B46" s="37" t="str">
        <f t="shared" si="7"/>
        <v>GGI</v>
      </c>
      <c r="C46" s="1">
        <v>0.4</v>
      </c>
      <c r="D46" s="1">
        <v>0.4</v>
      </c>
      <c r="E46" s="1">
        <v>1.8</v>
      </c>
      <c r="F46" s="1">
        <v>1.9</v>
      </c>
      <c r="G46" s="1"/>
      <c r="H46" s="1"/>
      <c r="I46" s="1"/>
      <c r="J46" s="1">
        <f t="shared" si="11"/>
        <v>0.4</v>
      </c>
      <c r="K46" s="1">
        <f t="shared" si="8"/>
        <v>1.85</v>
      </c>
      <c r="L46" s="37">
        <f t="shared" si="9"/>
        <v>1.85</v>
      </c>
      <c r="M46" s="1">
        <f t="shared" si="12"/>
        <v>8.5500000000000007</v>
      </c>
      <c r="N46" s="1">
        <f t="shared" si="13"/>
        <v>3</v>
      </c>
    </row>
    <row r="47" spans="1:14" x14ac:dyDescent="0.25">
      <c r="A47" s="37" t="str">
        <f t="shared" si="7"/>
        <v>Olivia Stevenson</v>
      </c>
      <c r="B47" s="37" t="str">
        <f t="shared" si="7"/>
        <v>GGI</v>
      </c>
      <c r="C47" s="1">
        <v>0.2</v>
      </c>
      <c r="D47" s="1">
        <v>0.2</v>
      </c>
      <c r="E47" s="1">
        <v>2.2000000000000002</v>
      </c>
      <c r="F47" s="1">
        <v>2.1</v>
      </c>
      <c r="G47" s="1"/>
      <c r="H47" s="1"/>
      <c r="I47" s="1"/>
      <c r="J47" s="1">
        <f t="shared" si="11"/>
        <v>0.2</v>
      </c>
      <c r="K47" s="1">
        <f t="shared" si="8"/>
        <v>2.1500000000000004</v>
      </c>
      <c r="L47" s="37">
        <f t="shared" si="9"/>
        <v>2.1500000000000004</v>
      </c>
      <c r="M47" s="1">
        <f t="shared" si="12"/>
        <v>8.0499999999999989</v>
      </c>
      <c r="N47" s="1">
        <f t="shared" si="13"/>
        <v>12</v>
      </c>
    </row>
    <row r="48" spans="1:14" x14ac:dyDescent="0.25">
      <c r="A48" s="37" t="str">
        <f t="shared" si="7"/>
        <v>Jade Gillespie</v>
      </c>
      <c r="B48" s="37" t="str">
        <f t="shared" si="7"/>
        <v>GGI</v>
      </c>
      <c r="C48" s="1">
        <v>0.4</v>
      </c>
      <c r="D48" s="1">
        <v>0.4</v>
      </c>
      <c r="E48" s="1">
        <v>2.7</v>
      </c>
      <c r="F48" s="1">
        <v>2.5</v>
      </c>
      <c r="G48" s="1"/>
      <c r="H48" s="1"/>
      <c r="I48" s="1"/>
      <c r="J48" s="1">
        <f t="shared" si="11"/>
        <v>0.4</v>
      </c>
      <c r="K48" s="1">
        <f t="shared" si="8"/>
        <v>2.6</v>
      </c>
      <c r="L48" s="37">
        <f t="shared" si="9"/>
        <v>2.6</v>
      </c>
      <c r="M48" s="1">
        <f t="shared" si="12"/>
        <v>7.8000000000000007</v>
      </c>
      <c r="N48" s="1">
        <f t="shared" si="13"/>
        <v>16</v>
      </c>
    </row>
    <row r="49" spans="1:14" x14ac:dyDescent="0.25">
      <c r="A49" s="37" t="str">
        <f t="shared" si="7"/>
        <v>Effie King</v>
      </c>
      <c r="B49" s="37" t="str">
        <f t="shared" si="7"/>
        <v>GGI</v>
      </c>
      <c r="C49" s="1">
        <v>0.3</v>
      </c>
      <c r="D49" s="1">
        <v>0.4</v>
      </c>
      <c r="E49" s="1">
        <v>2.7</v>
      </c>
      <c r="F49" s="1">
        <v>2.8</v>
      </c>
      <c r="G49" s="1"/>
      <c r="H49" s="1"/>
      <c r="I49" s="1">
        <v>0.6</v>
      </c>
      <c r="J49" s="1">
        <f t="shared" si="11"/>
        <v>0.35</v>
      </c>
      <c r="K49" s="1">
        <f t="shared" si="8"/>
        <v>2.75</v>
      </c>
      <c r="L49" s="37">
        <f t="shared" si="9"/>
        <v>2.75</v>
      </c>
      <c r="M49" s="1">
        <f t="shared" si="12"/>
        <v>7</v>
      </c>
      <c r="N49" s="1">
        <f t="shared" si="13"/>
        <v>21</v>
      </c>
    </row>
    <row r="50" spans="1:14" x14ac:dyDescent="0.25">
      <c r="A50" s="37" t="str">
        <f t="shared" si="7"/>
        <v>Ellie Rennie-Rudland</v>
      </c>
      <c r="B50" s="37" t="str">
        <f t="shared" si="7"/>
        <v>Elements</v>
      </c>
      <c r="C50" s="1">
        <v>0.3</v>
      </c>
      <c r="D50" s="1">
        <v>0.3</v>
      </c>
      <c r="E50" s="1">
        <v>2.8</v>
      </c>
      <c r="F50" s="1">
        <v>3</v>
      </c>
      <c r="G50" s="1"/>
      <c r="H50" s="1"/>
      <c r="I50" s="1"/>
      <c r="J50" s="1">
        <f t="shared" si="11"/>
        <v>0.3</v>
      </c>
      <c r="K50" s="1">
        <f t="shared" si="8"/>
        <v>2.9</v>
      </c>
      <c r="L50" s="37">
        <f t="shared" si="9"/>
        <v>2.9</v>
      </c>
      <c r="M50" s="1">
        <f t="shared" si="12"/>
        <v>7.4</v>
      </c>
      <c r="N50" s="1">
        <f t="shared" si="13"/>
        <v>19</v>
      </c>
    </row>
    <row r="51" spans="1:14" x14ac:dyDescent="0.25">
      <c r="A51" s="37" t="str">
        <f t="shared" si="7"/>
        <v>Danielle Steel</v>
      </c>
      <c r="B51" s="37" t="str">
        <f t="shared" si="7"/>
        <v>Elements</v>
      </c>
      <c r="C51" s="1">
        <v>0.6</v>
      </c>
      <c r="D51" s="1">
        <v>0.6</v>
      </c>
      <c r="E51" s="1">
        <v>2.7</v>
      </c>
      <c r="F51" s="1">
        <v>2.5</v>
      </c>
      <c r="G51" s="1"/>
      <c r="H51" s="1"/>
      <c r="I51" s="1"/>
      <c r="J51" s="1">
        <f t="shared" si="11"/>
        <v>0.6</v>
      </c>
      <c r="K51" s="1">
        <f t="shared" si="8"/>
        <v>2.6</v>
      </c>
      <c r="L51" s="37">
        <f t="shared" si="9"/>
        <v>2.6</v>
      </c>
      <c r="M51" s="1">
        <f t="shared" si="12"/>
        <v>8</v>
      </c>
      <c r="N51" s="1">
        <f t="shared" si="13"/>
        <v>13</v>
      </c>
    </row>
    <row r="52" spans="1:14" x14ac:dyDescent="0.25">
      <c r="A52" s="37" t="str">
        <f t="shared" si="7"/>
        <v>Chloe McInerney-Baxter</v>
      </c>
      <c r="B52" s="37" t="str">
        <f t="shared" si="7"/>
        <v>Delta</v>
      </c>
      <c r="C52" s="1">
        <v>0.6</v>
      </c>
      <c r="D52" s="1">
        <v>0.5</v>
      </c>
      <c r="E52" s="1">
        <v>2.4</v>
      </c>
      <c r="F52" s="1">
        <v>2.4</v>
      </c>
      <c r="G52" s="1"/>
      <c r="H52" s="1"/>
      <c r="I52" s="1"/>
      <c r="J52" s="1">
        <f t="shared" si="11"/>
        <v>0.55000000000000004</v>
      </c>
      <c r="K52" s="1">
        <f t="shared" si="8"/>
        <v>2.4</v>
      </c>
      <c r="L52" s="37">
        <f t="shared" si="9"/>
        <v>2.4</v>
      </c>
      <c r="M52" s="1">
        <f t="shared" si="12"/>
        <v>8.15</v>
      </c>
      <c r="N52" s="1">
        <f t="shared" si="13"/>
        <v>9</v>
      </c>
    </row>
    <row r="53" spans="1:14" x14ac:dyDescent="0.25">
      <c r="A53" s="37" t="str">
        <f t="shared" si="7"/>
        <v>Mya Cridge</v>
      </c>
      <c r="B53" s="37" t="str">
        <f t="shared" si="7"/>
        <v>Delta</v>
      </c>
      <c r="C53" s="1">
        <v>0.5</v>
      </c>
      <c r="D53" s="1">
        <v>0.6</v>
      </c>
      <c r="E53" s="1">
        <v>2.2000000000000002</v>
      </c>
      <c r="F53" s="1">
        <v>2.4</v>
      </c>
      <c r="G53" s="1"/>
      <c r="H53" s="1"/>
      <c r="I53" s="1"/>
      <c r="J53" s="1">
        <f t="shared" si="11"/>
        <v>0.55000000000000004</v>
      </c>
      <c r="K53" s="1">
        <f t="shared" si="8"/>
        <v>2.2999999999999998</v>
      </c>
      <c r="L53" s="37">
        <f t="shared" si="9"/>
        <v>2.2999999999999998</v>
      </c>
      <c r="M53" s="1">
        <f t="shared" si="12"/>
        <v>8.25</v>
      </c>
      <c r="N53" s="1">
        <f t="shared" si="13"/>
        <v>8</v>
      </c>
    </row>
    <row r="54" spans="1:14" x14ac:dyDescent="0.25">
      <c r="A54" s="37" t="str">
        <f t="shared" si="7"/>
        <v>Sophie Chapman</v>
      </c>
      <c r="B54" s="37" t="str">
        <f t="shared" si="7"/>
        <v>Delta</v>
      </c>
      <c r="C54" s="1">
        <v>0.7</v>
      </c>
      <c r="D54" s="1">
        <v>0.7</v>
      </c>
      <c r="E54" s="1">
        <v>1.9</v>
      </c>
      <c r="F54" s="1">
        <v>2.1</v>
      </c>
      <c r="G54" s="1"/>
      <c r="H54" s="1"/>
      <c r="I54" s="1"/>
      <c r="J54" s="1">
        <f t="shared" si="11"/>
        <v>0.7</v>
      </c>
      <c r="K54" s="1">
        <f t="shared" si="8"/>
        <v>2</v>
      </c>
      <c r="L54" s="37">
        <f t="shared" si="9"/>
        <v>2</v>
      </c>
      <c r="M54" s="1">
        <f t="shared" si="12"/>
        <v>8.6999999999999993</v>
      </c>
      <c r="N54" s="1">
        <f t="shared" si="13"/>
        <v>2</v>
      </c>
    </row>
    <row r="55" spans="1:14" x14ac:dyDescent="0.25">
      <c r="A55" s="37" t="str">
        <f t="shared" si="7"/>
        <v>Annalise Robb</v>
      </c>
      <c r="B55" s="37" t="str">
        <f t="shared" si="7"/>
        <v>Delta</v>
      </c>
      <c r="C55" s="1">
        <v>0.5</v>
      </c>
      <c r="D55" s="1">
        <v>0.3</v>
      </c>
      <c r="E55" s="1">
        <v>3</v>
      </c>
      <c r="F55" s="1">
        <v>3.1</v>
      </c>
      <c r="G55" s="1"/>
      <c r="H55" s="1"/>
      <c r="I55" s="1">
        <v>0.6</v>
      </c>
      <c r="J55" s="1">
        <f t="shared" si="11"/>
        <v>0.4</v>
      </c>
      <c r="K55" s="1">
        <f t="shared" si="8"/>
        <v>3.05</v>
      </c>
      <c r="L55" s="37">
        <f t="shared" si="9"/>
        <v>3.05</v>
      </c>
      <c r="M55" s="1">
        <f t="shared" si="12"/>
        <v>6.7500000000000009</v>
      </c>
      <c r="N55" s="1">
        <f t="shared" si="13"/>
        <v>24</v>
      </c>
    </row>
    <row r="56" spans="1:14" x14ac:dyDescent="0.25">
      <c r="A56" s="37" t="str">
        <f t="shared" si="7"/>
        <v>Danielle Taylor</v>
      </c>
      <c r="B56" s="37" t="str">
        <f t="shared" si="7"/>
        <v>Delta</v>
      </c>
      <c r="C56" s="1">
        <v>0.2</v>
      </c>
      <c r="D56" s="1">
        <v>0.2</v>
      </c>
      <c r="E56" s="1">
        <v>3</v>
      </c>
      <c r="F56" s="1">
        <v>3</v>
      </c>
      <c r="G56" s="1"/>
      <c r="H56" s="1"/>
      <c r="I56" s="1"/>
      <c r="J56" s="1">
        <f t="shared" si="11"/>
        <v>0.2</v>
      </c>
      <c r="K56" s="1">
        <f t="shared" si="8"/>
        <v>3</v>
      </c>
      <c r="L56" s="37">
        <f t="shared" si="9"/>
        <v>3</v>
      </c>
      <c r="M56" s="1">
        <f t="shared" si="12"/>
        <v>7.1999999999999993</v>
      </c>
      <c r="N56" s="1">
        <f t="shared" si="13"/>
        <v>20</v>
      </c>
    </row>
    <row r="57" spans="1:14" x14ac:dyDescent="0.25">
      <c r="A57" s="37" t="str">
        <f t="shared" si="7"/>
        <v xml:space="preserve">Siena Hide </v>
      </c>
      <c r="B57" s="37" t="str">
        <f t="shared" si="7"/>
        <v>Delta</v>
      </c>
      <c r="C57" s="1">
        <v>0.6</v>
      </c>
      <c r="D57" s="1">
        <v>0.6</v>
      </c>
      <c r="E57" s="1">
        <v>2.7</v>
      </c>
      <c r="F57" s="1">
        <v>2.5</v>
      </c>
      <c r="G57" s="1"/>
      <c r="H57" s="1"/>
      <c r="I57" s="1"/>
      <c r="J57" s="1">
        <f t="shared" si="11"/>
        <v>0.6</v>
      </c>
      <c r="K57" s="1">
        <f t="shared" si="8"/>
        <v>2.6</v>
      </c>
      <c r="L57" s="37">
        <f t="shared" si="9"/>
        <v>2.6</v>
      </c>
      <c r="M57" s="1">
        <f t="shared" si="12"/>
        <v>8</v>
      </c>
      <c r="N57" s="1">
        <f t="shared" si="13"/>
        <v>13</v>
      </c>
    </row>
    <row r="58" spans="1:14" x14ac:dyDescent="0.25">
      <c r="A58" s="37" t="str">
        <f t="shared" si="7"/>
        <v>Monique Kavanagh</v>
      </c>
      <c r="B58" s="37" t="str">
        <f t="shared" si="7"/>
        <v>Delta</v>
      </c>
      <c r="C58" s="1">
        <v>0.5</v>
      </c>
      <c r="D58" s="1">
        <v>0.5</v>
      </c>
      <c r="E58" s="1">
        <v>2.8</v>
      </c>
      <c r="F58" s="1">
        <v>2.6</v>
      </c>
      <c r="G58" s="1"/>
      <c r="H58" s="1"/>
      <c r="I58" s="1"/>
      <c r="J58" s="1">
        <f t="shared" si="11"/>
        <v>0.5</v>
      </c>
      <c r="K58" s="1">
        <f t="shared" si="8"/>
        <v>2.7</v>
      </c>
      <c r="L58" s="37">
        <f t="shared" si="9"/>
        <v>2.7</v>
      </c>
      <c r="M58" s="1">
        <f t="shared" si="12"/>
        <v>7.8</v>
      </c>
      <c r="N58" s="1">
        <f t="shared" si="13"/>
        <v>17</v>
      </c>
    </row>
    <row r="59" spans="1:14" x14ac:dyDescent="0.25">
      <c r="A59" s="37" t="str">
        <f t="shared" si="7"/>
        <v>Stella Jones</v>
      </c>
      <c r="B59" s="37" t="str">
        <f t="shared" si="7"/>
        <v>Delta</v>
      </c>
      <c r="C59" s="1">
        <v>0.6</v>
      </c>
      <c r="D59" s="1">
        <v>0.6</v>
      </c>
      <c r="E59" s="1">
        <v>2</v>
      </c>
      <c r="F59" s="1">
        <v>2.1</v>
      </c>
      <c r="G59" s="1"/>
      <c r="H59" s="1"/>
      <c r="I59" s="1"/>
      <c r="J59" s="1">
        <f t="shared" ref="J59:J65" si="14">AVERAGE(C59,D59)</f>
        <v>0.6</v>
      </c>
      <c r="K59" s="1">
        <f t="shared" si="8"/>
        <v>2.0499999999999998</v>
      </c>
      <c r="L59" s="37">
        <f t="shared" si="9"/>
        <v>2.0499999999999998</v>
      </c>
      <c r="M59" s="1">
        <f t="shared" si="12"/>
        <v>8.5500000000000007</v>
      </c>
      <c r="N59" s="1">
        <f t="shared" si="13"/>
        <v>3</v>
      </c>
    </row>
    <row r="60" spans="1:14" x14ac:dyDescent="0.25">
      <c r="A60" s="37" t="str">
        <f t="shared" si="7"/>
        <v>Nadia Franklin</v>
      </c>
      <c r="B60" s="37" t="str">
        <f t="shared" si="7"/>
        <v>Xtreme</v>
      </c>
      <c r="C60" s="1">
        <v>0.5</v>
      </c>
      <c r="D60" s="1">
        <v>0.5</v>
      </c>
      <c r="E60" s="1">
        <v>2</v>
      </c>
      <c r="F60" s="1">
        <v>2.1</v>
      </c>
      <c r="G60" s="1"/>
      <c r="H60" s="1"/>
      <c r="I60" s="1"/>
      <c r="J60" s="1">
        <f t="shared" si="14"/>
        <v>0.5</v>
      </c>
      <c r="K60" s="1">
        <f t="shared" si="8"/>
        <v>2.0499999999999998</v>
      </c>
      <c r="L60" s="37">
        <f t="shared" si="9"/>
        <v>2.0499999999999998</v>
      </c>
      <c r="M60" s="1">
        <f t="shared" si="12"/>
        <v>8.4499999999999993</v>
      </c>
      <c r="N60" s="1">
        <f t="shared" si="13"/>
        <v>6</v>
      </c>
    </row>
    <row r="61" spans="1:14" x14ac:dyDescent="0.25">
      <c r="A61" s="37" t="str">
        <f t="shared" si="7"/>
        <v>Izabella Rushton</v>
      </c>
      <c r="B61" s="37" t="str">
        <f t="shared" si="7"/>
        <v>Xtreme</v>
      </c>
      <c r="C61" s="1">
        <v>0</v>
      </c>
      <c r="D61" s="1">
        <v>0</v>
      </c>
      <c r="E61" s="1">
        <v>10</v>
      </c>
      <c r="F61" s="1">
        <v>10</v>
      </c>
      <c r="G61" s="1"/>
      <c r="H61" s="1"/>
      <c r="I61" s="1"/>
      <c r="J61" s="1">
        <f t="shared" si="14"/>
        <v>0</v>
      </c>
      <c r="K61" s="1">
        <f t="shared" si="8"/>
        <v>10</v>
      </c>
      <c r="L61" s="37">
        <f t="shared" si="9"/>
        <v>10</v>
      </c>
      <c r="M61" s="1">
        <f t="shared" si="12"/>
        <v>0</v>
      </c>
      <c r="N61" s="1">
        <f t="shared" si="13"/>
        <v>27</v>
      </c>
    </row>
    <row r="62" spans="1:14" x14ac:dyDescent="0.25">
      <c r="A62" s="37" t="str">
        <f t="shared" si="7"/>
        <v>Shyla McGregor</v>
      </c>
      <c r="B62" s="37" t="str">
        <f t="shared" si="7"/>
        <v>Olympia</v>
      </c>
      <c r="C62" s="1">
        <v>0.3</v>
      </c>
      <c r="D62" s="1">
        <v>0.4</v>
      </c>
      <c r="E62" s="1">
        <v>3.5</v>
      </c>
      <c r="F62" s="1">
        <v>3.6</v>
      </c>
      <c r="G62" s="1"/>
      <c r="H62" s="1"/>
      <c r="I62" s="1"/>
      <c r="J62" s="1">
        <f t="shared" si="14"/>
        <v>0.35</v>
      </c>
      <c r="K62" s="1">
        <f t="shared" si="8"/>
        <v>3.55</v>
      </c>
      <c r="L62" s="37">
        <f t="shared" si="9"/>
        <v>3.55</v>
      </c>
      <c r="M62" s="1">
        <f t="shared" si="12"/>
        <v>6.8</v>
      </c>
      <c r="N62" s="1">
        <f t="shared" si="13"/>
        <v>23</v>
      </c>
    </row>
    <row r="63" spans="1:14" x14ac:dyDescent="0.25">
      <c r="A63" s="37" t="str">
        <f t="shared" si="7"/>
        <v>Imogen Croton</v>
      </c>
      <c r="B63" s="37" t="str">
        <f t="shared" si="7"/>
        <v>Olympia</v>
      </c>
      <c r="C63" s="1">
        <v>0.8</v>
      </c>
      <c r="D63" s="1">
        <v>0.8</v>
      </c>
      <c r="E63" s="1">
        <v>2.2999999999999998</v>
      </c>
      <c r="F63" s="1">
        <v>2.2000000000000002</v>
      </c>
      <c r="G63" s="1"/>
      <c r="H63" s="1"/>
      <c r="I63" s="1"/>
      <c r="J63" s="1">
        <f t="shared" si="14"/>
        <v>0.8</v>
      </c>
      <c r="K63" s="1">
        <f t="shared" si="8"/>
        <v>2.25</v>
      </c>
      <c r="L63" s="37">
        <f t="shared" si="9"/>
        <v>2.25</v>
      </c>
      <c r="M63" s="1">
        <f t="shared" si="12"/>
        <v>8.5500000000000007</v>
      </c>
      <c r="N63" s="1">
        <f t="shared" si="13"/>
        <v>3</v>
      </c>
    </row>
    <row r="64" spans="1:14" x14ac:dyDescent="0.25">
      <c r="A64" s="37" t="str">
        <f t="shared" si="7"/>
        <v>Sara Yu</v>
      </c>
      <c r="B64" s="37" t="str">
        <f t="shared" si="7"/>
        <v>Olympia</v>
      </c>
      <c r="C64" s="1">
        <v>0.6</v>
      </c>
      <c r="D64" s="1">
        <v>0.5</v>
      </c>
      <c r="E64" s="1">
        <v>2.5</v>
      </c>
      <c r="F64" s="1">
        <v>2.2999999999999998</v>
      </c>
      <c r="G64" s="1"/>
      <c r="H64" s="1"/>
      <c r="I64" s="1"/>
      <c r="J64" s="1">
        <f t="shared" si="14"/>
        <v>0.55000000000000004</v>
      </c>
      <c r="K64" s="1">
        <f t="shared" si="8"/>
        <v>2.4</v>
      </c>
      <c r="L64" s="37">
        <f t="shared" si="9"/>
        <v>2.4</v>
      </c>
      <c r="M64" s="1">
        <f t="shared" si="12"/>
        <v>8.15</v>
      </c>
      <c r="N64" s="1">
        <f t="shared" si="13"/>
        <v>9</v>
      </c>
    </row>
    <row r="65" spans="1:14" x14ac:dyDescent="0.25">
      <c r="A65" s="37" t="str">
        <f t="shared" si="7"/>
        <v>Amina Kanapiyanova</v>
      </c>
      <c r="B65" s="37" t="str">
        <f t="shared" si="7"/>
        <v>Spiralz</v>
      </c>
      <c r="C65" s="1">
        <v>0.4</v>
      </c>
      <c r="D65" s="1">
        <v>0.4</v>
      </c>
      <c r="E65" s="1">
        <v>1.6</v>
      </c>
      <c r="F65" s="1">
        <v>1.5</v>
      </c>
      <c r="G65" s="1"/>
      <c r="H65" s="1"/>
      <c r="I65" s="1"/>
      <c r="J65" s="1">
        <f t="shared" si="14"/>
        <v>0.4</v>
      </c>
      <c r="K65" s="1">
        <f t="shared" si="8"/>
        <v>1.55</v>
      </c>
      <c r="L65" s="37">
        <f t="shared" si="9"/>
        <v>1.55</v>
      </c>
      <c r="M65" s="1">
        <f t="shared" si="12"/>
        <v>8.85</v>
      </c>
      <c r="N65" s="1">
        <f t="shared" si="13"/>
        <v>1</v>
      </c>
    </row>
    <row r="66" spans="1:14" x14ac:dyDescent="0.25">
      <c r="A66" s="10"/>
      <c r="B66" s="10"/>
    </row>
    <row r="68" spans="1:14" x14ac:dyDescent="0.25">
      <c r="A68" s="11" t="s">
        <v>309</v>
      </c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4" x14ac:dyDescent="0.25">
      <c r="A69" s="5" t="s">
        <v>1</v>
      </c>
      <c r="B69" s="5" t="s">
        <v>67</v>
      </c>
      <c r="C69" s="5" t="s">
        <v>2</v>
      </c>
      <c r="D69" s="5" t="s">
        <v>3</v>
      </c>
      <c r="E69" s="5" t="s">
        <v>4</v>
      </c>
      <c r="F69" s="5" t="s">
        <v>5</v>
      </c>
      <c r="G69" s="5" t="s">
        <v>6</v>
      </c>
      <c r="H69" s="5" t="s">
        <v>7</v>
      </c>
      <c r="I69" s="5" t="s">
        <v>8</v>
      </c>
      <c r="J69" s="5" t="s">
        <v>9</v>
      </c>
      <c r="K69" s="5" t="s">
        <v>10</v>
      </c>
      <c r="L69" s="5" t="s">
        <v>103</v>
      </c>
      <c r="M69" s="46" t="s">
        <v>104</v>
      </c>
      <c r="N69" s="5" t="s">
        <v>62</v>
      </c>
    </row>
    <row r="70" spans="1:14" x14ac:dyDescent="0.25">
      <c r="A70" s="37" t="str">
        <f t="shared" ref="A70:B96" si="15">A8</f>
        <v>Ciara Renton</v>
      </c>
      <c r="B70" s="37" t="str">
        <f t="shared" si="15"/>
        <v>DGA</v>
      </c>
      <c r="C70" s="37">
        <v>0.6</v>
      </c>
      <c r="D70" s="37">
        <v>0.6</v>
      </c>
      <c r="E70" s="37">
        <v>2.1</v>
      </c>
      <c r="F70" s="37">
        <v>2</v>
      </c>
      <c r="G70" s="37"/>
      <c r="H70" s="37"/>
      <c r="I70" s="37"/>
      <c r="J70" s="1">
        <f>AVERAGE(C70,D70)</f>
        <v>0.6</v>
      </c>
      <c r="K70" s="1">
        <f t="shared" ref="K70:K96" si="16">AVERAGE(E70,F70)</f>
        <v>2.0499999999999998</v>
      </c>
      <c r="L70" s="37">
        <f t="shared" ref="L70:L96" si="17">IF(K70&gt;10,10,K70)</f>
        <v>2.0499999999999998</v>
      </c>
      <c r="M70" s="1">
        <f t="shared" ref="M70" si="18">10+J70-L70-I70</f>
        <v>8.5500000000000007</v>
      </c>
      <c r="N70" s="1">
        <f>RANK(M70,$M$70:$M$96)</f>
        <v>17</v>
      </c>
    </row>
    <row r="71" spans="1:14" x14ac:dyDescent="0.25">
      <c r="A71" s="37" t="str">
        <f t="shared" si="15"/>
        <v>Isla Ludgate</v>
      </c>
      <c r="B71" s="37" t="str">
        <f t="shared" si="15"/>
        <v>DGA</v>
      </c>
      <c r="C71" s="1">
        <v>0.5</v>
      </c>
      <c r="D71" s="1">
        <v>0.5</v>
      </c>
      <c r="E71" s="1">
        <v>2.5</v>
      </c>
      <c r="F71" s="1">
        <v>2.2000000000000002</v>
      </c>
      <c r="G71" s="1"/>
      <c r="H71" s="1"/>
      <c r="I71" s="1"/>
      <c r="J71" s="1">
        <f t="shared" ref="J71:J89" si="19">AVERAGE(C71,D71)</f>
        <v>0.5</v>
      </c>
      <c r="K71" s="1">
        <f t="shared" si="16"/>
        <v>2.35</v>
      </c>
      <c r="L71" s="37">
        <f t="shared" si="17"/>
        <v>2.35</v>
      </c>
      <c r="M71" s="1">
        <f t="shared" ref="M71:M96" si="20">10+J71-L71-I71</f>
        <v>8.15</v>
      </c>
      <c r="N71" s="1">
        <f t="shared" ref="N71:N96" si="21">RANK(M71,$M$70:$M$96)</f>
        <v>21</v>
      </c>
    </row>
    <row r="72" spans="1:14" x14ac:dyDescent="0.25">
      <c r="A72" s="37" t="str">
        <f t="shared" si="15"/>
        <v>Anahera Carse-Walker</v>
      </c>
      <c r="B72" s="37" t="str">
        <f t="shared" si="15"/>
        <v>DGA</v>
      </c>
      <c r="C72" s="1">
        <v>0.5</v>
      </c>
      <c r="D72" s="1">
        <v>0.5</v>
      </c>
      <c r="E72" s="1">
        <v>2.2999999999999998</v>
      </c>
      <c r="F72" s="1">
        <v>2.4</v>
      </c>
      <c r="G72" s="1"/>
      <c r="H72" s="1"/>
      <c r="I72" s="1"/>
      <c r="J72" s="1">
        <f t="shared" si="19"/>
        <v>0.5</v>
      </c>
      <c r="K72" s="1">
        <f t="shared" si="16"/>
        <v>2.3499999999999996</v>
      </c>
      <c r="L72" s="37">
        <f t="shared" si="17"/>
        <v>2.3499999999999996</v>
      </c>
      <c r="M72" s="1">
        <f t="shared" si="20"/>
        <v>8.15</v>
      </c>
      <c r="N72" s="1">
        <f t="shared" si="21"/>
        <v>21</v>
      </c>
    </row>
    <row r="73" spans="1:14" x14ac:dyDescent="0.25">
      <c r="A73" s="37" t="str">
        <f t="shared" si="15"/>
        <v>Sophie Cosgroce</v>
      </c>
      <c r="B73" s="37" t="str">
        <f t="shared" si="15"/>
        <v>DGA</v>
      </c>
      <c r="C73" s="1">
        <v>0.5</v>
      </c>
      <c r="D73" s="1">
        <v>0.5</v>
      </c>
      <c r="E73" s="1">
        <v>2.4</v>
      </c>
      <c r="F73" s="1">
        <v>2.2000000000000002</v>
      </c>
      <c r="G73" s="1"/>
      <c r="H73" s="1"/>
      <c r="I73" s="1"/>
      <c r="J73" s="1">
        <f t="shared" si="19"/>
        <v>0.5</v>
      </c>
      <c r="K73" s="1">
        <f t="shared" si="16"/>
        <v>2.2999999999999998</v>
      </c>
      <c r="L73" s="37">
        <f t="shared" si="17"/>
        <v>2.2999999999999998</v>
      </c>
      <c r="M73" s="1">
        <f t="shared" si="20"/>
        <v>8.1999999999999993</v>
      </c>
      <c r="N73" s="1">
        <f t="shared" si="21"/>
        <v>20</v>
      </c>
    </row>
    <row r="74" spans="1:14" x14ac:dyDescent="0.25">
      <c r="A74" s="37" t="str">
        <f t="shared" si="15"/>
        <v>Isla O'Neill</v>
      </c>
      <c r="B74" s="37" t="str">
        <f t="shared" si="15"/>
        <v>GGI</v>
      </c>
      <c r="C74" s="1">
        <v>0.8</v>
      </c>
      <c r="D74" s="1">
        <v>0.8</v>
      </c>
      <c r="E74" s="1">
        <v>1.8</v>
      </c>
      <c r="F74" s="1">
        <v>1.6</v>
      </c>
      <c r="G74" s="1"/>
      <c r="H74" s="1"/>
      <c r="I74" s="1"/>
      <c r="J74" s="1">
        <f t="shared" si="19"/>
        <v>0.8</v>
      </c>
      <c r="K74" s="1">
        <f t="shared" si="16"/>
        <v>1.7000000000000002</v>
      </c>
      <c r="L74" s="37">
        <f t="shared" si="17"/>
        <v>1.7000000000000002</v>
      </c>
      <c r="M74" s="1">
        <f t="shared" si="20"/>
        <v>9.1000000000000014</v>
      </c>
      <c r="N74" s="1">
        <f t="shared" si="21"/>
        <v>9</v>
      </c>
    </row>
    <row r="75" spans="1:14" x14ac:dyDescent="0.25">
      <c r="A75" s="37" t="str">
        <f t="shared" si="15"/>
        <v>Kiah Wright</v>
      </c>
      <c r="B75" s="37" t="str">
        <f t="shared" si="15"/>
        <v>GGI</v>
      </c>
      <c r="C75" s="1">
        <v>0.9</v>
      </c>
      <c r="D75" s="1">
        <v>0.9</v>
      </c>
      <c r="E75" s="1">
        <v>1.9</v>
      </c>
      <c r="F75" s="1">
        <v>1.9</v>
      </c>
      <c r="G75" s="1"/>
      <c r="H75" s="1"/>
      <c r="I75" s="1"/>
      <c r="J75" s="1">
        <f t="shared" si="19"/>
        <v>0.9</v>
      </c>
      <c r="K75" s="1">
        <f t="shared" si="16"/>
        <v>1.9</v>
      </c>
      <c r="L75" s="37">
        <f t="shared" si="17"/>
        <v>1.9</v>
      </c>
      <c r="M75" s="1">
        <f t="shared" si="20"/>
        <v>9</v>
      </c>
      <c r="N75" s="1">
        <f t="shared" si="21"/>
        <v>11</v>
      </c>
    </row>
    <row r="76" spans="1:14" x14ac:dyDescent="0.25">
      <c r="A76" s="37" t="str">
        <f t="shared" si="15"/>
        <v>Holly Pool</v>
      </c>
      <c r="B76" s="37" t="str">
        <f t="shared" si="15"/>
        <v>GGI</v>
      </c>
      <c r="C76" s="1">
        <v>0.8</v>
      </c>
      <c r="D76" s="1">
        <v>0.8</v>
      </c>
      <c r="E76" s="1">
        <v>1.6</v>
      </c>
      <c r="F76" s="1">
        <v>1.8</v>
      </c>
      <c r="G76" s="1"/>
      <c r="H76" s="1"/>
      <c r="I76" s="1"/>
      <c r="J76" s="1">
        <f t="shared" si="19"/>
        <v>0.8</v>
      </c>
      <c r="K76" s="1">
        <f t="shared" si="16"/>
        <v>1.7000000000000002</v>
      </c>
      <c r="L76" s="37">
        <f t="shared" si="17"/>
        <v>1.7000000000000002</v>
      </c>
      <c r="M76" s="1">
        <f t="shared" si="20"/>
        <v>9.1000000000000014</v>
      </c>
      <c r="N76" s="1">
        <f t="shared" si="21"/>
        <v>9</v>
      </c>
    </row>
    <row r="77" spans="1:14" x14ac:dyDescent="0.25">
      <c r="A77" s="37" t="str">
        <f t="shared" si="15"/>
        <v>Ruby Warrington</v>
      </c>
      <c r="B77" s="37" t="str">
        <f t="shared" si="15"/>
        <v>GGI</v>
      </c>
      <c r="C77" s="1">
        <v>0.9</v>
      </c>
      <c r="D77" s="1">
        <v>0.9</v>
      </c>
      <c r="E77" s="1">
        <v>1.7</v>
      </c>
      <c r="F77" s="1">
        <v>1.5</v>
      </c>
      <c r="G77" s="1"/>
      <c r="H77" s="1"/>
      <c r="I77" s="1"/>
      <c r="J77" s="1">
        <f t="shared" si="19"/>
        <v>0.9</v>
      </c>
      <c r="K77" s="1">
        <f t="shared" si="16"/>
        <v>1.6</v>
      </c>
      <c r="L77" s="37">
        <f t="shared" si="17"/>
        <v>1.6</v>
      </c>
      <c r="M77" s="1">
        <f t="shared" si="20"/>
        <v>9.3000000000000007</v>
      </c>
      <c r="N77" s="1">
        <f t="shared" si="21"/>
        <v>6</v>
      </c>
    </row>
    <row r="78" spans="1:14" x14ac:dyDescent="0.25">
      <c r="A78" s="37" t="str">
        <f t="shared" si="15"/>
        <v>Olivia Stevenson</v>
      </c>
      <c r="B78" s="37" t="str">
        <f t="shared" si="15"/>
        <v>GGI</v>
      </c>
      <c r="C78" s="1">
        <v>0.7</v>
      </c>
      <c r="D78" s="1">
        <v>0.7</v>
      </c>
      <c r="E78" s="1">
        <v>2.5</v>
      </c>
      <c r="F78" s="1">
        <v>2.2999999999999998</v>
      </c>
      <c r="G78" s="1"/>
      <c r="H78" s="1"/>
      <c r="I78" s="1"/>
      <c r="J78" s="1">
        <f t="shared" si="19"/>
        <v>0.7</v>
      </c>
      <c r="K78" s="1">
        <f t="shared" si="16"/>
        <v>2.4</v>
      </c>
      <c r="L78" s="37">
        <f t="shared" si="17"/>
        <v>2.4</v>
      </c>
      <c r="M78" s="1">
        <f t="shared" si="20"/>
        <v>8.2999999999999989</v>
      </c>
      <c r="N78" s="1">
        <f t="shared" si="21"/>
        <v>19</v>
      </c>
    </row>
    <row r="79" spans="1:14" x14ac:dyDescent="0.25">
      <c r="A79" s="37" t="str">
        <f t="shared" si="15"/>
        <v>Jade Gillespie</v>
      </c>
      <c r="B79" s="37" t="str">
        <f t="shared" si="15"/>
        <v>GGI</v>
      </c>
      <c r="C79" s="1">
        <v>0.7</v>
      </c>
      <c r="D79" s="1">
        <v>0.7</v>
      </c>
      <c r="E79" s="1">
        <v>1.8</v>
      </c>
      <c r="F79" s="1">
        <v>1.7</v>
      </c>
      <c r="G79" s="1"/>
      <c r="H79" s="1"/>
      <c r="I79" s="1"/>
      <c r="J79" s="1">
        <f t="shared" si="19"/>
        <v>0.7</v>
      </c>
      <c r="K79" s="1">
        <f t="shared" si="16"/>
        <v>1.75</v>
      </c>
      <c r="L79" s="37">
        <f t="shared" si="17"/>
        <v>1.75</v>
      </c>
      <c r="M79" s="1">
        <f t="shared" si="20"/>
        <v>8.9499999999999993</v>
      </c>
      <c r="N79" s="1">
        <f t="shared" si="21"/>
        <v>12</v>
      </c>
    </row>
    <row r="80" spans="1:14" x14ac:dyDescent="0.25">
      <c r="A80" s="37" t="str">
        <f t="shared" si="15"/>
        <v>Effie King</v>
      </c>
      <c r="B80" s="37" t="str">
        <f t="shared" si="15"/>
        <v>GGI</v>
      </c>
      <c r="C80" s="1">
        <v>0.8</v>
      </c>
      <c r="D80" s="1">
        <v>0.8</v>
      </c>
      <c r="E80" s="1">
        <v>1.6</v>
      </c>
      <c r="F80" s="1">
        <v>1.6</v>
      </c>
      <c r="G80" s="1"/>
      <c r="H80" s="1"/>
      <c r="I80" s="1"/>
      <c r="J80" s="1">
        <f t="shared" si="19"/>
        <v>0.8</v>
      </c>
      <c r="K80" s="1">
        <f t="shared" si="16"/>
        <v>1.6</v>
      </c>
      <c r="L80" s="37">
        <f t="shared" si="17"/>
        <v>1.6</v>
      </c>
      <c r="M80" s="1">
        <f t="shared" si="20"/>
        <v>9.2000000000000011</v>
      </c>
      <c r="N80" s="1">
        <f t="shared" si="21"/>
        <v>7</v>
      </c>
    </row>
    <row r="81" spans="1:14" x14ac:dyDescent="0.25">
      <c r="A81" s="37" t="str">
        <f t="shared" si="15"/>
        <v>Ellie Rennie-Rudland</v>
      </c>
      <c r="B81" s="37" t="str">
        <f t="shared" si="15"/>
        <v>Elements</v>
      </c>
      <c r="C81" s="1">
        <v>0.7</v>
      </c>
      <c r="D81" s="1">
        <v>0.7</v>
      </c>
      <c r="E81" s="1">
        <v>4.5</v>
      </c>
      <c r="F81" s="1">
        <v>4.3</v>
      </c>
      <c r="G81" s="1"/>
      <c r="H81" s="1"/>
      <c r="I81" s="1"/>
      <c r="J81" s="1">
        <f t="shared" si="19"/>
        <v>0.7</v>
      </c>
      <c r="K81" s="1">
        <f t="shared" si="16"/>
        <v>4.4000000000000004</v>
      </c>
      <c r="L81" s="37">
        <f t="shared" si="17"/>
        <v>4.4000000000000004</v>
      </c>
      <c r="M81" s="1">
        <f t="shared" si="20"/>
        <v>6.2999999999999989</v>
      </c>
      <c r="N81" s="1">
        <f t="shared" si="21"/>
        <v>26</v>
      </c>
    </row>
    <row r="82" spans="1:14" x14ac:dyDescent="0.25">
      <c r="A82" s="37" t="str">
        <f t="shared" si="15"/>
        <v>Danielle Steel</v>
      </c>
      <c r="B82" s="37" t="str">
        <f t="shared" si="15"/>
        <v>Elements</v>
      </c>
      <c r="C82" s="1">
        <v>1.5</v>
      </c>
      <c r="D82" s="1">
        <v>1.5</v>
      </c>
      <c r="E82" s="1">
        <v>2.2000000000000002</v>
      </c>
      <c r="F82" s="1">
        <v>2</v>
      </c>
      <c r="G82" s="1"/>
      <c r="H82" s="1"/>
      <c r="I82" s="1"/>
      <c r="J82" s="1">
        <f t="shared" si="19"/>
        <v>1.5</v>
      </c>
      <c r="K82" s="1">
        <f t="shared" si="16"/>
        <v>2.1</v>
      </c>
      <c r="L82" s="37">
        <f t="shared" si="17"/>
        <v>2.1</v>
      </c>
      <c r="M82" s="1">
        <f t="shared" si="20"/>
        <v>9.4</v>
      </c>
      <c r="N82" s="1">
        <f t="shared" si="21"/>
        <v>4</v>
      </c>
    </row>
    <row r="83" spans="1:14" x14ac:dyDescent="0.25">
      <c r="A83" s="37" t="str">
        <f t="shared" si="15"/>
        <v>Chloe McInerney-Baxter</v>
      </c>
      <c r="B83" s="37" t="str">
        <f t="shared" si="15"/>
        <v>Delta</v>
      </c>
      <c r="C83" s="1">
        <v>1.2</v>
      </c>
      <c r="D83" s="1">
        <v>1.2</v>
      </c>
      <c r="E83" s="1">
        <v>2.5</v>
      </c>
      <c r="F83" s="1">
        <v>2.2999999999999998</v>
      </c>
      <c r="G83" s="1"/>
      <c r="H83" s="1"/>
      <c r="I83" s="1"/>
      <c r="J83" s="1">
        <f t="shared" si="19"/>
        <v>1.2</v>
      </c>
      <c r="K83" s="1">
        <f t="shared" si="16"/>
        <v>2.4</v>
      </c>
      <c r="L83" s="37">
        <f t="shared" si="17"/>
        <v>2.4</v>
      </c>
      <c r="M83" s="1">
        <f t="shared" si="20"/>
        <v>8.7999999999999989</v>
      </c>
      <c r="N83" s="1">
        <f t="shared" si="21"/>
        <v>15</v>
      </c>
    </row>
    <row r="84" spans="1:14" x14ac:dyDescent="0.25">
      <c r="A84" s="37" t="str">
        <f t="shared" si="15"/>
        <v>Mya Cridge</v>
      </c>
      <c r="B84" s="37" t="str">
        <f t="shared" si="15"/>
        <v>Delta</v>
      </c>
      <c r="C84" s="1">
        <v>1</v>
      </c>
      <c r="D84" s="1">
        <v>1</v>
      </c>
      <c r="E84" s="1">
        <v>2.1</v>
      </c>
      <c r="F84" s="1">
        <v>2</v>
      </c>
      <c r="G84" s="1"/>
      <c r="H84" s="1"/>
      <c r="I84" s="1"/>
      <c r="J84" s="1">
        <f t="shared" si="19"/>
        <v>1</v>
      </c>
      <c r="K84" s="1">
        <f t="shared" si="16"/>
        <v>2.0499999999999998</v>
      </c>
      <c r="L84" s="37">
        <f t="shared" si="17"/>
        <v>2.0499999999999998</v>
      </c>
      <c r="M84" s="1">
        <f t="shared" si="20"/>
        <v>8.9499999999999993</v>
      </c>
      <c r="N84" s="1">
        <f t="shared" si="21"/>
        <v>12</v>
      </c>
    </row>
    <row r="85" spans="1:14" x14ac:dyDescent="0.25">
      <c r="A85" s="37" t="str">
        <f t="shared" si="15"/>
        <v>Sophie Chapman</v>
      </c>
      <c r="B85" s="37" t="str">
        <f t="shared" si="15"/>
        <v>Delta</v>
      </c>
      <c r="C85" s="1">
        <v>1.5</v>
      </c>
      <c r="D85" s="1">
        <v>1.5</v>
      </c>
      <c r="E85" s="1">
        <v>2</v>
      </c>
      <c r="F85" s="1">
        <v>1.7</v>
      </c>
      <c r="G85" s="1"/>
      <c r="H85" s="1"/>
      <c r="I85" s="1"/>
      <c r="J85" s="1">
        <f t="shared" si="19"/>
        <v>1.5</v>
      </c>
      <c r="K85" s="1">
        <f t="shared" si="16"/>
        <v>1.85</v>
      </c>
      <c r="L85" s="37">
        <f t="shared" si="17"/>
        <v>1.85</v>
      </c>
      <c r="M85" s="1">
        <f t="shared" si="20"/>
        <v>9.65</v>
      </c>
      <c r="N85" s="1">
        <f t="shared" si="21"/>
        <v>3</v>
      </c>
    </row>
    <row r="86" spans="1:14" x14ac:dyDescent="0.25">
      <c r="A86" s="37" t="str">
        <f t="shared" si="15"/>
        <v>Annalise Robb</v>
      </c>
      <c r="B86" s="37" t="str">
        <f t="shared" si="15"/>
        <v>Delta</v>
      </c>
      <c r="C86" s="1">
        <v>1.1000000000000001</v>
      </c>
      <c r="D86" s="1">
        <v>1.1000000000000001</v>
      </c>
      <c r="E86" s="1">
        <v>2.5</v>
      </c>
      <c r="F86" s="1">
        <v>2.2999999999999998</v>
      </c>
      <c r="G86" s="1"/>
      <c r="H86" s="1"/>
      <c r="I86" s="1"/>
      <c r="J86" s="1">
        <f t="shared" si="19"/>
        <v>1.1000000000000001</v>
      </c>
      <c r="K86" s="1">
        <f t="shared" si="16"/>
        <v>2.4</v>
      </c>
      <c r="L86" s="37">
        <f t="shared" si="17"/>
        <v>2.4</v>
      </c>
      <c r="M86" s="1">
        <f t="shared" si="20"/>
        <v>8.6999999999999993</v>
      </c>
      <c r="N86" s="1">
        <f t="shared" si="21"/>
        <v>16</v>
      </c>
    </row>
    <row r="87" spans="1:14" x14ac:dyDescent="0.25">
      <c r="A87" s="37" t="str">
        <f t="shared" si="15"/>
        <v>Danielle Taylor</v>
      </c>
      <c r="B87" s="37" t="str">
        <f t="shared" si="15"/>
        <v>Delta</v>
      </c>
      <c r="C87" s="1">
        <v>0.7</v>
      </c>
      <c r="D87" s="1">
        <v>0.7</v>
      </c>
      <c r="E87" s="1">
        <v>3</v>
      </c>
      <c r="F87" s="1">
        <v>2.8</v>
      </c>
      <c r="G87" s="1"/>
      <c r="H87" s="1"/>
      <c r="I87" s="1"/>
      <c r="J87" s="1">
        <f t="shared" si="19"/>
        <v>0.7</v>
      </c>
      <c r="K87" s="1">
        <f t="shared" si="16"/>
        <v>2.9</v>
      </c>
      <c r="L87" s="37">
        <f t="shared" si="17"/>
        <v>2.9</v>
      </c>
      <c r="M87" s="1">
        <f t="shared" si="20"/>
        <v>7.7999999999999989</v>
      </c>
      <c r="N87" s="1">
        <f t="shared" si="21"/>
        <v>25</v>
      </c>
    </row>
    <row r="88" spans="1:14" x14ac:dyDescent="0.25">
      <c r="A88" s="37" t="str">
        <f t="shared" si="15"/>
        <v xml:space="preserve">Siena Hide </v>
      </c>
      <c r="B88" s="37" t="str">
        <f t="shared" si="15"/>
        <v>Delta</v>
      </c>
      <c r="C88" s="1">
        <v>0.9</v>
      </c>
      <c r="D88" s="1">
        <v>0.9</v>
      </c>
      <c r="E88" s="1">
        <v>2.9</v>
      </c>
      <c r="F88" s="1">
        <v>2.7</v>
      </c>
      <c r="G88" s="1"/>
      <c r="H88" s="1"/>
      <c r="I88" s="1"/>
      <c r="J88" s="1">
        <f t="shared" si="19"/>
        <v>0.9</v>
      </c>
      <c r="K88" s="1">
        <f t="shared" si="16"/>
        <v>2.8</v>
      </c>
      <c r="L88" s="37">
        <f t="shared" si="17"/>
        <v>2.8</v>
      </c>
      <c r="M88" s="1">
        <f t="shared" si="20"/>
        <v>8.1000000000000014</v>
      </c>
      <c r="N88" s="1">
        <f t="shared" si="21"/>
        <v>23</v>
      </c>
    </row>
    <row r="89" spans="1:14" x14ac:dyDescent="0.25">
      <c r="A89" s="37" t="str">
        <f t="shared" si="15"/>
        <v>Monique Kavanagh</v>
      </c>
      <c r="B89" s="37" t="str">
        <f t="shared" si="15"/>
        <v>Delta</v>
      </c>
      <c r="C89" s="1">
        <v>0.9</v>
      </c>
      <c r="D89" s="1">
        <v>0.9</v>
      </c>
      <c r="E89" s="1">
        <v>2.2000000000000002</v>
      </c>
      <c r="F89" s="1">
        <v>2</v>
      </c>
      <c r="G89" s="1"/>
      <c r="H89" s="1"/>
      <c r="I89" s="1"/>
      <c r="J89" s="1">
        <f t="shared" si="19"/>
        <v>0.9</v>
      </c>
      <c r="K89" s="1">
        <f t="shared" si="16"/>
        <v>2.1</v>
      </c>
      <c r="L89" s="37">
        <f t="shared" si="17"/>
        <v>2.1</v>
      </c>
      <c r="M89" s="1">
        <f t="shared" si="20"/>
        <v>8.8000000000000007</v>
      </c>
      <c r="N89" s="1">
        <f t="shared" si="21"/>
        <v>14</v>
      </c>
    </row>
    <row r="90" spans="1:14" x14ac:dyDescent="0.25">
      <c r="A90" s="37" t="str">
        <f t="shared" si="15"/>
        <v>Stella Jones</v>
      </c>
      <c r="B90" s="37" t="str">
        <f t="shared" si="15"/>
        <v>Delta</v>
      </c>
      <c r="C90" s="1">
        <v>1.2</v>
      </c>
      <c r="D90" s="1">
        <v>1.2</v>
      </c>
      <c r="E90" s="1">
        <v>1.9</v>
      </c>
      <c r="F90" s="1">
        <v>1.7</v>
      </c>
      <c r="G90" s="1"/>
      <c r="H90" s="1"/>
      <c r="I90" s="1"/>
      <c r="J90" s="1">
        <f t="shared" ref="J90:J96" si="22">AVERAGE(C90,D90)</f>
        <v>1.2</v>
      </c>
      <c r="K90" s="1">
        <f t="shared" si="16"/>
        <v>1.7999999999999998</v>
      </c>
      <c r="L90" s="37">
        <f t="shared" si="17"/>
        <v>1.7999999999999998</v>
      </c>
      <c r="M90" s="1">
        <f t="shared" si="20"/>
        <v>9.3999999999999986</v>
      </c>
      <c r="N90" s="1">
        <f t="shared" si="21"/>
        <v>5</v>
      </c>
    </row>
    <row r="91" spans="1:14" x14ac:dyDescent="0.25">
      <c r="A91" s="37" t="str">
        <f t="shared" si="15"/>
        <v>Nadia Franklin</v>
      </c>
      <c r="B91" s="37" t="str">
        <f t="shared" si="15"/>
        <v>Xtreme</v>
      </c>
      <c r="C91" s="1">
        <v>1</v>
      </c>
      <c r="D91" s="1">
        <v>1</v>
      </c>
      <c r="E91" s="1">
        <v>2.6</v>
      </c>
      <c r="F91" s="1">
        <v>2.5</v>
      </c>
      <c r="G91" s="1"/>
      <c r="H91" s="1"/>
      <c r="I91" s="1"/>
      <c r="J91" s="1">
        <f t="shared" si="22"/>
        <v>1</v>
      </c>
      <c r="K91" s="1">
        <f t="shared" si="16"/>
        <v>2.5499999999999998</v>
      </c>
      <c r="L91" s="37">
        <f t="shared" si="17"/>
        <v>2.5499999999999998</v>
      </c>
      <c r="M91" s="1">
        <f t="shared" si="20"/>
        <v>8.4499999999999993</v>
      </c>
      <c r="N91" s="1">
        <f t="shared" si="21"/>
        <v>18</v>
      </c>
    </row>
    <row r="92" spans="1:14" x14ac:dyDescent="0.25">
      <c r="A92" s="37" t="str">
        <f t="shared" si="15"/>
        <v>Izabella Rushton</v>
      </c>
      <c r="B92" s="37" t="str">
        <f t="shared" si="15"/>
        <v>Xtreme</v>
      </c>
      <c r="C92" s="1">
        <v>0</v>
      </c>
      <c r="D92" s="1">
        <v>0</v>
      </c>
      <c r="E92" s="1">
        <v>10</v>
      </c>
      <c r="F92" s="1">
        <v>10</v>
      </c>
      <c r="G92" s="1"/>
      <c r="H92" s="1"/>
      <c r="I92" s="1"/>
      <c r="J92" s="1">
        <f t="shared" si="22"/>
        <v>0</v>
      </c>
      <c r="K92" s="1">
        <f t="shared" si="16"/>
        <v>10</v>
      </c>
      <c r="L92" s="37">
        <f t="shared" si="17"/>
        <v>10</v>
      </c>
      <c r="M92" s="1">
        <f t="shared" si="20"/>
        <v>0</v>
      </c>
      <c r="N92" s="1">
        <f t="shared" si="21"/>
        <v>27</v>
      </c>
    </row>
    <row r="93" spans="1:14" x14ac:dyDescent="0.25">
      <c r="A93" s="37" t="str">
        <f t="shared" si="15"/>
        <v>Shyla McGregor</v>
      </c>
      <c r="B93" s="37" t="str">
        <f t="shared" si="15"/>
        <v>Olympia</v>
      </c>
      <c r="C93" s="1">
        <v>1.1000000000000001</v>
      </c>
      <c r="D93" s="1">
        <v>1.1000000000000001</v>
      </c>
      <c r="E93" s="1">
        <v>2</v>
      </c>
      <c r="F93" s="1">
        <v>1.9</v>
      </c>
      <c r="G93" s="1"/>
      <c r="H93" s="1"/>
      <c r="I93" s="1"/>
      <c r="J93" s="1">
        <f t="shared" si="22"/>
        <v>1.1000000000000001</v>
      </c>
      <c r="K93" s="1">
        <f t="shared" si="16"/>
        <v>1.95</v>
      </c>
      <c r="L93" s="37">
        <f t="shared" si="17"/>
        <v>1.95</v>
      </c>
      <c r="M93" s="1">
        <f t="shared" si="20"/>
        <v>9.15</v>
      </c>
      <c r="N93" s="1">
        <f t="shared" si="21"/>
        <v>8</v>
      </c>
    </row>
    <row r="94" spans="1:14" x14ac:dyDescent="0.25">
      <c r="A94" s="37" t="str">
        <f t="shared" si="15"/>
        <v>Imogen Croton</v>
      </c>
      <c r="B94" s="37" t="str">
        <f t="shared" si="15"/>
        <v>Olympia</v>
      </c>
      <c r="C94" s="1">
        <v>1</v>
      </c>
      <c r="D94" s="1">
        <v>1</v>
      </c>
      <c r="E94" s="1">
        <v>3.1</v>
      </c>
      <c r="F94" s="1">
        <v>3.2</v>
      </c>
      <c r="G94" s="1"/>
      <c r="H94" s="1"/>
      <c r="I94" s="1"/>
      <c r="J94" s="1">
        <f t="shared" si="22"/>
        <v>1</v>
      </c>
      <c r="K94" s="1">
        <f t="shared" si="16"/>
        <v>3.1500000000000004</v>
      </c>
      <c r="L94" s="37">
        <f t="shared" si="17"/>
        <v>3.1500000000000004</v>
      </c>
      <c r="M94" s="1">
        <f t="shared" si="20"/>
        <v>7.85</v>
      </c>
      <c r="N94" s="1">
        <f t="shared" si="21"/>
        <v>24</v>
      </c>
    </row>
    <row r="95" spans="1:14" x14ac:dyDescent="0.25">
      <c r="A95" s="37" t="str">
        <f t="shared" si="15"/>
        <v>Sara Yu</v>
      </c>
      <c r="B95" s="37" t="str">
        <f t="shared" si="15"/>
        <v>Olympia</v>
      </c>
      <c r="C95" s="1">
        <v>1</v>
      </c>
      <c r="D95" s="1">
        <v>1</v>
      </c>
      <c r="E95" s="1">
        <v>1.3</v>
      </c>
      <c r="F95" s="1">
        <v>1.2</v>
      </c>
      <c r="G95" s="1"/>
      <c r="H95" s="1"/>
      <c r="I95" s="1"/>
      <c r="J95" s="1">
        <f t="shared" si="22"/>
        <v>1</v>
      </c>
      <c r="K95" s="1">
        <f t="shared" si="16"/>
        <v>1.25</v>
      </c>
      <c r="L95" s="37">
        <f t="shared" si="17"/>
        <v>1.25</v>
      </c>
      <c r="M95" s="1">
        <f t="shared" si="20"/>
        <v>9.75</v>
      </c>
      <c r="N95" s="1">
        <f t="shared" si="21"/>
        <v>2</v>
      </c>
    </row>
    <row r="96" spans="1:14" x14ac:dyDescent="0.25">
      <c r="A96" s="37" t="str">
        <f t="shared" si="15"/>
        <v>Amina Kanapiyanova</v>
      </c>
      <c r="B96" s="37" t="str">
        <f t="shared" si="15"/>
        <v>Spiralz</v>
      </c>
      <c r="C96" s="1">
        <v>1.1000000000000001</v>
      </c>
      <c r="D96" s="1">
        <v>1.1000000000000001</v>
      </c>
      <c r="E96" s="1">
        <v>1.1000000000000001</v>
      </c>
      <c r="F96" s="1">
        <v>0.9</v>
      </c>
      <c r="G96" s="1"/>
      <c r="H96" s="1"/>
      <c r="I96" s="1"/>
      <c r="J96" s="1">
        <f t="shared" si="22"/>
        <v>1.1000000000000001</v>
      </c>
      <c r="K96" s="1">
        <f t="shared" si="16"/>
        <v>1</v>
      </c>
      <c r="L96" s="37">
        <f t="shared" si="17"/>
        <v>1</v>
      </c>
      <c r="M96" s="1">
        <f t="shared" si="20"/>
        <v>10.1</v>
      </c>
      <c r="N96" s="1">
        <f t="shared" si="21"/>
        <v>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94"/>
  <sheetViews>
    <sheetView topLeftCell="A16" workbookViewId="0">
      <selection activeCell="A95" sqref="A95:XFD95"/>
    </sheetView>
  </sheetViews>
  <sheetFormatPr defaultColWidth="10.875" defaultRowHeight="15.75" x14ac:dyDescent="0.25"/>
  <cols>
    <col min="1" max="1" width="20.5" style="7" customWidth="1"/>
    <col min="2" max="2" width="8.875" style="7" customWidth="1"/>
    <col min="3" max="3" width="6.375" style="7" customWidth="1"/>
    <col min="4" max="4" width="7.5" style="7" customWidth="1"/>
    <col min="5" max="6" width="7.875" style="7" customWidth="1"/>
    <col min="7" max="7" width="8.125" style="7" customWidth="1"/>
    <col min="8" max="8" width="9.125" style="7" customWidth="1"/>
    <col min="9" max="9" width="7.875" style="7" customWidth="1"/>
    <col min="10" max="10" width="7" style="7" customWidth="1"/>
    <col min="11" max="11" width="7.125" style="7" customWidth="1"/>
    <col min="12" max="12" width="9.5" style="7" customWidth="1"/>
    <col min="13" max="13" width="9.375" style="7" customWidth="1"/>
    <col min="14" max="14" width="10.125" style="7" customWidth="1"/>
    <col min="15" max="15" width="8.875" style="7" customWidth="1"/>
    <col min="16" max="16" width="7.625" style="7" customWidth="1"/>
    <col min="17" max="17" width="8.625" style="7" customWidth="1"/>
    <col min="18" max="16384" width="10.875" style="7"/>
  </cols>
  <sheetData>
    <row r="1" spans="1:19" x14ac:dyDescent="0.25">
      <c r="A1" s="6" t="str">
        <f>'Level 1 '!A1</f>
        <v>Otago Champsionships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9" x14ac:dyDescent="0.25">
      <c r="A2" s="6" t="str">
        <f>'Level 1 '!A2</f>
        <v>4th &amp; 5th August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9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9" x14ac:dyDescent="0.25">
      <c r="A4" s="9" t="s">
        <v>64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9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9" x14ac:dyDescent="0.25">
      <c r="A6" s="11" t="s">
        <v>28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9" x14ac:dyDescent="0.25">
      <c r="A7" s="5" t="s">
        <v>1</v>
      </c>
      <c r="B7" s="5" t="s">
        <v>67</v>
      </c>
      <c r="C7" s="5" t="s">
        <v>2</v>
      </c>
      <c r="D7" s="5" t="s">
        <v>3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15</v>
      </c>
      <c r="N7" s="5" t="s">
        <v>63</v>
      </c>
      <c r="O7" s="5" t="s">
        <v>16</v>
      </c>
      <c r="P7" s="5" t="s">
        <v>10</v>
      </c>
      <c r="Q7" s="5" t="s">
        <v>103</v>
      </c>
      <c r="R7" s="5" t="s">
        <v>104</v>
      </c>
      <c r="S7" s="5" t="s">
        <v>62</v>
      </c>
    </row>
    <row r="8" spans="1:19" x14ac:dyDescent="0.25">
      <c r="A8" s="37" t="s">
        <v>183</v>
      </c>
      <c r="B8" s="37" t="s">
        <v>126</v>
      </c>
      <c r="C8" s="37">
        <v>0.6</v>
      </c>
      <c r="D8" s="37">
        <v>0.9</v>
      </c>
      <c r="E8" s="37">
        <v>1.2</v>
      </c>
      <c r="F8" s="37">
        <v>1.2</v>
      </c>
      <c r="G8" s="37">
        <v>1.9</v>
      </c>
      <c r="H8" s="37">
        <v>1.9</v>
      </c>
      <c r="I8" s="37">
        <v>2.7</v>
      </c>
      <c r="J8" s="37">
        <v>2.5</v>
      </c>
      <c r="K8" s="37"/>
      <c r="L8" s="37">
        <f>AVERAGE(C8,D8)</f>
        <v>0.75</v>
      </c>
      <c r="M8" s="37">
        <f>AVERAGE(E8,F8)</f>
        <v>1.2</v>
      </c>
      <c r="N8" s="37">
        <f>L8+M8</f>
        <v>1.95</v>
      </c>
      <c r="O8" s="37">
        <f>AVERAGE(G8,H8)</f>
        <v>1.9</v>
      </c>
      <c r="P8" s="37">
        <f>AVERAGE(I8,J8)</f>
        <v>2.6</v>
      </c>
      <c r="Q8" s="37">
        <f>IF(O8+P8&gt;10,10,O8+P8)</f>
        <v>4.5</v>
      </c>
      <c r="R8" s="37">
        <f>10+N8-Q8-K8</f>
        <v>7.4499999999999993</v>
      </c>
      <c r="S8" s="1">
        <f t="shared" ref="S8:S34" si="0">RANK(R8,$R$8:$R$34)</f>
        <v>17</v>
      </c>
    </row>
    <row r="9" spans="1:19" x14ac:dyDescent="0.25">
      <c r="A9" s="1" t="s">
        <v>184</v>
      </c>
      <c r="B9" s="1" t="s">
        <v>126</v>
      </c>
      <c r="C9" s="1">
        <v>0.1</v>
      </c>
      <c r="D9" s="1">
        <v>0.2</v>
      </c>
      <c r="E9" s="1">
        <v>1.2</v>
      </c>
      <c r="F9" s="1">
        <v>1.2</v>
      </c>
      <c r="G9" s="1">
        <v>1.7</v>
      </c>
      <c r="H9" s="1">
        <v>1.5</v>
      </c>
      <c r="I9" s="1">
        <v>3</v>
      </c>
      <c r="J9" s="1">
        <v>3.2</v>
      </c>
      <c r="K9" s="1"/>
      <c r="L9" s="37">
        <f t="shared" ref="L9:L34" si="1">AVERAGE(C9,D9)</f>
        <v>0.15000000000000002</v>
      </c>
      <c r="M9" s="37">
        <f t="shared" ref="M9:M34" si="2">AVERAGE(E9,F9)</f>
        <v>1.2</v>
      </c>
      <c r="N9" s="37">
        <f t="shared" ref="N9:N34" si="3">L9+M9</f>
        <v>1.35</v>
      </c>
      <c r="O9" s="37">
        <f t="shared" ref="O9:O34" si="4">AVERAGE(G9,H9)</f>
        <v>1.6</v>
      </c>
      <c r="P9" s="37">
        <f t="shared" ref="P9:P34" si="5">AVERAGE(I9,J9)</f>
        <v>3.1</v>
      </c>
      <c r="Q9" s="37">
        <f t="shared" ref="Q9:Q34" si="6">IF(O9+P9&gt;10,10,O9+P9)</f>
        <v>4.7</v>
      </c>
      <c r="R9" s="37">
        <f t="shared" ref="R9:R34" si="7">10+N9-Q9-K9</f>
        <v>6.6499999999999995</v>
      </c>
      <c r="S9" s="1">
        <f t="shared" si="0"/>
        <v>23</v>
      </c>
    </row>
    <row r="10" spans="1:19" x14ac:dyDescent="0.25">
      <c r="A10" s="1" t="s">
        <v>185</v>
      </c>
      <c r="B10" s="1" t="s">
        <v>126</v>
      </c>
      <c r="C10" s="1">
        <v>1</v>
      </c>
      <c r="D10" s="1">
        <v>1</v>
      </c>
      <c r="E10" s="1">
        <v>1.2</v>
      </c>
      <c r="F10" s="1">
        <v>1.2</v>
      </c>
      <c r="G10" s="1">
        <v>1.3</v>
      </c>
      <c r="H10" s="1">
        <v>1.4</v>
      </c>
      <c r="I10" s="1">
        <v>1.7</v>
      </c>
      <c r="J10" s="1">
        <v>1.4</v>
      </c>
      <c r="K10" s="1"/>
      <c r="L10" s="37">
        <f t="shared" si="1"/>
        <v>1</v>
      </c>
      <c r="M10" s="37">
        <f t="shared" si="2"/>
        <v>1.2</v>
      </c>
      <c r="N10" s="37">
        <f t="shared" si="3"/>
        <v>2.2000000000000002</v>
      </c>
      <c r="O10" s="37">
        <f t="shared" si="4"/>
        <v>1.35</v>
      </c>
      <c r="P10" s="37">
        <f t="shared" si="5"/>
        <v>1.5499999999999998</v>
      </c>
      <c r="Q10" s="37">
        <f t="shared" si="6"/>
        <v>2.9</v>
      </c>
      <c r="R10" s="37">
        <f t="shared" si="7"/>
        <v>9.2999999999999989</v>
      </c>
      <c r="S10" s="1">
        <f t="shared" si="0"/>
        <v>1</v>
      </c>
    </row>
    <row r="11" spans="1:19" x14ac:dyDescent="0.25">
      <c r="A11" s="1" t="s">
        <v>186</v>
      </c>
      <c r="B11" s="1" t="s">
        <v>126</v>
      </c>
      <c r="C11" s="1">
        <v>0.9</v>
      </c>
      <c r="D11" s="1">
        <v>1.2</v>
      </c>
      <c r="E11" s="1">
        <v>1.2</v>
      </c>
      <c r="F11" s="1">
        <v>1.2</v>
      </c>
      <c r="G11" s="1">
        <v>1.4</v>
      </c>
      <c r="H11" s="1">
        <v>1.6</v>
      </c>
      <c r="I11" s="1">
        <v>2.2999999999999998</v>
      </c>
      <c r="J11" s="1">
        <v>2.1</v>
      </c>
      <c r="K11" s="1"/>
      <c r="L11" s="37">
        <f t="shared" si="1"/>
        <v>1.05</v>
      </c>
      <c r="M11" s="37">
        <f t="shared" si="2"/>
        <v>1.2</v>
      </c>
      <c r="N11" s="37">
        <f t="shared" si="3"/>
        <v>2.25</v>
      </c>
      <c r="O11" s="37">
        <f t="shared" si="4"/>
        <v>1.5</v>
      </c>
      <c r="P11" s="37">
        <f t="shared" si="5"/>
        <v>2.2000000000000002</v>
      </c>
      <c r="Q11" s="37">
        <f t="shared" si="6"/>
        <v>3.7</v>
      </c>
      <c r="R11" s="37">
        <f t="shared" si="7"/>
        <v>8.5500000000000007</v>
      </c>
      <c r="S11" s="1">
        <f t="shared" si="0"/>
        <v>5</v>
      </c>
    </row>
    <row r="12" spans="1:19" x14ac:dyDescent="0.25">
      <c r="A12" s="1" t="s">
        <v>187</v>
      </c>
      <c r="B12" s="1" t="s">
        <v>125</v>
      </c>
      <c r="C12" s="1">
        <v>0.3</v>
      </c>
      <c r="D12" s="1">
        <v>0.3</v>
      </c>
      <c r="E12" s="1">
        <v>1.2</v>
      </c>
      <c r="F12" s="1">
        <v>1.2</v>
      </c>
      <c r="G12" s="1">
        <v>2.2999999999999998</v>
      </c>
      <c r="H12" s="1">
        <v>2.1</v>
      </c>
      <c r="I12" s="1">
        <v>2.6</v>
      </c>
      <c r="J12" s="1">
        <v>2.2999999999999998</v>
      </c>
      <c r="K12" s="1"/>
      <c r="L12" s="37">
        <f t="shared" si="1"/>
        <v>0.3</v>
      </c>
      <c r="M12" s="37">
        <f t="shared" si="2"/>
        <v>1.2</v>
      </c>
      <c r="N12" s="37">
        <f t="shared" si="3"/>
        <v>1.5</v>
      </c>
      <c r="O12" s="37">
        <f t="shared" si="4"/>
        <v>2.2000000000000002</v>
      </c>
      <c r="P12" s="37">
        <f t="shared" si="5"/>
        <v>2.4500000000000002</v>
      </c>
      <c r="Q12" s="37">
        <f t="shared" si="6"/>
        <v>4.6500000000000004</v>
      </c>
      <c r="R12" s="37">
        <f t="shared" si="7"/>
        <v>6.85</v>
      </c>
      <c r="S12" s="1">
        <f t="shared" si="0"/>
        <v>21</v>
      </c>
    </row>
    <row r="13" spans="1:19" x14ac:dyDescent="0.25">
      <c r="A13" s="1" t="s">
        <v>188</v>
      </c>
      <c r="B13" s="1" t="s">
        <v>125</v>
      </c>
      <c r="C13" s="1">
        <v>0.4</v>
      </c>
      <c r="D13" s="1">
        <v>0.5</v>
      </c>
      <c r="E13" s="1">
        <v>0.8</v>
      </c>
      <c r="F13" s="1">
        <v>0.8</v>
      </c>
      <c r="G13" s="1">
        <v>2.7</v>
      </c>
      <c r="H13" s="1">
        <v>2.4</v>
      </c>
      <c r="I13" s="1">
        <v>2.6</v>
      </c>
      <c r="J13" s="1">
        <v>2.5</v>
      </c>
      <c r="K13" s="1"/>
      <c r="L13" s="37">
        <f t="shared" si="1"/>
        <v>0.45</v>
      </c>
      <c r="M13" s="37">
        <f t="shared" si="2"/>
        <v>0.8</v>
      </c>
      <c r="N13" s="37">
        <f t="shared" si="3"/>
        <v>1.25</v>
      </c>
      <c r="O13" s="37">
        <f t="shared" si="4"/>
        <v>2.5499999999999998</v>
      </c>
      <c r="P13" s="37">
        <f t="shared" si="5"/>
        <v>2.5499999999999998</v>
      </c>
      <c r="Q13" s="37">
        <f t="shared" si="6"/>
        <v>5.0999999999999996</v>
      </c>
      <c r="R13" s="37">
        <f t="shared" si="7"/>
        <v>6.15</v>
      </c>
      <c r="S13" s="1">
        <f t="shared" si="0"/>
        <v>26</v>
      </c>
    </row>
    <row r="14" spans="1:19" x14ac:dyDescent="0.25">
      <c r="A14" s="1" t="s">
        <v>189</v>
      </c>
      <c r="B14" s="1" t="s">
        <v>125</v>
      </c>
      <c r="C14" s="1">
        <v>0.6</v>
      </c>
      <c r="D14" s="1">
        <v>0.7</v>
      </c>
      <c r="E14" s="1">
        <v>1.2</v>
      </c>
      <c r="F14" s="1">
        <v>1.2</v>
      </c>
      <c r="G14" s="1">
        <v>2.7</v>
      </c>
      <c r="H14" s="1">
        <v>2.6</v>
      </c>
      <c r="I14" s="1">
        <v>2.6</v>
      </c>
      <c r="J14" s="1">
        <v>2.4</v>
      </c>
      <c r="K14" s="1"/>
      <c r="L14" s="37">
        <f t="shared" si="1"/>
        <v>0.64999999999999991</v>
      </c>
      <c r="M14" s="37">
        <f t="shared" si="2"/>
        <v>1.2</v>
      </c>
      <c r="N14" s="37">
        <f t="shared" si="3"/>
        <v>1.8499999999999999</v>
      </c>
      <c r="O14" s="37">
        <f t="shared" si="4"/>
        <v>2.6500000000000004</v>
      </c>
      <c r="P14" s="37">
        <f t="shared" si="5"/>
        <v>2.5</v>
      </c>
      <c r="Q14" s="37">
        <f t="shared" si="6"/>
        <v>5.15</v>
      </c>
      <c r="R14" s="37">
        <f t="shared" si="7"/>
        <v>6.6999999999999993</v>
      </c>
      <c r="S14" s="1">
        <f t="shared" si="0"/>
        <v>22</v>
      </c>
    </row>
    <row r="15" spans="1:19" x14ac:dyDescent="0.25">
      <c r="A15" s="1" t="s">
        <v>195</v>
      </c>
      <c r="B15" s="1" t="s">
        <v>125</v>
      </c>
      <c r="C15" s="1">
        <v>0.7</v>
      </c>
      <c r="D15" s="1">
        <v>0.7</v>
      </c>
      <c r="E15" s="1">
        <v>1.2</v>
      </c>
      <c r="F15" s="1">
        <v>1.2</v>
      </c>
      <c r="G15" s="1">
        <v>2.5</v>
      </c>
      <c r="H15" s="1">
        <v>2.2000000000000002</v>
      </c>
      <c r="I15" s="1">
        <v>1.9</v>
      </c>
      <c r="J15" s="1">
        <v>1.8</v>
      </c>
      <c r="K15" s="1"/>
      <c r="L15" s="37">
        <f t="shared" si="1"/>
        <v>0.7</v>
      </c>
      <c r="M15" s="37">
        <f t="shared" si="2"/>
        <v>1.2</v>
      </c>
      <c r="N15" s="37">
        <f t="shared" si="3"/>
        <v>1.9</v>
      </c>
      <c r="O15" s="37">
        <f t="shared" si="4"/>
        <v>2.35</v>
      </c>
      <c r="P15" s="37">
        <f t="shared" si="5"/>
        <v>1.85</v>
      </c>
      <c r="Q15" s="37">
        <f t="shared" si="6"/>
        <v>4.2</v>
      </c>
      <c r="R15" s="37">
        <f t="shared" si="7"/>
        <v>7.7</v>
      </c>
      <c r="S15" s="1">
        <f t="shared" si="0"/>
        <v>11</v>
      </c>
    </row>
    <row r="16" spans="1:19" x14ac:dyDescent="0.25">
      <c r="A16" s="1" t="s">
        <v>190</v>
      </c>
      <c r="B16" s="1" t="s">
        <v>116</v>
      </c>
      <c r="C16" s="1">
        <v>0.4</v>
      </c>
      <c r="D16" s="1">
        <v>0.6</v>
      </c>
      <c r="E16" s="1">
        <v>1.2</v>
      </c>
      <c r="F16" s="1">
        <v>1.2</v>
      </c>
      <c r="G16" s="1">
        <v>1.8</v>
      </c>
      <c r="H16" s="1">
        <v>1.7</v>
      </c>
      <c r="I16" s="1">
        <v>2.2000000000000002</v>
      </c>
      <c r="J16" s="1">
        <v>2</v>
      </c>
      <c r="K16" s="1"/>
      <c r="L16" s="37">
        <f t="shared" si="1"/>
        <v>0.5</v>
      </c>
      <c r="M16" s="37">
        <f t="shared" si="2"/>
        <v>1.2</v>
      </c>
      <c r="N16" s="37">
        <f t="shared" si="3"/>
        <v>1.7</v>
      </c>
      <c r="O16" s="37">
        <f t="shared" si="4"/>
        <v>1.75</v>
      </c>
      <c r="P16" s="37">
        <f t="shared" si="5"/>
        <v>2.1</v>
      </c>
      <c r="Q16" s="37">
        <f t="shared" si="6"/>
        <v>3.85</v>
      </c>
      <c r="R16" s="37">
        <f t="shared" si="7"/>
        <v>7.85</v>
      </c>
      <c r="S16" s="1">
        <f t="shared" si="0"/>
        <v>8</v>
      </c>
    </row>
    <row r="17" spans="1:19" x14ac:dyDescent="0.25">
      <c r="A17" s="1" t="s">
        <v>191</v>
      </c>
      <c r="B17" s="1" t="s">
        <v>116</v>
      </c>
      <c r="C17" s="1">
        <v>0.7</v>
      </c>
      <c r="D17" s="1">
        <v>0.9</v>
      </c>
      <c r="E17" s="1">
        <v>1.2</v>
      </c>
      <c r="F17" s="1">
        <v>1.2</v>
      </c>
      <c r="G17" s="1">
        <v>2</v>
      </c>
      <c r="H17" s="1">
        <v>1.6</v>
      </c>
      <c r="I17" s="1">
        <v>2.5</v>
      </c>
      <c r="J17" s="1">
        <v>2.6</v>
      </c>
      <c r="K17" s="1"/>
      <c r="L17" s="37">
        <f t="shared" si="1"/>
        <v>0.8</v>
      </c>
      <c r="M17" s="37">
        <f t="shared" si="2"/>
        <v>1.2</v>
      </c>
      <c r="N17" s="37">
        <f t="shared" si="3"/>
        <v>2</v>
      </c>
      <c r="O17" s="37">
        <f t="shared" si="4"/>
        <v>1.8</v>
      </c>
      <c r="P17" s="37">
        <f t="shared" si="5"/>
        <v>2.5499999999999998</v>
      </c>
      <c r="Q17" s="37">
        <f t="shared" si="6"/>
        <v>4.3499999999999996</v>
      </c>
      <c r="R17" s="37">
        <f t="shared" si="7"/>
        <v>7.65</v>
      </c>
      <c r="S17" s="1">
        <f t="shared" si="0"/>
        <v>13</v>
      </c>
    </row>
    <row r="18" spans="1:19" x14ac:dyDescent="0.25">
      <c r="A18" s="1" t="s">
        <v>192</v>
      </c>
      <c r="B18" s="1" t="s">
        <v>116</v>
      </c>
      <c r="C18" s="1">
        <v>0.7</v>
      </c>
      <c r="D18" s="1">
        <v>0.7</v>
      </c>
      <c r="E18" s="1">
        <v>1.2</v>
      </c>
      <c r="F18" s="1">
        <v>1.2</v>
      </c>
      <c r="G18" s="1">
        <v>1.9</v>
      </c>
      <c r="H18" s="1">
        <v>1.6</v>
      </c>
      <c r="I18" s="1">
        <v>1.3</v>
      </c>
      <c r="J18" s="1">
        <v>1.1000000000000001</v>
      </c>
      <c r="K18" s="1"/>
      <c r="L18" s="37">
        <f t="shared" si="1"/>
        <v>0.7</v>
      </c>
      <c r="M18" s="37">
        <f t="shared" si="2"/>
        <v>1.2</v>
      </c>
      <c r="N18" s="37">
        <f t="shared" si="3"/>
        <v>1.9</v>
      </c>
      <c r="O18" s="37">
        <f t="shared" si="4"/>
        <v>1.75</v>
      </c>
      <c r="P18" s="37">
        <f t="shared" si="5"/>
        <v>1.2000000000000002</v>
      </c>
      <c r="Q18" s="37">
        <f t="shared" si="6"/>
        <v>2.95</v>
      </c>
      <c r="R18" s="37">
        <f t="shared" si="7"/>
        <v>8.9499999999999993</v>
      </c>
      <c r="S18" s="1">
        <f t="shared" si="0"/>
        <v>3</v>
      </c>
    </row>
    <row r="19" spans="1:19" x14ac:dyDescent="0.25">
      <c r="A19" s="1" t="s">
        <v>193</v>
      </c>
      <c r="B19" s="1" t="s">
        <v>116</v>
      </c>
      <c r="C19" s="1">
        <v>0.7</v>
      </c>
      <c r="D19" s="1">
        <v>1</v>
      </c>
      <c r="E19" s="1">
        <v>1.2</v>
      </c>
      <c r="F19" s="1">
        <v>1.2</v>
      </c>
      <c r="G19" s="1">
        <v>2.2000000000000002</v>
      </c>
      <c r="H19" s="1">
        <v>2</v>
      </c>
      <c r="I19" s="1">
        <v>2.9</v>
      </c>
      <c r="J19" s="1">
        <v>2.7</v>
      </c>
      <c r="K19" s="1"/>
      <c r="L19" s="37">
        <f t="shared" si="1"/>
        <v>0.85</v>
      </c>
      <c r="M19" s="37">
        <f t="shared" si="2"/>
        <v>1.2</v>
      </c>
      <c r="N19" s="37">
        <f t="shared" si="3"/>
        <v>2.0499999999999998</v>
      </c>
      <c r="O19" s="37">
        <f t="shared" si="4"/>
        <v>2.1</v>
      </c>
      <c r="P19" s="37">
        <f t="shared" si="5"/>
        <v>2.8</v>
      </c>
      <c r="Q19" s="37">
        <f t="shared" si="6"/>
        <v>4.9000000000000004</v>
      </c>
      <c r="R19" s="37">
        <f t="shared" si="7"/>
        <v>7.15</v>
      </c>
      <c r="S19" s="1">
        <f t="shared" si="0"/>
        <v>18</v>
      </c>
    </row>
    <row r="20" spans="1:19" x14ac:dyDescent="0.25">
      <c r="A20" s="1" t="s">
        <v>194</v>
      </c>
      <c r="B20" s="1" t="s">
        <v>116</v>
      </c>
      <c r="C20" s="1">
        <v>0.9</v>
      </c>
      <c r="D20" s="1">
        <v>1.2</v>
      </c>
      <c r="E20" s="1">
        <v>1.2</v>
      </c>
      <c r="F20" s="1">
        <v>1.2</v>
      </c>
      <c r="G20" s="1">
        <v>1</v>
      </c>
      <c r="H20" s="1">
        <v>1.4</v>
      </c>
      <c r="I20" s="1">
        <v>1.9</v>
      </c>
      <c r="J20" s="1">
        <v>1.8</v>
      </c>
      <c r="K20" s="1"/>
      <c r="L20" s="37">
        <f t="shared" si="1"/>
        <v>1.05</v>
      </c>
      <c r="M20" s="37">
        <f t="shared" si="2"/>
        <v>1.2</v>
      </c>
      <c r="N20" s="37">
        <f t="shared" si="3"/>
        <v>2.25</v>
      </c>
      <c r="O20" s="37">
        <f t="shared" si="4"/>
        <v>1.2</v>
      </c>
      <c r="P20" s="37">
        <f t="shared" si="5"/>
        <v>1.85</v>
      </c>
      <c r="Q20" s="37">
        <f t="shared" si="6"/>
        <v>3.05</v>
      </c>
      <c r="R20" s="37">
        <f t="shared" si="7"/>
        <v>9.1999999999999993</v>
      </c>
      <c r="S20" s="1">
        <f t="shared" si="0"/>
        <v>2</v>
      </c>
    </row>
    <row r="21" spans="1:19" x14ac:dyDescent="0.25">
      <c r="A21" s="1" t="s">
        <v>196</v>
      </c>
      <c r="B21" s="1" t="s">
        <v>167</v>
      </c>
      <c r="C21" s="1">
        <v>0.6</v>
      </c>
      <c r="D21" s="1">
        <v>0.6</v>
      </c>
      <c r="E21" s="1">
        <v>1.2</v>
      </c>
      <c r="F21" s="1">
        <v>1.2</v>
      </c>
      <c r="G21" s="1">
        <v>2.1</v>
      </c>
      <c r="H21" s="1">
        <v>1.8</v>
      </c>
      <c r="I21" s="1">
        <v>2.4</v>
      </c>
      <c r="J21" s="1">
        <v>2.2000000000000002</v>
      </c>
      <c r="K21" s="1"/>
      <c r="L21" s="37">
        <f t="shared" si="1"/>
        <v>0.6</v>
      </c>
      <c r="M21" s="37">
        <f t="shared" si="2"/>
        <v>1.2</v>
      </c>
      <c r="N21" s="37">
        <f t="shared" si="3"/>
        <v>1.7999999999999998</v>
      </c>
      <c r="O21" s="37">
        <f t="shared" si="4"/>
        <v>1.9500000000000002</v>
      </c>
      <c r="P21" s="37">
        <f t="shared" si="5"/>
        <v>2.2999999999999998</v>
      </c>
      <c r="Q21" s="37">
        <f t="shared" si="6"/>
        <v>4.25</v>
      </c>
      <c r="R21" s="37">
        <f t="shared" si="7"/>
        <v>7.5500000000000007</v>
      </c>
      <c r="S21" s="1">
        <f t="shared" si="0"/>
        <v>14</v>
      </c>
    </row>
    <row r="22" spans="1:19" x14ac:dyDescent="0.25">
      <c r="A22" s="1" t="s">
        <v>197</v>
      </c>
      <c r="B22" s="1" t="s">
        <v>167</v>
      </c>
      <c r="C22" s="1">
        <v>0.8</v>
      </c>
      <c r="D22" s="1">
        <v>0.8</v>
      </c>
      <c r="E22" s="1">
        <v>1.2</v>
      </c>
      <c r="F22" s="1">
        <v>1.2</v>
      </c>
      <c r="G22" s="1">
        <v>2.2000000000000002</v>
      </c>
      <c r="H22" s="1">
        <v>1.8</v>
      </c>
      <c r="I22" s="1">
        <v>2.7</v>
      </c>
      <c r="J22" s="1">
        <v>2.4</v>
      </c>
      <c r="K22" s="1"/>
      <c r="L22" s="37">
        <f t="shared" si="1"/>
        <v>0.8</v>
      </c>
      <c r="M22" s="37">
        <f t="shared" si="2"/>
        <v>1.2</v>
      </c>
      <c r="N22" s="37">
        <f t="shared" si="3"/>
        <v>2</v>
      </c>
      <c r="O22" s="37">
        <f t="shared" si="4"/>
        <v>2</v>
      </c>
      <c r="P22" s="37">
        <f t="shared" si="5"/>
        <v>2.5499999999999998</v>
      </c>
      <c r="Q22" s="37">
        <f t="shared" si="6"/>
        <v>4.55</v>
      </c>
      <c r="R22" s="37">
        <f t="shared" si="7"/>
        <v>7.45</v>
      </c>
      <c r="S22" s="1">
        <f t="shared" si="0"/>
        <v>15</v>
      </c>
    </row>
    <row r="23" spans="1:19" x14ac:dyDescent="0.25">
      <c r="A23" s="1" t="s">
        <v>198</v>
      </c>
      <c r="B23" s="1" t="s">
        <v>167</v>
      </c>
      <c r="C23" s="1">
        <v>0.4</v>
      </c>
      <c r="D23" s="1">
        <v>0.5</v>
      </c>
      <c r="E23" s="1">
        <v>1.2</v>
      </c>
      <c r="F23" s="1">
        <v>1.2</v>
      </c>
      <c r="G23" s="1">
        <v>2.1</v>
      </c>
      <c r="H23" s="1">
        <v>1.8</v>
      </c>
      <c r="I23" s="1">
        <v>2.2000000000000002</v>
      </c>
      <c r="J23" s="1">
        <v>2.2999999999999998</v>
      </c>
      <c r="K23" s="1"/>
      <c r="L23" s="37">
        <f t="shared" si="1"/>
        <v>0.45</v>
      </c>
      <c r="M23" s="37">
        <f t="shared" si="2"/>
        <v>1.2</v>
      </c>
      <c r="N23" s="37">
        <f t="shared" si="3"/>
        <v>1.65</v>
      </c>
      <c r="O23" s="37">
        <f t="shared" si="4"/>
        <v>1.9500000000000002</v>
      </c>
      <c r="P23" s="37">
        <f t="shared" si="5"/>
        <v>2.25</v>
      </c>
      <c r="Q23" s="37">
        <f t="shared" si="6"/>
        <v>4.2</v>
      </c>
      <c r="R23" s="37">
        <f t="shared" si="7"/>
        <v>7.45</v>
      </c>
      <c r="S23" s="1">
        <f t="shared" si="0"/>
        <v>15</v>
      </c>
    </row>
    <row r="24" spans="1:19" x14ac:dyDescent="0.25">
      <c r="A24" s="1" t="s">
        <v>199</v>
      </c>
      <c r="B24" s="1" t="s">
        <v>167</v>
      </c>
      <c r="C24" s="1">
        <v>0.6</v>
      </c>
      <c r="D24" s="1">
        <v>0.6</v>
      </c>
      <c r="E24" s="1">
        <v>1.2</v>
      </c>
      <c r="F24" s="1">
        <v>1</v>
      </c>
      <c r="G24" s="1">
        <v>2.2000000000000002</v>
      </c>
      <c r="H24" s="1">
        <v>2.1</v>
      </c>
      <c r="I24" s="1">
        <v>2.4</v>
      </c>
      <c r="J24" s="1">
        <v>2.4</v>
      </c>
      <c r="K24" s="1"/>
      <c r="L24" s="37">
        <f t="shared" si="1"/>
        <v>0.6</v>
      </c>
      <c r="M24" s="37">
        <f t="shared" si="2"/>
        <v>1.1000000000000001</v>
      </c>
      <c r="N24" s="37">
        <f t="shared" si="3"/>
        <v>1.7000000000000002</v>
      </c>
      <c r="O24" s="37">
        <f t="shared" si="4"/>
        <v>2.1500000000000004</v>
      </c>
      <c r="P24" s="37">
        <f t="shared" si="5"/>
        <v>2.4</v>
      </c>
      <c r="Q24" s="37">
        <f t="shared" si="6"/>
        <v>4.5500000000000007</v>
      </c>
      <c r="R24" s="37">
        <f t="shared" si="7"/>
        <v>7.1499999999999986</v>
      </c>
      <c r="S24" s="1">
        <f t="shared" si="0"/>
        <v>20</v>
      </c>
    </row>
    <row r="25" spans="1:19" x14ac:dyDescent="0.25">
      <c r="A25" s="1" t="s">
        <v>200</v>
      </c>
      <c r="B25" s="1" t="s">
        <v>167</v>
      </c>
      <c r="C25" s="1">
        <v>0.9</v>
      </c>
      <c r="D25" s="1">
        <v>0.9</v>
      </c>
      <c r="E25" s="1">
        <v>1.2</v>
      </c>
      <c r="F25" s="1">
        <v>1.2</v>
      </c>
      <c r="G25" s="1">
        <v>2.4</v>
      </c>
      <c r="H25" s="1">
        <v>2.2999999999999998</v>
      </c>
      <c r="I25" s="1">
        <v>2.2000000000000002</v>
      </c>
      <c r="J25" s="1">
        <v>1.9</v>
      </c>
      <c r="K25" s="1"/>
      <c r="L25" s="37">
        <f t="shared" si="1"/>
        <v>0.9</v>
      </c>
      <c r="M25" s="37">
        <f t="shared" si="2"/>
        <v>1.2</v>
      </c>
      <c r="N25" s="37">
        <f t="shared" si="3"/>
        <v>2.1</v>
      </c>
      <c r="O25" s="37">
        <f t="shared" si="4"/>
        <v>2.3499999999999996</v>
      </c>
      <c r="P25" s="37">
        <f t="shared" si="5"/>
        <v>2.0499999999999998</v>
      </c>
      <c r="Q25" s="37">
        <f t="shared" si="6"/>
        <v>4.3999999999999995</v>
      </c>
      <c r="R25" s="37">
        <f t="shared" si="7"/>
        <v>7.7</v>
      </c>
      <c r="S25" s="1">
        <f t="shared" si="0"/>
        <v>11</v>
      </c>
    </row>
    <row r="26" spans="1:19" x14ac:dyDescent="0.25">
      <c r="A26" s="1" t="s">
        <v>201</v>
      </c>
      <c r="B26" s="1" t="s">
        <v>126</v>
      </c>
      <c r="C26" s="1">
        <v>0.5</v>
      </c>
      <c r="D26" s="1">
        <v>0.6</v>
      </c>
      <c r="E26" s="1">
        <v>1.2</v>
      </c>
      <c r="F26" s="1">
        <v>1.2</v>
      </c>
      <c r="G26" s="1">
        <v>1.9</v>
      </c>
      <c r="H26" s="1">
        <v>1.6</v>
      </c>
      <c r="I26" s="1">
        <v>2.2999999999999998</v>
      </c>
      <c r="J26" s="1">
        <v>2.1</v>
      </c>
      <c r="K26" s="1"/>
      <c r="L26" s="37">
        <f t="shared" si="1"/>
        <v>0.55000000000000004</v>
      </c>
      <c r="M26" s="37">
        <f t="shared" si="2"/>
        <v>1.2</v>
      </c>
      <c r="N26" s="37">
        <f t="shared" si="3"/>
        <v>1.75</v>
      </c>
      <c r="O26" s="37">
        <f t="shared" si="4"/>
        <v>1.75</v>
      </c>
      <c r="P26" s="37">
        <f t="shared" si="5"/>
        <v>2.2000000000000002</v>
      </c>
      <c r="Q26" s="37">
        <f t="shared" si="6"/>
        <v>3.95</v>
      </c>
      <c r="R26" s="37">
        <f t="shared" si="7"/>
        <v>7.8</v>
      </c>
      <c r="S26" s="1">
        <f t="shared" si="0"/>
        <v>9</v>
      </c>
    </row>
    <row r="27" spans="1:19" x14ac:dyDescent="0.25">
      <c r="A27" s="1" t="s">
        <v>202</v>
      </c>
      <c r="B27" s="1" t="s">
        <v>126</v>
      </c>
      <c r="C27" s="1">
        <v>0.7</v>
      </c>
      <c r="D27" s="1">
        <v>1</v>
      </c>
      <c r="E27" s="1">
        <v>1.2</v>
      </c>
      <c r="F27" s="1">
        <v>1.2</v>
      </c>
      <c r="G27" s="1">
        <v>1.3</v>
      </c>
      <c r="H27" s="1">
        <v>1.4</v>
      </c>
      <c r="I27" s="1">
        <v>1.9</v>
      </c>
      <c r="J27" s="1">
        <v>2</v>
      </c>
      <c r="K27" s="1"/>
      <c r="L27" s="37">
        <f t="shared" si="1"/>
        <v>0.85</v>
      </c>
      <c r="M27" s="37">
        <f t="shared" si="2"/>
        <v>1.2</v>
      </c>
      <c r="N27" s="37">
        <f t="shared" si="3"/>
        <v>2.0499999999999998</v>
      </c>
      <c r="O27" s="37">
        <f t="shared" si="4"/>
        <v>1.35</v>
      </c>
      <c r="P27" s="37">
        <f t="shared" si="5"/>
        <v>1.95</v>
      </c>
      <c r="Q27" s="37">
        <f t="shared" si="6"/>
        <v>3.3</v>
      </c>
      <c r="R27" s="37">
        <f t="shared" si="7"/>
        <v>8.75</v>
      </c>
      <c r="S27" s="1">
        <f t="shared" si="0"/>
        <v>4</v>
      </c>
    </row>
    <row r="28" spans="1:19" x14ac:dyDescent="0.25">
      <c r="A28" s="1" t="s">
        <v>203</v>
      </c>
      <c r="B28" s="1" t="s">
        <v>126</v>
      </c>
      <c r="C28" s="1">
        <v>0.7</v>
      </c>
      <c r="D28" s="1">
        <v>0.8</v>
      </c>
      <c r="E28" s="1">
        <v>1.2</v>
      </c>
      <c r="F28" s="1">
        <v>1.2</v>
      </c>
      <c r="G28" s="1">
        <v>1.8</v>
      </c>
      <c r="H28" s="1">
        <v>1.9</v>
      </c>
      <c r="I28" s="1">
        <v>1.9</v>
      </c>
      <c r="J28" s="1">
        <v>1.8</v>
      </c>
      <c r="K28" s="1"/>
      <c r="L28" s="37">
        <f t="shared" si="1"/>
        <v>0.75</v>
      </c>
      <c r="M28" s="37">
        <f t="shared" si="2"/>
        <v>1.2</v>
      </c>
      <c r="N28" s="37">
        <f t="shared" si="3"/>
        <v>1.95</v>
      </c>
      <c r="O28" s="37">
        <f t="shared" si="4"/>
        <v>1.85</v>
      </c>
      <c r="P28" s="37">
        <f t="shared" si="5"/>
        <v>1.85</v>
      </c>
      <c r="Q28" s="37">
        <f t="shared" si="6"/>
        <v>3.7</v>
      </c>
      <c r="R28" s="37">
        <f t="shared" si="7"/>
        <v>8.25</v>
      </c>
      <c r="S28" s="1">
        <f t="shared" si="0"/>
        <v>7</v>
      </c>
    </row>
    <row r="29" spans="1:19" x14ac:dyDescent="0.25">
      <c r="A29" s="1" t="s">
        <v>204</v>
      </c>
      <c r="B29" s="1" t="s">
        <v>126</v>
      </c>
      <c r="C29" s="1">
        <v>0.4</v>
      </c>
      <c r="D29" s="1">
        <v>0.5</v>
      </c>
      <c r="E29" s="1">
        <v>1.2</v>
      </c>
      <c r="F29" s="1">
        <v>1.2</v>
      </c>
      <c r="G29" s="1">
        <v>2</v>
      </c>
      <c r="H29" s="1">
        <v>2.2999999999999998</v>
      </c>
      <c r="I29" s="1">
        <v>3.3</v>
      </c>
      <c r="J29" s="1">
        <v>2.9</v>
      </c>
      <c r="K29" s="1"/>
      <c r="L29" s="37">
        <f t="shared" si="1"/>
        <v>0.45</v>
      </c>
      <c r="M29" s="37">
        <f t="shared" si="2"/>
        <v>1.2</v>
      </c>
      <c r="N29" s="37">
        <f t="shared" si="3"/>
        <v>1.65</v>
      </c>
      <c r="O29" s="37">
        <f t="shared" si="4"/>
        <v>2.15</v>
      </c>
      <c r="P29" s="37">
        <f t="shared" si="5"/>
        <v>3.0999999999999996</v>
      </c>
      <c r="Q29" s="37">
        <f t="shared" si="6"/>
        <v>5.25</v>
      </c>
      <c r="R29" s="37">
        <f t="shared" si="7"/>
        <v>6.4</v>
      </c>
      <c r="S29" s="1">
        <f t="shared" si="0"/>
        <v>25</v>
      </c>
    </row>
    <row r="30" spans="1:19" x14ac:dyDescent="0.25">
      <c r="A30" s="1" t="s">
        <v>205</v>
      </c>
      <c r="B30" s="1" t="s">
        <v>126</v>
      </c>
      <c r="C30" s="1">
        <v>0.6</v>
      </c>
      <c r="D30" s="1">
        <v>0.7</v>
      </c>
      <c r="E30" s="1">
        <v>1.2</v>
      </c>
      <c r="F30" s="1">
        <v>1.2</v>
      </c>
      <c r="G30" s="1">
        <v>1.5</v>
      </c>
      <c r="H30" s="1">
        <v>1.5</v>
      </c>
      <c r="I30" s="1">
        <v>2.2000000000000002</v>
      </c>
      <c r="J30" s="1">
        <v>1.9</v>
      </c>
      <c r="K30" s="1"/>
      <c r="L30" s="37">
        <f t="shared" si="1"/>
        <v>0.64999999999999991</v>
      </c>
      <c r="M30" s="37">
        <f t="shared" si="2"/>
        <v>1.2</v>
      </c>
      <c r="N30" s="37">
        <f t="shared" si="3"/>
        <v>1.8499999999999999</v>
      </c>
      <c r="O30" s="37">
        <f t="shared" si="4"/>
        <v>1.5</v>
      </c>
      <c r="P30" s="37">
        <f t="shared" si="5"/>
        <v>2.0499999999999998</v>
      </c>
      <c r="Q30" s="37">
        <f t="shared" si="6"/>
        <v>3.55</v>
      </c>
      <c r="R30" s="37">
        <f t="shared" si="7"/>
        <v>8.3000000000000007</v>
      </c>
      <c r="S30" s="1">
        <f t="shared" si="0"/>
        <v>6</v>
      </c>
    </row>
    <row r="31" spans="1:19" x14ac:dyDescent="0.25">
      <c r="A31" s="1" t="s">
        <v>206</v>
      </c>
      <c r="B31" s="1" t="s">
        <v>126</v>
      </c>
      <c r="C31" s="1">
        <v>0.8</v>
      </c>
      <c r="D31" s="1">
        <v>1.1000000000000001</v>
      </c>
      <c r="E31" s="1">
        <v>1.2</v>
      </c>
      <c r="F31" s="1">
        <v>1.2</v>
      </c>
      <c r="G31" s="1">
        <v>1.8</v>
      </c>
      <c r="H31" s="1">
        <v>1.8</v>
      </c>
      <c r="I31" s="1">
        <v>2.6</v>
      </c>
      <c r="J31" s="1">
        <v>2.6</v>
      </c>
      <c r="K31" s="1"/>
      <c r="L31" s="37">
        <f t="shared" si="1"/>
        <v>0.95000000000000007</v>
      </c>
      <c r="M31" s="37">
        <f t="shared" si="2"/>
        <v>1.2</v>
      </c>
      <c r="N31" s="37">
        <f t="shared" si="3"/>
        <v>2.15</v>
      </c>
      <c r="O31" s="37">
        <f t="shared" si="4"/>
        <v>1.8</v>
      </c>
      <c r="P31" s="37">
        <f t="shared" si="5"/>
        <v>2.6</v>
      </c>
      <c r="Q31" s="37">
        <f t="shared" si="6"/>
        <v>4.4000000000000004</v>
      </c>
      <c r="R31" s="37">
        <f t="shared" si="7"/>
        <v>7.75</v>
      </c>
      <c r="S31" s="1">
        <f t="shared" si="0"/>
        <v>10</v>
      </c>
    </row>
    <row r="32" spans="1:19" x14ac:dyDescent="0.25">
      <c r="A32" s="1" t="s">
        <v>207</v>
      </c>
      <c r="B32" s="1" t="s">
        <v>135</v>
      </c>
      <c r="C32" s="1">
        <v>0</v>
      </c>
      <c r="D32" s="1">
        <v>0</v>
      </c>
      <c r="E32" s="1">
        <v>0</v>
      </c>
      <c r="F32" s="1">
        <v>0</v>
      </c>
      <c r="G32" s="1">
        <v>10</v>
      </c>
      <c r="H32" s="1">
        <v>10</v>
      </c>
      <c r="I32" s="1">
        <v>10</v>
      </c>
      <c r="J32" s="1">
        <v>10</v>
      </c>
      <c r="K32" s="1"/>
      <c r="L32" s="37">
        <f t="shared" si="1"/>
        <v>0</v>
      </c>
      <c r="M32" s="37">
        <f t="shared" si="2"/>
        <v>0</v>
      </c>
      <c r="N32" s="37">
        <f t="shared" si="3"/>
        <v>0</v>
      </c>
      <c r="O32" s="37">
        <f t="shared" si="4"/>
        <v>10</v>
      </c>
      <c r="P32" s="37">
        <f t="shared" si="5"/>
        <v>10</v>
      </c>
      <c r="Q32" s="37">
        <f t="shared" si="6"/>
        <v>10</v>
      </c>
      <c r="R32" s="37">
        <f t="shared" si="7"/>
        <v>0</v>
      </c>
      <c r="S32" s="1">
        <f t="shared" si="0"/>
        <v>27</v>
      </c>
    </row>
    <row r="33" spans="1:19" x14ac:dyDescent="0.25">
      <c r="A33" s="1" t="s">
        <v>209</v>
      </c>
      <c r="B33" s="1" t="s">
        <v>135</v>
      </c>
      <c r="C33" s="1">
        <v>0.2</v>
      </c>
      <c r="D33" s="1">
        <v>0.5</v>
      </c>
      <c r="E33" s="1">
        <v>1.2</v>
      </c>
      <c r="F33" s="1">
        <v>1.2</v>
      </c>
      <c r="G33" s="1">
        <v>2.2999999999999998</v>
      </c>
      <c r="H33" s="1">
        <v>2</v>
      </c>
      <c r="I33" s="1">
        <v>2.9</v>
      </c>
      <c r="J33" s="1">
        <v>2.7</v>
      </c>
      <c r="K33" s="1"/>
      <c r="L33" s="37">
        <f t="shared" si="1"/>
        <v>0.35</v>
      </c>
      <c r="M33" s="37">
        <f t="shared" si="2"/>
        <v>1.2</v>
      </c>
      <c r="N33" s="37">
        <f t="shared" si="3"/>
        <v>1.5499999999999998</v>
      </c>
      <c r="O33" s="37">
        <f t="shared" si="4"/>
        <v>2.15</v>
      </c>
      <c r="P33" s="37">
        <f t="shared" si="5"/>
        <v>2.8</v>
      </c>
      <c r="Q33" s="37">
        <f t="shared" si="6"/>
        <v>4.9499999999999993</v>
      </c>
      <c r="R33" s="37">
        <f t="shared" si="7"/>
        <v>6.6000000000000014</v>
      </c>
      <c r="S33" s="1">
        <f t="shared" si="0"/>
        <v>24</v>
      </c>
    </row>
    <row r="34" spans="1:19" x14ac:dyDescent="0.25">
      <c r="A34" s="1" t="s">
        <v>208</v>
      </c>
      <c r="B34" s="1" t="s">
        <v>122</v>
      </c>
      <c r="C34" s="1">
        <v>0.5</v>
      </c>
      <c r="D34" s="1">
        <v>0.5</v>
      </c>
      <c r="E34" s="1">
        <v>1.2</v>
      </c>
      <c r="F34" s="1">
        <v>1.2</v>
      </c>
      <c r="G34" s="1">
        <v>2.2999999999999998</v>
      </c>
      <c r="H34" s="1">
        <v>2</v>
      </c>
      <c r="I34" s="1">
        <v>2.5</v>
      </c>
      <c r="J34" s="1">
        <v>2.2999999999999998</v>
      </c>
      <c r="K34" s="1"/>
      <c r="L34" s="37">
        <f t="shared" si="1"/>
        <v>0.5</v>
      </c>
      <c r="M34" s="37">
        <f t="shared" si="2"/>
        <v>1.2</v>
      </c>
      <c r="N34" s="37">
        <f t="shared" si="3"/>
        <v>1.7</v>
      </c>
      <c r="O34" s="37">
        <f t="shared" si="4"/>
        <v>2.15</v>
      </c>
      <c r="P34" s="37">
        <f t="shared" si="5"/>
        <v>2.4</v>
      </c>
      <c r="Q34" s="37">
        <f t="shared" si="6"/>
        <v>4.55</v>
      </c>
      <c r="R34" s="37">
        <f t="shared" si="7"/>
        <v>7.1499999999999995</v>
      </c>
      <c r="S34" s="1">
        <f t="shared" si="0"/>
        <v>19</v>
      </c>
    </row>
    <row r="36" spans="1:19" x14ac:dyDescent="0.25">
      <c r="A36" s="11" t="s">
        <v>27</v>
      </c>
      <c r="B36" s="11"/>
      <c r="C36" s="11"/>
      <c r="D36" s="11"/>
      <c r="E36" s="11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9" x14ac:dyDescent="0.25">
      <c r="A37" s="5" t="s">
        <v>1</v>
      </c>
      <c r="B37" s="5" t="s">
        <v>67</v>
      </c>
      <c r="C37" s="5" t="s">
        <v>2</v>
      </c>
      <c r="D37" s="5" t="s">
        <v>3</v>
      </c>
      <c r="E37" s="5" t="s">
        <v>11</v>
      </c>
      <c r="F37" s="5" t="s">
        <v>12</v>
      </c>
      <c r="G37" s="5" t="s">
        <v>13</v>
      </c>
      <c r="H37" s="5" t="s">
        <v>14</v>
      </c>
      <c r="I37" s="5" t="s">
        <v>4</v>
      </c>
      <c r="J37" s="5" t="s">
        <v>5</v>
      </c>
      <c r="K37" s="5" t="s">
        <v>8</v>
      </c>
      <c r="L37" s="5" t="s">
        <v>9</v>
      </c>
      <c r="M37" s="5" t="s">
        <v>15</v>
      </c>
      <c r="N37" s="5" t="s">
        <v>63</v>
      </c>
      <c r="O37" s="5" t="s">
        <v>16</v>
      </c>
      <c r="P37" s="5" t="s">
        <v>10</v>
      </c>
      <c r="Q37" s="5" t="s">
        <v>103</v>
      </c>
      <c r="R37" s="5" t="s">
        <v>104</v>
      </c>
      <c r="S37" s="5" t="s">
        <v>62</v>
      </c>
    </row>
    <row r="38" spans="1:19" x14ac:dyDescent="0.25">
      <c r="A38" s="37" t="str">
        <f t="shared" ref="A38:B64" si="8">A8</f>
        <v>Susan Zhang</v>
      </c>
      <c r="B38" s="37" t="str">
        <f t="shared" si="8"/>
        <v>Delta</v>
      </c>
      <c r="C38" s="37">
        <v>0.6</v>
      </c>
      <c r="D38" s="37">
        <v>0.6</v>
      </c>
      <c r="E38" s="37">
        <v>0.2</v>
      </c>
      <c r="F38" s="37">
        <v>0.2</v>
      </c>
      <c r="G38" s="37">
        <v>3.2</v>
      </c>
      <c r="H38" s="37">
        <v>2.9</v>
      </c>
      <c r="I38" s="37">
        <v>2.4</v>
      </c>
      <c r="J38" s="37">
        <v>2.6</v>
      </c>
      <c r="K38" s="37"/>
      <c r="L38" s="37">
        <f>AVERAGE(C38,D38)</f>
        <v>0.6</v>
      </c>
      <c r="M38" s="37">
        <f>AVERAGE(E38,F38)</f>
        <v>0.2</v>
      </c>
      <c r="N38" s="37">
        <f>L38+M38</f>
        <v>0.8</v>
      </c>
      <c r="O38" s="37">
        <f>AVERAGE(G38,H38)</f>
        <v>3.05</v>
      </c>
      <c r="P38" s="37">
        <f>AVERAGE(I38,J38)</f>
        <v>2.5</v>
      </c>
      <c r="Q38" s="37">
        <f>IF(O38+P38&gt;10,10,O38+P38)</f>
        <v>5.55</v>
      </c>
      <c r="R38" s="37">
        <f>10+N38-Q38-K38</f>
        <v>5.2500000000000009</v>
      </c>
      <c r="S38" s="1">
        <f t="shared" ref="S38:S64" si="9">RANK(R38,$R$38:$R$64)</f>
        <v>12</v>
      </c>
    </row>
    <row r="39" spans="1:19" x14ac:dyDescent="0.25">
      <c r="A39" s="37" t="str">
        <f t="shared" si="8"/>
        <v>Marija Filipovic</v>
      </c>
      <c r="B39" s="37" t="str">
        <f t="shared" si="8"/>
        <v>Delta</v>
      </c>
      <c r="C39" s="1">
        <v>0.6</v>
      </c>
      <c r="D39" s="1">
        <v>0.6</v>
      </c>
      <c r="E39" s="1">
        <v>0.2</v>
      </c>
      <c r="F39" s="1">
        <v>0.2</v>
      </c>
      <c r="G39" s="1">
        <v>2.6</v>
      </c>
      <c r="H39" s="1">
        <v>2.4</v>
      </c>
      <c r="I39" s="1">
        <v>3</v>
      </c>
      <c r="J39" s="1">
        <v>2.7</v>
      </c>
      <c r="K39" s="1"/>
      <c r="L39" s="37">
        <f t="shared" ref="L39:L64" si="10">AVERAGE(C39,D39)</f>
        <v>0.6</v>
      </c>
      <c r="M39" s="37">
        <f t="shared" ref="M39:M64" si="11">AVERAGE(E39,F39)</f>
        <v>0.2</v>
      </c>
      <c r="N39" s="37">
        <f t="shared" ref="N39:N64" si="12">L39+M39</f>
        <v>0.8</v>
      </c>
      <c r="O39" s="37">
        <f t="shared" ref="O39:O64" si="13">AVERAGE(G39,H39)</f>
        <v>2.5</v>
      </c>
      <c r="P39" s="37">
        <f t="shared" ref="P39:P64" si="14">AVERAGE(I39,J39)</f>
        <v>2.85</v>
      </c>
      <c r="Q39" s="37">
        <f t="shared" ref="Q39:Q64" si="15">IF(O39+P39&gt;10,10,O39+P39)</f>
        <v>5.35</v>
      </c>
      <c r="R39" s="37">
        <f t="shared" ref="R39:R64" si="16">10+N39-Q39-K39</f>
        <v>5.4500000000000011</v>
      </c>
      <c r="S39" s="1">
        <f t="shared" si="9"/>
        <v>11</v>
      </c>
    </row>
    <row r="40" spans="1:19" x14ac:dyDescent="0.25">
      <c r="A40" s="37" t="str">
        <f t="shared" si="8"/>
        <v>Kera Dunnage</v>
      </c>
      <c r="B40" s="37" t="str">
        <f t="shared" si="8"/>
        <v>Delta</v>
      </c>
      <c r="C40" s="1">
        <v>0.9</v>
      </c>
      <c r="D40" s="1">
        <v>0.9</v>
      </c>
      <c r="E40" s="1">
        <v>0.2</v>
      </c>
      <c r="F40" s="1">
        <v>0.2</v>
      </c>
      <c r="G40" s="1">
        <v>2.2000000000000002</v>
      </c>
      <c r="H40" s="1">
        <v>2.2000000000000002</v>
      </c>
      <c r="I40" s="1">
        <v>2.4</v>
      </c>
      <c r="J40" s="1">
        <v>2.2999999999999998</v>
      </c>
      <c r="K40" s="1"/>
      <c r="L40" s="37">
        <f t="shared" si="10"/>
        <v>0.9</v>
      </c>
      <c r="M40" s="37">
        <f t="shared" si="11"/>
        <v>0.2</v>
      </c>
      <c r="N40" s="37">
        <f t="shared" si="12"/>
        <v>1.1000000000000001</v>
      </c>
      <c r="O40" s="37">
        <f t="shared" si="13"/>
        <v>2.2000000000000002</v>
      </c>
      <c r="P40" s="37">
        <f t="shared" si="14"/>
        <v>2.3499999999999996</v>
      </c>
      <c r="Q40" s="37">
        <f t="shared" si="15"/>
        <v>4.55</v>
      </c>
      <c r="R40" s="37">
        <f t="shared" si="16"/>
        <v>6.55</v>
      </c>
      <c r="S40" s="1">
        <f t="shared" si="9"/>
        <v>3</v>
      </c>
    </row>
    <row r="41" spans="1:19" x14ac:dyDescent="0.25">
      <c r="A41" s="37" t="str">
        <f t="shared" si="8"/>
        <v>Miki Hongo</v>
      </c>
      <c r="B41" s="37" t="str">
        <f t="shared" si="8"/>
        <v>Delta</v>
      </c>
      <c r="C41" s="1">
        <v>0.9</v>
      </c>
      <c r="D41" s="1">
        <v>0.9</v>
      </c>
      <c r="E41" s="1">
        <v>0.4</v>
      </c>
      <c r="F41" s="1">
        <v>0.4</v>
      </c>
      <c r="G41" s="1">
        <v>2.6</v>
      </c>
      <c r="H41" s="1">
        <v>2.4</v>
      </c>
      <c r="I41" s="1">
        <v>3</v>
      </c>
      <c r="J41" s="1">
        <v>2.7</v>
      </c>
      <c r="K41" s="1"/>
      <c r="L41" s="37">
        <f t="shared" si="10"/>
        <v>0.9</v>
      </c>
      <c r="M41" s="37">
        <f t="shared" si="11"/>
        <v>0.4</v>
      </c>
      <c r="N41" s="37">
        <f t="shared" si="12"/>
        <v>1.3</v>
      </c>
      <c r="O41" s="37">
        <f t="shared" si="13"/>
        <v>2.5</v>
      </c>
      <c r="P41" s="37">
        <f t="shared" si="14"/>
        <v>2.85</v>
      </c>
      <c r="Q41" s="37">
        <f t="shared" si="15"/>
        <v>5.35</v>
      </c>
      <c r="R41" s="37">
        <f t="shared" si="16"/>
        <v>5.9500000000000011</v>
      </c>
      <c r="S41" s="1">
        <f t="shared" si="9"/>
        <v>6</v>
      </c>
    </row>
    <row r="42" spans="1:19" x14ac:dyDescent="0.25">
      <c r="A42" s="37" t="str">
        <f t="shared" si="8"/>
        <v>Brooke Cathro</v>
      </c>
      <c r="B42" s="37" t="str">
        <f t="shared" si="8"/>
        <v>DGA</v>
      </c>
      <c r="C42" s="1">
        <v>0.7</v>
      </c>
      <c r="D42" s="1">
        <v>0.7</v>
      </c>
      <c r="E42" s="1">
        <v>0</v>
      </c>
      <c r="F42" s="1">
        <v>0</v>
      </c>
      <c r="G42" s="1">
        <v>2.7</v>
      </c>
      <c r="H42" s="1">
        <v>2.4</v>
      </c>
      <c r="I42" s="1">
        <v>4.5999999999999996</v>
      </c>
      <c r="J42" s="1">
        <v>4.3</v>
      </c>
      <c r="K42" s="1"/>
      <c r="L42" s="37">
        <f t="shared" si="10"/>
        <v>0.7</v>
      </c>
      <c r="M42" s="37">
        <f t="shared" si="11"/>
        <v>0</v>
      </c>
      <c r="N42" s="37">
        <f t="shared" si="12"/>
        <v>0.7</v>
      </c>
      <c r="O42" s="37">
        <f t="shared" si="13"/>
        <v>2.5499999999999998</v>
      </c>
      <c r="P42" s="37">
        <f t="shared" si="14"/>
        <v>4.4499999999999993</v>
      </c>
      <c r="Q42" s="37">
        <f t="shared" si="15"/>
        <v>6.9999999999999991</v>
      </c>
      <c r="R42" s="37">
        <f t="shared" si="16"/>
        <v>3.7</v>
      </c>
      <c r="S42" s="1">
        <f t="shared" si="9"/>
        <v>24</v>
      </c>
    </row>
    <row r="43" spans="1:19" x14ac:dyDescent="0.25">
      <c r="A43" s="37" t="str">
        <f t="shared" si="8"/>
        <v>Maria Carter</v>
      </c>
      <c r="B43" s="37" t="str">
        <f t="shared" si="8"/>
        <v>DGA</v>
      </c>
      <c r="C43" s="1">
        <v>0.5</v>
      </c>
      <c r="D43" s="1">
        <v>0.5</v>
      </c>
      <c r="E43" s="1">
        <v>0.1</v>
      </c>
      <c r="F43" s="1">
        <v>0.1</v>
      </c>
      <c r="G43" s="1">
        <v>2.5</v>
      </c>
      <c r="H43" s="1">
        <v>2.5</v>
      </c>
      <c r="I43" s="1">
        <v>3.8</v>
      </c>
      <c r="J43" s="1">
        <v>4.0999999999999996</v>
      </c>
      <c r="K43" s="1"/>
      <c r="L43" s="37">
        <f t="shared" si="10"/>
        <v>0.5</v>
      </c>
      <c r="M43" s="37">
        <f t="shared" si="11"/>
        <v>0.1</v>
      </c>
      <c r="N43" s="37">
        <f t="shared" si="12"/>
        <v>0.6</v>
      </c>
      <c r="O43" s="37">
        <f t="shared" si="13"/>
        <v>2.5</v>
      </c>
      <c r="P43" s="37">
        <f t="shared" si="14"/>
        <v>3.9499999999999997</v>
      </c>
      <c r="Q43" s="37">
        <f t="shared" si="15"/>
        <v>6.4499999999999993</v>
      </c>
      <c r="R43" s="37">
        <f t="shared" si="16"/>
        <v>4.1500000000000004</v>
      </c>
      <c r="S43" s="1">
        <f t="shared" si="9"/>
        <v>22</v>
      </c>
    </row>
    <row r="44" spans="1:19" x14ac:dyDescent="0.25">
      <c r="A44" s="37" t="str">
        <f t="shared" si="8"/>
        <v>Islay Garden</v>
      </c>
      <c r="B44" s="37" t="str">
        <f t="shared" si="8"/>
        <v>DGA</v>
      </c>
      <c r="C44" s="1">
        <v>0.4</v>
      </c>
      <c r="D44" s="1">
        <v>0.4</v>
      </c>
      <c r="E44" s="1">
        <v>0</v>
      </c>
      <c r="F44" s="1">
        <v>0</v>
      </c>
      <c r="G44" s="1">
        <v>3.1</v>
      </c>
      <c r="H44" s="1">
        <v>2.8</v>
      </c>
      <c r="I44" s="1">
        <v>4.9000000000000004</v>
      </c>
      <c r="J44" s="1">
        <v>5.2</v>
      </c>
      <c r="K44" s="1"/>
      <c r="L44" s="37">
        <f t="shared" si="10"/>
        <v>0.4</v>
      </c>
      <c r="M44" s="37">
        <f t="shared" si="11"/>
        <v>0</v>
      </c>
      <c r="N44" s="37">
        <f t="shared" si="12"/>
        <v>0.4</v>
      </c>
      <c r="O44" s="37">
        <f t="shared" si="13"/>
        <v>2.95</v>
      </c>
      <c r="P44" s="37">
        <f t="shared" si="14"/>
        <v>5.0500000000000007</v>
      </c>
      <c r="Q44" s="37">
        <f t="shared" si="15"/>
        <v>8</v>
      </c>
      <c r="R44" s="37">
        <f t="shared" si="16"/>
        <v>2.4000000000000004</v>
      </c>
      <c r="S44" s="1">
        <f t="shared" si="9"/>
        <v>26</v>
      </c>
    </row>
    <row r="45" spans="1:19" x14ac:dyDescent="0.25">
      <c r="A45" s="37" t="str">
        <f t="shared" si="8"/>
        <v>Josie O'Neil</v>
      </c>
      <c r="B45" s="37" t="str">
        <f t="shared" si="8"/>
        <v>DGA</v>
      </c>
      <c r="C45" s="1">
        <v>1</v>
      </c>
      <c r="D45" s="1">
        <v>1</v>
      </c>
      <c r="E45" s="1">
        <v>0</v>
      </c>
      <c r="F45" s="1">
        <v>0</v>
      </c>
      <c r="G45" s="1">
        <v>2.6</v>
      </c>
      <c r="H45" s="1">
        <v>2.6</v>
      </c>
      <c r="I45" s="1">
        <v>4.2</v>
      </c>
      <c r="J45" s="1">
        <v>4.3</v>
      </c>
      <c r="K45" s="1"/>
      <c r="L45" s="37">
        <f t="shared" si="10"/>
        <v>1</v>
      </c>
      <c r="M45" s="37">
        <f t="shared" si="11"/>
        <v>0</v>
      </c>
      <c r="N45" s="37">
        <f t="shared" si="12"/>
        <v>1</v>
      </c>
      <c r="O45" s="37">
        <f t="shared" si="13"/>
        <v>2.6</v>
      </c>
      <c r="P45" s="37">
        <f t="shared" si="14"/>
        <v>4.25</v>
      </c>
      <c r="Q45" s="37">
        <f t="shared" si="15"/>
        <v>6.85</v>
      </c>
      <c r="R45" s="37">
        <f t="shared" si="16"/>
        <v>4.1500000000000004</v>
      </c>
      <c r="S45" s="1">
        <f t="shared" si="9"/>
        <v>22</v>
      </c>
    </row>
    <row r="46" spans="1:19" x14ac:dyDescent="0.25">
      <c r="A46" s="37" t="str">
        <f t="shared" si="8"/>
        <v>Sonia Epstein</v>
      </c>
      <c r="B46" s="37" t="str">
        <f t="shared" si="8"/>
        <v>Elements</v>
      </c>
      <c r="C46" s="1">
        <v>1.2</v>
      </c>
      <c r="D46" s="1">
        <v>1.2</v>
      </c>
      <c r="E46" s="1">
        <v>0.4</v>
      </c>
      <c r="F46" s="1">
        <v>0.4</v>
      </c>
      <c r="G46" s="1">
        <v>2.2000000000000002</v>
      </c>
      <c r="H46" s="1">
        <v>2.4</v>
      </c>
      <c r="I46" s="1">
        <v>3.5</v>
      </c>
      <c r="J46" s="1">
        <v>3.7</v>
      </c>
      <c r="K46" s="1"/>
      <c r="L46" s="37">
        <f t="shared" si="10"/>
        <v>1.2</v>
      </c>
      <c r="M46" s="37">
        <f t="shared" si="11"/>
        <v>0.4</v>
      </c>
      <c r="N46" s="37">
        <f t="shared" si="12"/>
        <v>1.6</v>
      </c>
      <c r="O46" s="37">
        <f t="shared" si="13"/>
        <v>2.2999999999999998</v>
      </c>
      <c r="P46" s="37">
        <f t="shared" si="14"/>
        <v>3.6</v>
      </c>
      <c r="Q46" s="37">
        <f t="shared" si="15"/>
        <v>5.9</v>
      </c>
      <c r="R46" s="37">
        <f t="shared" si="16"/>
        <v>5.6999999999999993</v>
      </c>
      <c r="S46" s="1">
        <f t="shared" si="9"/>
        <v>7</v>
      </c>
    </row>
    <row r="47" spans="1:19" x14ac:dyDescent="0.25">
      <c r="A47" s="37" t="str">
        <f t="shared" si="8"/>
        <v>Maia Peters</v>
      </c>
      <c r="B47" s="37" t="str">
        <f t="shared" si="8"/>
        <v>Elements</v>
      </c>
      <c r="C47" s="1">
        <v>0.4</v>
      </c>
      <c r="D47" s="1">
        <v>0.4</v>
      </c>
      <c r="E47" s="1">
        <v>0.4</v>
      </c>
      <c r="F47" s="1">
        <v>0.4</v>
      </c>
      <c r="G47" s="1">
        <v>2.5</v>
      </c>
      <c r="H47" s="1">
        <v>2.7</v>
      </c>
      <c r="I47" s="1">
        <v>4</v>
      </c>
      <c r="J47" s="1">
        <v>3.7</v>
      </c>
      <c r="K47" s="1"/>
      <c r="L47" s="37">
        <f t="shared" si="10"/>
        <v>0.4</v>
      </c>
      <c r="M47" s="37">
        <f t="shared" si="11"/>
        <v>0.4</v>
      </c>
      <c r="N47" s="37">
        <f t="shared" si="12"/>
        <v>0.8</v>
      </c>
      <c r="O47" s="37">
        <f t="shared" si="13"/>
        <v>2.6</v>
      </c>
      <c r="P47" s="37">
        <f t="shared" si="14"/>
        <v>3.85</v>
      </c>
      <c r="Q47" s="37">
        <f t="shared" si="15"/>
        <v>6.45</v>
      </c>
      <c r="R47" s="37">
        <f t="shared" si="16"/>
        <v>4.3500000000000005</v>
      </c>
      <c r="S47" s="1">
        <f t="shared" si="9"/>
        <v>20</v>
      </c>
    </row>
    <row r="48" spans="1:19" x14ac:dyDescent="0.25">
      <c r="A48" s="37" t="str">
        <f t="shared" si="8"/>
        <v>Julie Lai</v>
      </c>
      <c r="B48" s="37" t="str">
        <f t="shared" si="8"/>
        <v>Elements</v>
      </c>
      <c r="C48" s="1">
        <v>1</v>
      </c>
      <c r="D48" s="1">
        <v>1</v>
      </c>
      <c r="E48" s="1">
        <v>0.6</v>
      </c>
      <c r="F48" s="1">
        <v>0.6</v>
      </c>
      <c r="G48" s="1">
        <v>2.1</v>
      </c>
      <c r="H48" s="1">
        <v>2.4</v>
      </c>
      <c r="I48" s="1">
        <v>2.2000000000000002</v>
      </c>
      <c r="J48" s="1">
        <v>2.2000000000000002</v>
      </c>
      <c r="K48" s="1"/>
      <c r="L48" s="37">
        <f t="shared" si="10"/>
        <v>1</v>
      </c>
      <c r="M48" s="37">
        <f t="shared" si="11"/>
        <v>0.6</v>
      </c>
      <c r="N48" s="37">
        <f t="shared" si="12"/>
        <v>1.6</v>
      </c>
      <c r="O48" s="37">
        <f t="shared" si="13"/>
        <v>2.25</v>
      </c>
      <c r="P48" s="37">
        <f t="shared" si="14"/>
        <v>2.2000000000000002</v>
      </c>
      <c r="Q48" s="37">
        <f t="shared" si="15"/>
        <v>4.45</v>
      </c>
      <c r="R48" s="37">
        <f t="shared" si="16"/>
        <v>7.1499999999999995</v>
      </c>
      <c r="S48" s="1">
        <f t="shared" si="9"/>
        <v>2</v>
      </c>
    </row>
    <row r="49" spans="1:19" x14ac:dyDescent="0.25">
      <c r="A49" s="37" t="str">
        <f t="shared" si="8"/>
        <v>Ania Dzwonkowski</v>
      </c>
      <c r="B49" s="37" t="str">
        <f t="shared" si="8"/>
        <v>Elements</v>
      </c>
      <c r="C49" s="1">
        <v>1.5</v>
      </c>
      <c r="D49" s="1">
        <v>1.5</v>
      </c>
      <c r="E49" s="1">
        <v>0.2</v>
      </c>
      <c r="F49" s="1">
        <v>0.2</v>
      </c>
      <c r="G49" s="1">
        <v>2.4</v>
      </c>
      <c r="H49" s="1">
        <v>2.4</v>
      </c>
      <c r="I49" s="1">
        <v>3.7</v>
      </c>
      <c r="J49" s="1">
        <v>3.6</v>
      </c>
      <c r="K49" s="1"/>
      <c r="L49" s="37">
        <f t="shared" si="10"/>
        <v>1.5</v>
      </c>
      <c r="M49" s="37">
        <f t="shared" si="11"/>
        <v>0.2</v>
      </c>
      <c r="N49" s="37">
        <f t="shared" si="12"/>
        <v>1.7</v>
      </c>
      <c r="O49" s="37">
        <f t="shared" si="13"/>
        <v>2.4</v>
      </c>
      <c r="P49" s="37">
        <f t="shared" si="14"/>
        <v>3.6500000000000004</v>
      </c>
      <c r="Q49" s="37">
        <f t="shared" si="15"/>
        <v>6.0500000000000007</v>
      </c>
      <c r="R49" s="37">
        <f t="shared" si="16"/>
        <v>5.6499999999999986</v>
      </c>
      <c r="S49" s="1">
        <f t="shared" si="9"/>
        <v>9</v>
      </c>
    </row>
    <row r="50" spans="1:19" x14ac:dyDescent="0.25">
      <c r="A50" s="37" t="str">
        <f t="shared" si="8"/>
        <v>Abigail Steel</v>
      </c>
      <c r="B50" s="37" t="str">
        <f t="shared" si="8"/>
        <v>Elements</v>
      </c>
      <c r="C50" s="1">
        <v>1.5</v>
      </c>
      <c r="D50" s="1">
        <v>1.5</v>
      </c>
      <c r="E50" s="1">
        <v>0.7</v>
      </c>
      <c r="F50" s="1">
        <v>0.6</v>
      </c>
      <c r="G50" s="1">
        <v>1.9</v>
      </c>
      <c r="H50" s="1">
        <v>2.1</v>
      </c>
      <c r="I50" s="1">
        <v>2.7</v>
      </c>
      <c r="J50" s="1">
        <v>2.4</v>
      </c>
      <c r="K50" s="1"/>
      <c r="L50" s="37">
        <f t="shared" si="10"/>
        <v>1.5</v>
      </c>
      <c r="M50" s="37">
        <f t="shared" si="11"/>
        <v>0.64999999999999991</v>
      </c>
      <c r="N50" s="37">
        <f t="shared" si="12"/>
        <v>2.15</v>
      </c>
      <c r="O50" s="37">
        <f t="shared" si="13"/>
        <v>2</v>
      </c>
      <c r="P50" s="37">
        <f t="shared" si="14"/>
        <v>2.5499999999999998</v>
      </c>
      <c r="Q50" s="37">
        <f t="shared" si="15"/>
        <v>4.55</v>
      </c>
      <c r="R50" s="37">
        <f t="shared" si="16"/>
        <v>7.6000000000000005</v>
      </c>
      <c r="S50" s="1">
        <f t="shared" si="9"/>
        <v>1</v>
      </c>
    </row>
    <row r="51" spans="1:19" x14ac:dyDescent="0.25">
      <c r="A51" s="37" t="str">
        <f t="shared" si="8"/>
        <v>Emily Herman</v>
      </c>
      <c r="B51" s="37" t="str">
        <f t="shared" si="8"/>
        <v>Olympia</v>
      </c>
      <c r="C51" s="1">
        <v>0.4</v>
      </c>
      <c r="D51" s="1">
        <v>0.4</v>
      </c>
      <c r="E51" s="1">
        <v>0.4</v>
      </c>
      <c r="F51" s="1">
        <v>0.4</v>
      </c>
      <c r="G51" s="1">
        <v>2.1</v>
      </c>
      <c r="H51" s="1">
        <v>2.1</v>
      </c>
      <c r="I51" s="1">
        <v>3.1</v>
      </c>
      <c r="J51" s="1">
        <v>3.1</v>
      </c>
      <c r="K51" s="1"/>
      <c r="L51" s="37">
        <f t="shared" si="10"/>
        <v>0.4</v>
      </c>
      <c r="M51" s="37">
        <f t="shared" si="11"/>
        <v>0.4</v>
      </c>
      <c r="N51" s="37">
        <f t="shared" si="12"/>
        <v>0.8</v>
      </c>
      <c r="O51" s="37">
        <f t="shared" si="13"/>
        <v>2.1</v>
      </c>
      <c r="P51" s="37">
        <f t="shared" si="14"/>
        <v>3.1</v>
      </c>
      <c r="Q51" s="37">
        <f t="shared" si="15"/>
        <v>5.2</v>
      </c>
      <c r="R51" s="37">
        <f t="shared" si="16"/>
        <v>5.6000000000000005</v>
      </c>
      <c r="S51" s="1">
        <f t="shared" si="9"/>
        <v>10</v>
      </c>
    </row>
    <row r="52" spans="1:19" x14ac:dyDescent="0.25">
      <c r="A52" s="37" t="str">
        <f t="shared" si="8"/>
        <v>Gemma McLennan</v>
      </c>
      <c r="B52" s="37" t="str">
        <f t="shared" si="8"/>
        <v>Olympia</v>
      </c>
      <c r="C52" s="1">
        <v>0.6</v>
      </c>
      <c r="D52" s="1">
        <v>0.6</v>
      </c>
      <c r="E52" s="1">
        <v>0.3</v>
      </c>
      <c r="F52" s="1">
        <v>0.3</v>
      </c>
      <c r="G52" s="1">
        <v>1.9</v>
      </c>
      <c r="H52" s="1">
        <v>2.2000000000000002</v>
      </c>
      <c r="I52" s="1">
        <v>3.6</v>
      </c>
      <c r="J52" s="1">
        <v>3.8</v>
      </c>
      <c r="K52" s="1"/>
      <c r="L52" s="37">
        <f t="shared" si="10"/>
        <v>0.6</v>
      </c>
      <c r="M52" s="37">
        <f t="shared" si="11"/>
        <v>0.3</v>
      </c>
      <c r="N52" s="37">
        <f t="shared" si="12"/>
        <v>0.89999999999999991</v>
      </c>
      <c r="O52" s="37">
        <f t="shared" si="13"/>
        <v>2.0499999999999998</v>
      </c>
      <c r="P52" s="37">
        <f t="shared" si="14"/>
        <v>3.7</v>
      </c>
      <c r="Q52" s="37">
        <f t="shared" si="15"/>
        <v>5.75</v>
      </c>
      <c r="R52" s="37">
        <f t="shared" si="16"/>
        <v>5.15</v>
      </c>
      <c r="S52" s="1">
        <f t="shared" si="9"/>
        <v>14</v>
      </c>
    </row>
    <row r="53" spans="1:19" x14ac:dyDescent="0.25">
      <c r="A53" s="37" t="str">
        <f t="shared" si="8"/>
        <v>Leilani Davis</v>
      </c>
      <c r="B53" s="37" t="str">
        <f t="shared" si="8"/>
        <v>Olympia</v>
      </c>
      <c r="C53" s="1">
        <v>0.8</v>
      </c>
      <c r="D53" s="1">
        <v>0.8</v>
      </c>
      <c r="E53" s="1">
        <v>0.5</v>
      </c>
      <c r="F53" s="1">
        <v>0.4</v>
      </c>
      <c r="G53" s="1">
        <v>2.4</v>
      </c>
      <c r="H53" s="1">
        <v>2</v>
      </c>
      <c r="I53" s="1">
        <v>2.8</v>
      </c>
      <c r="J53" s="1">
        <v>3.1</v>
      </c>
      <c r="K53" s="1"/>
      <c r="L53" s="37">
        <f t="shared" si="10"/>
        <v>0.8</v>
      </c>
      <c r="M53" s="37">
        <f t="shared" si="11"/>
        <v>0.45</v>
      </c>
      <c r="N53" s="37">
        <f t="shared" si="12"/>
        <v>1.25</v>
      </c>
      <c r="O53" s="37">
        <f t="shared" si="13"/>
        <v>2.2000000000000002</v>
      </c>
      <c r="P53" s="37">
        <f t="shared" si="14"/>
        <v>2.95</v>
      </c>
      <c r="Q53" s="37">
        <f t="shared" si="15"/>
        <v>5.15</v>
      </c>
      <c r="R53" s="37">
        <f t="shared" si="16"/>
        <v>6.1</v>
      </c>
      <c r="S53" s="1">
        <f t="shared" si="9"/>
        <v>5</v>
      </c>
    </row>
    <row r="54" spans="1:19" x14ac:dyDescent="0.25">
      <c r="A54" s="37" t="str">
        <f t="shared" si="8"/>
        <v>McLeod Sherratt</v>
      </c>
      <c r="B54" s="37" t="str">
        <f t="shared" si="8"/>
        <v>Olympia</v>
      </c>
      <c r="C54" s="1">
        <v>0.8</v>
      </c>
      <c r="D54" s="1">
        <v>0.8</v>
      </c>
      <c r="E54" s="1">
        <v>0.2</v>
      </c>
      <c r="F54" s="1">
        <v>0.2</v>
      </c>
      <c r="G54" s="1">
        <v>2.5</v>
      </c>
      <c r="H54" s="1">
        <v>2.4</v>
      </c>
      <c r="I54" s="1">
        <v>3.2</v>
      </c>
      <c r="J54" s="1">
        <v>3.5</v>
      </c>
      <c r="K54" s="1"/>
      <c r="L54" s="37">
        <f t="shared" si="10"/>
        <v>0.8</v>
      </c>
      <c r="M54" s="37">
        <f t="shared" si="11"/>
        <v>0.2</v>
      </c>
      <c r="N54" s="37">
        <f t="shared" si="12"/>
        <v>1</v>
      </c>
      <c r="O54" s="37">
        <f t="shared" si="13"/>
        <v>2.4500000000000002</v>
      </c>
      <c r="P54" s="37">
        <f t="shared" si="14"/>
        <v>3.35</v>
      </c>
      <c r="Q54" s="37">
        <f t="shared" si="15"/>
        <v>5.8000000000000007</v>
      </c>
      <c r="R54" s="37">
        <f t="shared" si="16"/>
        <v>5.1999999999999993</v>
      </c>
      <c r="S54" s="1">
        <f t="shared" si="9"/>
        <v>13</v>
      </c>
    </row>
    <row r="55" spans="1:19" x14ac:dyDescent="0.25">
      <c r="A55" s="37" t="str">
        <f t="shared" si="8"/>
        <v>Mia Morriss</v>
      </c>
      <c r="B55" s="37" t="str">
        <f t="shared" si="8"/>
        <v>Olympia</v>
      </c>
      <c r="C55" s="1">
        <v>0.8</v>
      </c>
      <c r="D55" s="1">
        <v>0.8</v>
      </c>
      <c r="E55" s="1">
        <v>0.3</v>
      </c>
      <c r="F55" s="1">
        <v>0.3</v>
      </c>
      <c r="G55" s="1">
        <v>1.8</v>
      </c>
      <c r="H55" s="1">
        <v>2</v>
      </c>
      <c r="I55" s="1">
        <v>3.5</v>
      </c>
      <c r="J55" s="1">
        <v>3.5</v>
      </c>
      <c r="K55" s="1"/>
      <c r="L55" s="37">
        <f t="shared" si="10"/>
        <v>0.8</v>
      </c>
      <c r="M55" s="37">
        <f t="shared" si="11"/>
        <v>0.3</v>
      </c>
      <c r="N55" s="37">
        <f t="shared" si="12"/>
        <v>1.1000000000000001</v>
      </c>
      <c r="O55" s="37">
        <f t="shared" si="13"/>
        <v>1.9</v>
      </c>
      <c r="P55" s="37">
        <f t="shared" si="14"/>
        <v>3.5</v>
      </c>
      <c r="Q55" s="37">
        <f t="shared" si="15"/>
        <v>5.4</v>
      </c>
      <c r="R55" s="37">
        <f t="shared" si="16"/>
        <v>5.6999999999999993</v>
      </c>
      <c r="S55" s="1">
        <f t="shared" si="9"/>
        <v>7</v>
      </c>
    </row>
    <row r="56" spans="1:19" x14ac:dyDescent="0.25">
      <c r="A56" s="37" t="str">
        <f t="shared" si="8"/>
        <v>Elissa Croy</v>
      </c>
      <c r="B56" s="37" t="str">
        <f t="shared" si="8"/>
        <v>Delta</v>
      </c>
      <c r="C56" s="1">
        <v>0.5</v>
      </c>
      <c r="D56" s="1">
        <v>0.5</v>
      </c>
      <c r="E56" s="1">
        <v>0.2</v>
      </c>
      <c r="F56" s="1">
        <v>0.2</v>
      </c>
      <c r="G56" s="1">
        <v>2.7</v>
      </c>
      <c r="H56" s="1">
        <v>2.6</v>
      </c>
      <c r="I56" s="1">
        <v>3</v>
      </c>
      <c r="J56" s="1">
        <v>3.1</v>
      </c>
      <c r="K56" s="1"/>
      <c r="L56" s="37">
        <f t="shared" si="10"/>
        <v>0.5</v>
      </c>
      <c r="M56" s="37">
        <f t="shared" si="11"/>
        <v>0.2</v>
      </c>
      <c r="N56" s="37">
        <f t="shared" si="12"/>
        <v>0.7</v>
      </c>
      <c r="O56" s="37">
        <f t="shared" si="13"/>
        <v>2.6500000000000004</v>
      </c>
      <c r="P56" s="37">
        <f t="shared" si="14"/>
        <v>3.05</v>
      </c>
      <c r="Q56" s="37">
        <f t="shared" si="15"/>
        <v>5.7</v>
      </c>
      <c r="R56" s="37">
        <f t="shared" si="16"/>
        <v>4.9999999999999991</v>
      </c>
      <c r="S56" s="1">
        <f t="shared" si="9"/>
        <v>16</v>
      </c>
    </row>
    <row r="57" spans="1:19" x14ac:dyDescent="0.25">
      <c r="A57" s="37" t="str">
        <f t="shared" si="8"/>
        <v>Jamie Field</v>
      </c>
      <c r="B57" s="37" t="str">
        <f t="shared" si="8"/>
        <v>Delta</v>
      </c>
      <c r="C57" s="1">
        <v>0.8</v>
      </c>
      <c r="D57" s="1">
        <v>0.8</v>
      </c>
      <c r="E57" s="1">
        <v>0.4</v>
      </c>
      <c r="F57" s="1">
        <v>0.4</v>
      </c>
      <c r="G57" s="1">
        <v>3</v>
      </c>
      <c r="H57" s="1">
        <v>2.8</v>
      </c>
      <c r="I57" s="1">
        <v>4.2</v>
      </c>
      <c r="J57" s="1">
        <v>3.9</v>
      </c>
      <c r="K57" s="1"/>
      <c r="L57" s="37">
        <f t="shared" si="10"/>
        <v>0.8</v>
      </c>
      <c r="M57" s="37">
        <f t="shared" si="11"/>
        <v>0.4</v>
      </c>
      <c r="N57" s="37">
        <f t="shared" si="12"/>
        <v>1.2000000000000002</v>
      </c>
      <c r="O57" s="37">
        <f t="shared" si="13"/>
        <v>2.9</v>
      </c>
      <c r="P57" s="37">
        <f t="shared" si="14"/>
        <v>4.05</v>
      </c>
      <c r="Q57" s="37">
        <f t="shared" si="15"/>
        <v>6.9499999999999993</v>
      </c>
      <c r="R57" s="37">
        <f t="shared" si="16"/>
        <v>4.25</v>
      </c>
      <c r="S57" s="1">
        <f t="shared" si="9"/>
        <v>21</v>
      </c>
    </row>
    <row r="58" spans="1:19" x14ac:dyDescent="0.25">
      <c r="A58" s="37" t="str">
        <f t="shared" si="8"/>
        <v>Emily Collier</v>
      </c>
      <c r="B58" s="37" t="str">
        <f t="shared" si="8"/>
        <v>Delta</v>
      </c>
      <c r="C58" s="1">
        <v>0.8</v>
      </c>
      <c r="D58" s="1">
        <v>0.8</v>
      </c>
      <c r="E58" s="1">
        <v>0.2</v>
      </c>
      <c r="F58" s="1">
        <v>0.2</v>
      </c>
      <c r="G58" s="1">
        <v>2.6</v>
      </c>
      <c r="H58" s="1">
        <v>2.4</v>
      </c>
      <c r="I58" s="1">
        <v>2.1</v>
      </c>
      <c r="J58" s="1">
        <v>2.4</v>
      </c>
      <c r="K58" s="1"/>
      <c r="L58" s="37">
        <f t="shared" si="10"/>
        <v>0.8</v>
      </c>
      <c r="M58" s="37">
        <f t="shared" si="11"/>
        <v>0.2</v>
      </c>
      <c r="N58" s="37">
        <f t="shared" si="12"/>
        <v>1</v>
      </c>
      <c r="O58" s="37">
        <f t="shared" si="13"/>
        <v>2.5</v>
      </c>
      <c r="P58" s="37">
        <f t="shared" si="14"/>
        <v>2.25</v>
      </c>
      <c r="Q58" s="37">
        <f t="shared" si="15"/>
        <v>4.75</v>
      </c>
      <c r="R58" s="37">
        <f t="shared" si="16"/>
        <v>6.25</v>
      </c>
      <c r="S58" s="1">
        <f t="shared" si="9"/>
        <v>4</v>
      </c>
    </row>
    <row r="59" spans="1:19" x14ac:dyDescent="0.25">
      <c r="A59" s="37" t="str">
        <f t="shared" si="8"/>
        <v>Clemence Vilmay</v>
      </c>
      <c r="B59" s="37" t="str">
        <f t="shared" si="8"/>
        <v>Delta</v>
      </c>
      <c r="C59" s="1">
        <v>0.2</v>
      </c>
      <c r="D59" s="1">
        <v>0.2</v>
      </c>
      <c r="E59" s="1">
        <v>0.2</v>
      </c>
      <c r="F59" s="1">
        <v>0.2</v>
      </c>
      <c r="G59" s="1">
        <v>2.8</v>
      </c>
      <c r="H59" s="1">
        <v>2.6</v>
      </c>
      <c r="I59" s="1">
        <v>3.1</v>
      </c>
      <c r="J59" s="1">
        <v>3.4</v>
      </c>
      <c r="K59" s="1"/>
      <c r="L59" s="37">
        <f t="shared" si="10"/>
        <v>0.2</v>
      </c>
      <c r="M59" s="37">
        <f t="shared" si="11"/>
        <v>0.2</v>
      </c>
      <c r="N59" s="37">
        <f t="shared" si="12"/>
        <v>0.4</v>
      </c>
      <c r="O59" s="37">
        <f t="shared" si="13"/>
        <v>2.7</v>
      </c>
      <c r="P59" s="37">
        <f t="shared" si="14"/>
        <v>3.25</v>
      </c>
      <c r="Q59" s="37">
        <f t="shared" si="15"/>
        <v>5.95</v>
      </c>
      <c r="R59" s="37">
        <f t="shared" si="16"/>
        <v>4.45</v>
      </c>
      <c r="S59" s="1">
        <f t="shared" si="9"/>
        <v>19</v>
      </c>
    </row>
    <row r="60" spans="1:19" x14ac:dyDescent="0.25">
      <c r="A60" s="37" t="str">
        <f t="shared" si="8"/>
        <v>Katherina Kalinina</v>
      </c>
      <c r="B60" s="37" t="str">
        <f t="shared" si="8"/>
        <v>Delta</v>
      </c>
      <c r="C60" s="1">
        <v>0.6</v>
      </c>
      <c r="D60" s="1">
        <v>0.6</v>
      </c>
      <c r="E60" s="1">
        <v>0.2</v>
      </c>
      <c r="F60" s="1">
        <v>0.2</v>
      </c>
      <c r="G60" s="1">
        <v>2.9</v>
      </c>
      <c r="H60" s="1">
        <v>2.6</v>
      </c>
      <c r="I60" s="1">
        <v>3.1</v>
      </c>
      <c r="J60" s="1">
        <v>3.2</v>
      </c>
      <c r="K60" s="1"/>
      <c r="L60" s="37">
        <f t="shared" si="10"/>
        <v>0.6</v>
      </c>
      <c r="M60" s="37">
        <f t="shared" si="11"/>
        <v>0.2</v>
      </c>
      <c r="N60" s="37">
        <f t="shared" si="12"/>
        <v>0.8</v>
      </c>
      <c r="O60" s="37">
        <f t="shared" si="13"/>
        <v>2.75</v>
      </c>
      <c r="P60" s="37">
        <f t="shared" si="14"/>
        <v>3.1500000000000004</v>
      </c>
      <c r="Q60" s="37">
        <f t="shared" si="15"/>
        <v>5.9</v>
      </c>
      <c r="R60" s="37">
        <f t="shared" si="16"/>
        <v>4.9000000000000004</v>
      </c>
      <c r="S60" s="1">
        <f t="shared" si="9"/>
        <v>17</v>
      </c>
    </row>
    <row r="61" spans="1:19" x14ac:dyDescent="0.25">
      <c r="A61" s="37" t="str">
        <f t="shared" si="8"/>
        <v>Hazel Harvey</v>
      </c>
      <c r="B61" s="37" t="str">
        <f t="shared" si="8"/>
        <v>Delta</v>
      </c>
      <c r="C61" s="1">
        <v>0.6</v>
      </c>
      <c r="D61" s="1">
        <v>0.6</v>
      </c>
      <c r="E61" s="1">
        <v>0.4</v>
      </c>
      <c r="F61" s="1">
        <v>0.4</v>
      </c>
      <c r="G61" s="1">
        <v>2.6</v>
      </c>
      <c r="H61" s="1">
        <v>2.4</v>
      </c>
      <c r="I61" s="1">
        <v>3.6</v>
      </c>
      <c r="J61" s="1">
        <v>3.3</v>
      </c>
      <c r="K61" s="1"/>
      <c r="L61" s="37">
        <f t="shared" si="10"/>
        <v>0.6</v>
      </c>
      <c r="M61" s="37">
        <f t="shared" si="11"/>
        <v>0.4</v>
      </c>
      <c r="N61" s="37">
        <f t="shared" si="12"/>
        <v>1</v>
      </c>
      <c r="O61" s="37">
        <f t="shared" si="13"/>
        <v>2.5</v>
      </c>
      <c r="P61" s="37">
        <f t="shared" si="14"/>
        <v>3.45</v>
      </c>
      <c r="Q61" s="37">
        <f t="shared" si="15"/>
        <v>5.95</v>
      </c>
      <c r="R61" s="37">
        <f t="shared" si="16"/>
        <v>5.05</v>
      </c>
      <c r="S61" s="1">
        <f t="shared" si="9"/>
        <v>15</v>
      </c>
    </row>
    <row r="62" spans="1:19" x14ac:dyDescent="0.25">
      <c r="A62" s="37" t="str">
        <f t="shared" si="8"/>
        <v>Jennifer Wu</v>
      </c>
      <c r="B62" s="37" t="str">
        <f t="shared" si="8"/>
        <v>Xtreme</v>
      </c>
      <c r="C62" s="1">
        <v>0</v>
      </c>
      <c r="D62" s="1">
        <v>0</v>
      </c>
      <c r="E62" s="1">
        <v>0</v>
      </c>
      <c r="F62" s="1">
        <v>0</v>
      </c>
      <c r="G62" s="1">
        <v>10</v>
      </c>
      <c r="H62" s="1">
        <v>10</v>
      </c>
      <c r="I62" s="1">
        <v>10</v>
      </c>
      <c r="J62" s="1">
        <v>10</v>
      </c>
      <c r="K62" s="1"/>
      <c r="L62" s="37">
        <f t="shared" si="10"/>
        <v>0</v>
      </c>
      <c r="M62" s="37">
        <f t="shared" si="11"/>
        <v>0</v>
      </c>
      <c r="N62" s="37">
        <f t="shared" si="12"/>
        <v>0</v>
      </c>
      <c r="O62" s="37">
        <f t="shared" si="13"/>
        <v>10</v>
      </c>
      <c r="P62" s="37">
        <f t="shared" si="14"/>
        <v>10</v>
      </c>
      <c r="Q62" s="37">
        <f t="shared" si="15"/>
        <v>10</v>
      </c>
      <c r="R62" s="37">
        <f t="shared" si="16"/>
        <v>0</v>
      </c>
      <c r="S62" s="1">
        <f t="shared" si="9"/>
        <v>27</v>
      </c>
    </row>
    <row r="63" spans="1:19" x14ac:dyDescent="0.25">
      <c r="A63" s="37" t="str">
        <f t="shared" si="8"/>
        <v>Ashleigh Strawn</v>
      </c>
      <c r="B63" s="37" t="str">
        <f t="shared" si="8"/>
        <v>Xtreme</v>
      </c>
      <c r="C63" s="1">
        <v>0.3</v>
      </c>
      <c r="D63" s="1">
        <v>0.3</v>
      </c>
      <c r="E63" s="1">
        <v>0.2</v>
      </c>
      <c r="F63" s="1">
        <v>0.2</v>
      </c>
      <c r="G63" s="1">
        <v>2.6</v>
      </c>
      <c r="H63" s="1">
        <v>2.4</v>
      </c>
      <c r="I63" s="1">
        <v>3.2</v>
      </c>
      <c r="J63" s="1">
        <v>3.3</v>
      </c>
      <c r="K63" s="1"/>
      <c r="L63" s="37">
        <f t="shared" si="10"/>
        <v>0.3</v>
      </c>
      <c r="M63" s="37">
        <f t="shared" si="11"/>
        <v>0.2</v>
      </c>
      <c r="N63" s="37">
        <f t="shared" si="12"/>
        <v>0.5</v>
      </c>
      <c r="O63" s="37">
        <f t="shared" si="13"/>
        <v>2.5</v>
      </c>
      <c r="P63" s="37">
        <f t="shared" si="14"/>
        <v>3.25</v>
      </c>
      <c r="Q63" s="37">
        <f t="shared" si="15"/>
        <v>5.75</v>
      </c>
      <c r="R63" s="37">
        <f t="shared" si="16"/>
        <v>4.75</v>
      </c>
      <c r="S63" s="1">
        <f t="shared" si="9"/>
        <v>18</v>
      </c>
    </row>
    <row r="64" spans="1:19" x14ac:dyDescent="0.25">
      <c r="A64" s="37" t="str">
        <f t="shared" si="8"/>
        <v>Georgia Tomlinson</v>
      </c>
      <c r="B64" s="37" t="str">
        <f t="shared" si="8"/>
        <v>GGI</v>
      </c>
      <c r="C64" s="1">
        <v>0.6</v>
      </c>
      <c r="D64" s="1">
        <v>0.6</v>
      </c>
      <c r="E64" s="1">
        <v>0.1</v>
      </c>
      <c r="F64" s="1">
        <v>0.1</v>
      </c>
      <c r="G64" s="1">
        <v>2.7</v>
      </c>
      <c r="H64" s="1">
        <v>2.6</v>
      </c>
      <c r="I64" s="1">
        <v>5.0999999999999996</v>
      </c>
      <c r="J64" s="1">
        <v>4.8</v>
      </c>
      <c r="K64" s="1"/>
      <c r="L64" s="37">
        <f t="shared" si="10"/>
        <v>0.6</v>
      </c>
      <c r="M64" s="37">
        <f t="shared" si="11"/>
        <v>0.1</v>
      </c>
      <c r="N64" s="37">
        <f t="shared" si="12"/>
        <v>0.7</v>
      </c>
      <c r="O64" s="37">
        <f t="shared" si="13"/>
        <v>2.6500000000000004</v>
      </c>
      <c r="P64" s="37">
        <f t="shared" si="14"/>
        <v>4.9499999999999993</v>
      </c>
      <c r="Q64" s="37">
        <f t="shared" si="15"/>
        <v>7.6</v>
      </c>
      <c r="R64" s="37">
        <f t="shared" si="16"/>
        <v>3.0999999999999996</v>
      </c>
      <c r="S64" s="1">
        <f t="shared" si="9"/>
        <v>25</v>
      </c>
    </row>
    <row r="66" spans="1:19" x14ac:dyDescent="0.25">
      <c r="A66" s="11" t="s">
        <v>94</v>
      </c>
      <c r="B66" s="11"/>
      <c r="C66" s="11"/>
      <c r="D66" s="11"/>
      <c r="E66" s="1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9" x14ac:dyDescent="0.25">
      <c r="A67" s="5" t="s">
        <v>1</v>
      </c>
      <c r="B67" s="5" t="s">
        <v>67</v>
      </c>
      <c r="C67" s="5" t="s">
        <v>2</v>
      </c>
      <c r="D67" s="5" t="s">
        <v>3</v>
      </c>
      <c r="E67" s="5" t="s">
        <v>11</v>
      </c>
      <c r="F67" s="5" t="s">
        <v>12</v>
      </c>
      <c r="G67" s="5" t="s">
        <v>13</v>
      </c>
      <c r="H67" s="5" t="s">
        <v>14</v>
      </c>
      <c r="I67" s="5" t="s">
        <v>4</v>
      </c>
      <c r="J67" s="5" t="s">
        <v>5</v>
      </c>
      <c r="K67" s="5" t="s">
        <v>8</v>
      </c>
      <c r="L67" s="5" t="s">
        <v>9</v>
      </c>
      <c r="M67" s="5" t="s">
        <v>15</v>
      </c>
      <c r="N67" s="5" t="s">
        <v>63</v>
      </c>
      <c r="O67" s="5" t="s">
        <v>16</v>
      </c>
      <c r="P67" s="5" t="s">
        <v>10</v>
      </c>
      <c r="Q67" s="5" t="s">
        <v>103</v>
      </c>
      <c r="R67" s="5" t="s">
        <v>104</v>
      </c>
      <c r="S67" s="5" t="s">
        <v>62</v>
      </c>
    </row>
    <row r="68" spans="1:19" x14ac:dyDescent="0.25">
      <c r="A68" s="37" t="str">
        <f t="shared" ref="A68:B94" si="17">A8</f>
        <v>Susan Zhang</v>
      </c>
      <c r="B68" s="37" t="str">
        <f t="shared" si="17"/>
        <v>Delta</v>
      </c>
      <c r="C68" s="37">
        <v>0.6</v>
      </c>
      <c r="D68" s="37">
        <v>0.6</v>
      </c>
      <c r="E68" s="37">
        <v>0.2</v>
      </c>
      <c r="F68" s="37">
        <v>0.2</v>
      </c>
      <c r="G68" s="37">
        <v>2.2999999999999998</v>
      </c>
      <c r="H68" s="37">
        <v>2.5</v>
      </c>
      <c r="I68" s="37">
        <v>2.9</v>
      </c>
      <c r="J68" s="37">
        <v>3</v>
      </c>
      <c r="K68" s="37"/>
      <c r="L68" s="37">
        <f t="shared" ref="L68" si="18">AVERAGE(C68,D68)</f>
        <v>0.6</v>
      </c>
      <c r="M68" s="37">
        <f t="shared" ref="M68" si="19">AVERAGE(E68,F68)</f>
        <v>0.2</v>
      </c>
      <c r="N68" s="37">
        <f t="shared" ref="N68" si="20">L68+M68</f>
        <v>0.8</v>
      </c>
      <c r="O68" s="37">
        <f t="shared" ref="O68" si="21">AVERAGE(G68,H68)</f>
        <v>2.4</v>
      </c>
      <c r="P68" s="37">
        <f t="shared" ref="P68" si="22">AVERAGE(I68,J68)</f>
        <v>2.95</v>
      </c>
      <c r="Q68" s="37">
        <f t="shared" ref="Q68" si="23">IF(O68+P68&gt;10,10,O68+P68)</f>
        <v>5.35</v>
      </c>
      <c r="R68" s="37">
        <f t="shared" ref="R68" si="24">10+N68-Q68-K68</f>
        <v>5.4500000000000011</v>
      </c>
      <c r="S68" s="1">
        <f t="shared" ref="S68:S94" si="25">RANK(R68,$R$68:$R$94)</f>
        <v>17</v>
      </c>
    </row>
    <row r="69" spans="1:19" x14ac:dyDescent="0.25">
      <c r="A69" s="37" t="str">
        <f t="shared" si="17"/>
        <v>Marija Filipovic</v>
      </c>
      <c r="B69" s="37" t="str">
        <f t="shared" si="17"/>
        <v>Delta</v>
      </c>
      <c r="C69" s="1">
        <v>0.5</v>
      </c>
      <c r="D69" s="1">
        <v>0.5</v>
      </c>
      <c r="E69" s="1">
        <v>0</v>
      </c>
      <c r="F69" s="1">
        <v>0</v>
      </c>
      <c r="G69" s="1">
        <v>1.9</v>
      </c>
      <c r="H69" s="1">
        <v>2.1</v>
      </c>
      <c r="I69" s="1">
        <v>4</v>
      </c>
      <c r="J69" s="1">
        <v>4.0999999999999996</v>
      </c>
      <c r="K69" s="1"/>
      <c r="L69" s="37">
        <f t="shared" ref="L69:L94" si="26">AVERAGE(C69,D69)</f>
        <v>0.5</v>
      </c>
      <c r="M69" s="37">
        <f t="shared" ref="M69:M94" si="27">AVERAGE(E69,F69)</f>
        <v>0</v>
      </c>
      <c r="N69" s="37">
        <f t="shared" ref="N69:N94" si="28">L69+M69</f>
        <v>0.5</v>
      </c>
      <c r="O69" s="37">
        <f t="shared" ref="O69:O94" si="29">AVERAGE(G69,H69)</f>
        <v>2</v>
      </c>
      <c r="P69" s="37">
        <f t="shared" ref="P69:P94" si="30">AVERAGE(I69,J69)</f>
        <v>4.05</v>
      </c>
      <c r="Q69" s="37">
        <f t="shared" ref="Q69:Q94" si="31">IF(O69+P69&gt;10,10,O69+P69)</f>
        <v>6.05</v>
      </c>
      <c r="R69" s="37">
        <f t="shared" ref="R69:R94" si="32">10+N69-Q69-K69</f>
        <v>4.45</v>
      </c>
      <c r="S69" s="1">
        <f t="shared" si="25"/>
        <v>22</v>
      </c>
    </row>
    <row r="70" spans="1:19" x14ac:dyDescent="0.25">
      <c r="A70" s="37" t="str">
        <f t="shared" si="17"/>
        <v>Kera Dunnage</v>
      </c>
      <c r="B70" s="37" t="str">
        <f t="shared" si="17"/>
        <v>Delta</v>
      </c>
      <c r="C70" s="1">
        <v>0.9</v>
      </c>
      <c r="D70" s="1">
        <v>0.9</v>
      </c>
      <c r="E70" s="1">
        <v>0.2</v>
      </c>
      <c r="F70" s="1">
        <v>0.2</v>
      </c>
      <c r="G70" s="1">
        <v>1.9</v>
      </c>
      <c r="H70" s="1">
        <v>2.1</v>
      </c>
      <c r="I70" s="1">
        <v>2.4</v>
      </c>
      <c r="J70" s="1">
        <v>2.2999999999999998</v>
      </c>
      <c r="K70" s="1"/>
      <c r="L70" s="37">
        <f t="shared" si="26"/>
        <v>0.9</v>
      </c>
      <c r="M70" s="37">
        <f t="shared" si="27"/>
        <v>0.2</v>
      </c>
      <c r="N70" s="37">
        <f t="shared" si="28"/>
        <v>1.1000000000000001</v>
      </c>
      <c r="O70" s="37">
        <f t="shared" si="29"/>
        <v>2</v>
      </c>
      <c r="P70" s="37">
        <f t="shared" si="30"/>
        <v>2.3499999999999996</v>
      </c>
      <c r="Q70" s="37">
        <f t="shared" si="31"/>
        <v>4.3499999999999996</v>
      </c>
      <c r="R70" s="37">
        <f t="shared" si="32"/>
        <v>6.75</v>
      </c>
      <c r="S70" s="1">
        <f t="shared" si="25"/>
        <v>6</v>
      </c>
    </row>
    <row r="71" spans="1:19" x14ac:dyDescent="0.25">
      <c r="A71" s="37" t="str">
        <f t="shared" si="17"/>
        <v>Miki Hongo</v>
      </c>
      <c r="B71" s="37" t="str">
        <f t="shared" si="17"/>
        <v>Delta</v>
      </c>
      <c r="C71" s="1">
        <v>0.9</v>
      </c>
      <c r="D71" s="1">
        <v>0.9</v>
      </c>
      <c r="E71" s="1">
        <v>0.5</v>
      </c>
      <c r="F71" s="1">
        <v>0.5</v>
      </c>
      <c r="G71" s="1">
        <v>1.9</v>
      </c>
      <c r="H71" s="1">
        <v>1.9</v>
      </c>
      <c r="I71" s="1">
        <v>2.8</v>
      </c>
      <c r="J71" s="1">
        <v>2.8</v>
      </c>
      <c r="K71" s="1"/>
      <c r="L71" s="37">
        <f t="shared" si="26"/>
        <v>0.9</v>
      </c>
      <c r="M71" s="37">
        <f t="shared" si="27"/>
        <v>0.5</v>
      </c>
      <c r="N71" s="37">
        <f t="shared" si="28"/>
        <v>1.4</v>
      </c>
      <c r="O71" s="37">
        <f t="shared" si="29"/>
        <v>1.9</v>
      </c>
      <c r="P71" s="37">
        <f t="shared" si="30"/>
        <v>2.8</v>
      </c>
      <c r="Q71" s="37">
        <f t="shared" si="31"/>
        <v>4.6999999999999993</v>
      </c>
      <c r="R71" s="37">
        <f t="shared" si="32"/>
        <v>6.7000000000000011</v>
      </c>
      <c r="S71" s="1">
        <f t="shared" si="25"/>
        <v>7</v>
      </c>
    </row>
    <row r="72" spans="1:19" x14ac:dyDescent="0.25">
      <c r="A72" s="37" t="str">
        <f t="shared" si="17"/>
        <v>Brooke Cathro</v>
      </c>
      <c r="B72" s="37" t="str">
        <f t="shared" si="17"/>
        <v>DGA</v>
      </c>
      <c r="C72" s="1">
        <v>0.1</v>
      </c>
      <c r="D72" s="1">
        <v>0.3</v>
      </c>
      <c r="E72" s="1">
        <v>0</v>
      </c>
      <c r="F72" s="1">
        <v>0</v>
      </c>
      <c r="G72" s="1">
        <v>3.1</v>
      </c>
      <c r="H72" s="1">
        <v>3</v>
      </c>
      <c r="I72" s="1">
        <v>4.4000000000000004</v>
      </c>
      <c r="J72" s="1">
        <v>4.5</v>
      </c>
      <c r="K72" s="1"/>
      <c r="L72" s="37">
        <f t="shared" si="26"/>
        <v>0.2</v>
      </c>
      <c r="M72" s="37">
        <f t="shared" si="27"/>
        <v>0</v>
      </c>
      <c r="N72" s="37">
        <f t="shared" si="28"/>
        <v>0.2</v>
      </c>
      <c r="O72" s="37">
        <f t="shared" si="29"/>
        <v>3.05</v>
      </c>
      <c r="P72" s="37">
        <f t="shared" si="30"/>
        <v>4.45</v>
      </c>
      <c r="Q72" s="37">
        <f t="shared" si="31"/>
        <v>7.5</v>
      </c>
      <c r="R72" s="37">
        <f t="shared" si="32"/>
        <v>2.6999999999999993</v>
      </c>
      <c r="S72" s="1">
        <f t="shared" si="25"/>
        <v>26</v>
      </c>
    </row>
    <row r="73" spans="1:19" x14ac:dyDescent="0.25">
      <c r="A73" s="37" t="str">
        <f t="shared" si="17"/>
        <v>Maria Carter</v>
      </c>
      <c r="B73" s="37" t="str">
        <f t="shared" si="17"/>
        <v>DGA</v>
      </c>
      <c r="C73" s="1">
        <v>0.2</v>
      </c>
      <c r="D73" s="1">
        <v>0.2</v>
      </c>
      <c r="E73" s="1">
        <v>0.1</v>
      </c>
      <c r="F73" s="1">
        <v>0.1</v>
      </c>
      <c r="G73" s="1">
        <v>2.9</v>
      </c>
      <c r="H73" s="1">
        <v>2.8</v>
      </c>
      <c r="I73" s="1">
        <v>2.7</v>
      </c>
      <c r="J73" s="1">
        <v>2.8</v>
      </c>
      <c r="K73" s="1"/>
      <c r="L73" s="37">
        <f t="shared" si="26"/>
        <v>0.2</v>
      </c>
      <c r="M73" s="37">
        <f t="shared" si="27"/>
        <v>0.1</v>
      </c>
      <c r="N73" s="37">
        <f t="shared" si="28"/>
        <v>0.30000000000000004</v>
      </c>
      <c r="O73" s="37">
        <f t="shared" si="29"/>
        <v>2.8499999999999996</v>
      </c>
      <c r="P73" s="37">
        <f t="shared" si="30"/>
        <v>2.75</v>
      </c>
      <c r="Q73" s="37">
        <f t="shared" si="31"/>
        <v>5.6</v>
      </c>
      <c r="R73" s="37">
        <f t="shared" si="32"/>
        <v>4.7000000000000011</v>
      </c>
      <c r="S73" s="1">
        <f t="shared" si="25"/>
        <v>21</v>
      </c>
    </row>
    <row r="74" spans="1:19" x14ac:dyDescent="0.25">
      <c r="A74" s="37" t="str">
        <f t="shared" si="17"/>
        <v>Islay Garden</v>
      </c>
      <c r="B74" s="37" t="str">
        <f t="shared" si="17"/>
        <v>DGA</v>
      </c>
      <c r="C74" s="1">
        <v>0.2</v>
      </c>
      <c r="D74" s="1">
        <v>0.3</v>
      </c>
      <c r="E74" s="1">
        <v>0</v>
      </c>
      <c r="F74" s="1">
        <v>0</v>
      </c>
      <c r="G74" s="1">
        <v>2.5</v>
      </c>
      <c r="H74" s="1">
        <v>2.2000000000000002</v>
      </c>
      <c r="I74" s="1">
        <v>3.9</v>
      </c>
      <c r="J74" s="1">
        <v>3.7</v>
      </c>
      <c r="K74" s="1"/>
      <c r="L74" s="37">
        <f t="shared" si="26"/>
        <v>0.25</v>
      </c>
      <c r="M74" s="37">
        <f t="shared" si="27"/>
        <v>0</v>
      </c>
      <c r="N74" s="37">
        <f t="shared" si="28"/>
        <v>0.25</v>
      </c>
      <c r="O74" s="37">
        <f t="shared" si="29"/>
        <v>2.35</v>
      </c>
      <c r="P74" s="37">
        <f t="shared" si="30"/>
        <v>3.8</v>
      </c>
      <c r="Q74" s="37">
        <f t="shared" si="31"/>
        <v>6.15</v>
      </c>
      <c r="R74" s="37">
        <f t="shared" si="32"/>
        <v>4.0999999999999996</v>
      </c>
      <c r="S74" s="1">
        <f t="shared" si="25"/>
        <v>23</v>
      </c>
    </row>
    <row r="75" spans="1:19" x14ac:dyDescent="0.25">
      <c r="A75" s="37" t="str">
        <f t="shared" si="17"/>
        <v>Josie O'Neil</v>
      </c>
      <c r="B75" s="37" t="str">
        <f t="shared" si="17"/>
        <v>DGA</v>
      </c>
      <c r="C75" s="1">
        <v>0.7</v>
      </c>
      <c r="D75" s="1">
        <v>0.6</v>
      </c>
      <c r="E75" s="1">
        <v>0</v>
      </c>
      <c r="F75" s="1">
        <v>0</v>
      </c>
      <c r="G75" s="1">
        <v>2.6</v>
      </c>
      <c r="H75" s="1">
        <v>2.5</v>
      </c>
      <c r="I75" s="1">
        <v>2.8</v>
      </c>
      <c r="J75" s="1">
        <v>2.8</v>
      </c>
      <c r="K75" s="1"/>
      <c r="L75" s="37">
        <f t="shared" si="26"/>
        <v>0.64999999999999991</v>
      </c>
      <c r="M75" s="37">
        <f t="shared" si="27"/>
        <v>0</v>
      </c>
      <c r="N75" s="37">
        <f t="shared" si="28"/>
        <v>0.64999999999999991</v>
      </c>
      <c r="O75" s="37">
        <f t="shared" si="29"/>
        <v>2.5499999999999998</v>
      </c>
      <c r="P75" s="37">
        <f t="shared" si="30"/>
        <v>2.8</v>
      </c>
      <c r="Q75" s="37">
        <f t="shared" si="31"/>
        <v>5.35</v>
      </c>
      <c r="R75" s="37">
        <f t="shared" si="32"/>
        <v>5.3000000000000007</v>
      </c>
      <c r="S75" s="1">
        <f t="shared" si="25"/>
        <v>18</v>
      </c>
    </row>
    <row r="76" spans="1:19" x14ac:dyDescent="0.25">
      <c r="A76" s="37" t="str">
        <f t="shared" si="17"/>
        <v>Sonia Epstein</v>
      </c>
      <c r="B76" s="37" t="str">
        <f t="shared" si="17"/>
        <v>Elements</v>
      </c>
      <c r="C76" s="1">
        <v>0.9</v>
      </c>
      <c r="D76" s="1">
        <v>0.9</v>
      </c>
      <c r="E76" s="1">
        <v>0.2</v>
      </c>
      <c r="F76" s="1">
        <v>0.2</v>
      </c>
      <c r="G76" s="1">
        <v>2.8</v>
      </c>
      <c r="H76" s="1">
        <v>2.5</v>
      </c>
      <c r="I76" s="1">
        <v>2.5</v>
      </c>
      <c r="J76" s="1">
        <v>2.2999999999999998</v>
      </c>
      <c r="K76" s="1"/>
      <c r="L76" s="37">
        <f t="shared" si="26"/>
        <v>0.9</v>
      </c>
      <c r="M76" s="37">
        <f t="shared" si="27"/>
        <v>0.2</v>
      </c>
      <c r="N76" s="37">
        <f t="shared" si="28"/>
        <v>1.1000000000000001</v>
      </c>
      <c r="O76" s="37">
        <f t="shared" si="29"/>
        <v>2.65</v>
      </c>
      <c r="P76" s="37">
        <f t="shared" si="30"/>
        <v>2.4</v>
      </c>
      <c r="Q76" s="37">
        <f t="shared" si="31"/>
        <v>5.05</v>
      </c>
      <c r="R76" s="37">
        <f t="shared" si="32"/>
        <v>6.05</v>
      </c>
      <c r="S76" s="1">
        <f t="shared" si="25"/>
        <v>12</v>
      </c>
    </row>
    <row r="77" spans="1:19" x14ac:dyDescent="0.25">
      <c r="A77" s="37" t="str">
        <f t="shared" si="17"/>
        <v>Maia Peters</v>
      </c>
      <c r="B77" s="37" t="str">
        <f t="shared" si="17"/>
        <v>Elements</v>
      </c>
      <c r="C77" s="1">
        <v>1.5</v>
      </c>
      <c r="D77" s="1">
        <v>1.2</v>
      </c>
      <c r="E77" s="1">
        <v>0.2</v>
      </c>
      <c r="F77" s="1">
        <v>0.2</v>
      </c>
      <c r="G77" s="1">
        <v>2.2999999999999998</v>
      </c>
      <c r="H77" s="1">
        <v>2</v>
      </c>
      <c r="I77" s="1">
        <v>2.4</v>
      </c>
      <c r="J77" s="1">
        <v>2.6</v>
      </c>
      <c r="K77" s="1"/>
      <c r="L77" s="37">
        <f t="shared" si="26"/>
        <v>1.35</v>
      </c>
      <c r="M77" s="37">
        <f t="shared" si="27"/>
        <v>0.2</v>
      </c>
      <c r="N77" s="37">
        <f t="shared" si="28"/>
        <v>1.55</v>
      </c>
      <c r="O77" s="37">
        <f t="shared" si="29"/>
        <v>2.15</v>
      </c>
      <c r="P77" s="37">
        <f t="shared" si="30"/>
        <v>2.5</v>
      </c>
      <c r="Q77" s="37">
        <f t="shared" si="31"/>
        <v>4.6500000000000004</v>
      </c>
      <c r="R77" s="37">
        <f t="shared" si="32"/>
        <v>6.9</v>
      </c>
      <c r="S77" s="1">
        <f t="shared" si="25"/>
        <v>4</v>
      </c>
    </row>
    <row r="78" spans="1:19" x14ac:dyDescent="0.25">
      <c r="A78" s="37" t="str">
        <f t="shared" si="17"/>
        <v>Julie Lai</v>
      </c>
      <c r="B78" s="37" t="str">
        <f t="shared" si="17"/>
        <v>Elements</v>
      </c>
      <c r="C78" s="1">
        <v>1.5</v>
      </c>
      <c r="D78" s="1">
        <v>1.3</v>
      </c>
      <c r="E78" s="1">
        <v>0.3</v>
      </c>
      <c r="F78" s="1">
        <v>0.3</v>
      </c>
      <c r="G78" s="1">
        <v>2.1</v>
      </c>
      <c r="H78" s="1">
        <v>1.7</v>
      </c>
      <c r="I78" s="1">
        <v>2.1</v>
      </c>
      <c r="J78" s="1">
        <v>2.2000000000000002</v>
      </c>
      <c r="K78" s="1"/>
      <c r="L78" s="37">
        <f t="shared" si="26"/>
        <v>1.4</v>
      </c>
      <c r="M78" s="37">
        <f t="shared" si="27"/>
        <v>0.3</v>
      </c>
      <c r="N78" s="37">
        <f t="shared" si="28"/>
        <v>1.7</v>
      </c>
      <c r="O78" s="37">
        <f t="shared" si="29"/>
        <v>1.9</v>
      </c>
      <c r="P78" s="37">
        <f t="shared" si="30"/>
        <v>2.1500000000000004</v>
      </c>
      <c r="Q78" s="37">
        <f t="shared" si="31"/>
        <v>4.0500000000000007</v>
      </c>
      <c r="R78" s="37">
        <f t="shared" si="32"/>
        <v>7.6499999999999986</v>
      </c>
      <c r="S78" s="1">
        <f t="shared" si="25"/>
        <v>1</v>
      </c>
    </row>
    <row r="79" spans="1:19" x14ac:dyDescent="0.25">
      <c r="A79" s="37" t="str">
        <f t="shared" si="17"/>
        <v>Ania Dzwonkowski</v>
      </c>
      <c r="B79" s="37" t="str">
        <f t="shared" si="17"/>
        <v>Elements</v>
      </c>
      <c r="C79" s="1">
        <v>1.1000000000000001</v>
      </c>
      <c r="D79" s="1">
        <v>1.4</v>
      </c>
      <c r="E79" s="1">
        <v>0.1</v>
      </c>
      <c r="F79" s="1">
        <v>0.1</v>
      </c>
      <c r="G79" s="1">
        <v>2.5</v>
      </c>
      <c r="H79" s="1">
        <v>2.2999999999999998</v>
      </c>
      <c r="I79" s="1">
        <v>2.5</v>
      </c>
      <c r="J79" s="1">
        <v>2.7</v>
      </c>
      <c r="K79" s="1"/>
      <c r="L79" s="37">
        <f t="shared" si="26"/>
        <v>1.25</v>
      </c>
      <c r="M79" s="37">
        <f t="shared" si="27"/>
        <v>0.1</v>
      </c>
      <c r="N79" s="37">
        <f t="shared" si="28"/>
        <v>1.35</v>
      </c>
      <c r="O79" s="37">
        <f t="shared" si="29"/>
        <v>2.4</v>
      </c>
      <c r="P79" s="37">
        <f t="shared" si="30"/>
        <v>2.6</v>
      </c>
      <c r="Q79" s="37">
        <f t="shared" si="31"/>
        <v>5</v>
      </c>
      <c r="R79" s="37">
        <f t="shared" si="32"/>
        <v>6.35</v>
      </c>
      <c r="S79" s="1">
        <f t="shared" si="25"/>
        <v>9</v>
      </c>
    </row>
    <row r="80" spans="1:19" x14ac:dyDescent="0.25">
      <c r="A80" s="37" t="str">
        <f t="shared" si="17"/>
        <v>Abigail Steel</v>
      </c>
      <c r="B80" s="37" t="str">
        <f t="shared" si="17"/>
        <v>Elements</v>
      </c>
      <c r="C80" s="1">
        <v>1.4</v>
      </c>
      <c r="D80" s="1">
        <v>1.1000000000000001</v>
      </c>
      <c r="E80" s="1">
        <v>0.2</v>
      </c>
      <c r="F80" s="1">
        <v>0.2</v>
      </c>
      <c r="G80" s="1">
        <v>1.8</v>
      </c>
      <c r="H80" s="1">
        <v>2</v>
      </c>
      <c r="I80" s="1">
        <v>1.9</v>
      </c>
      <c r="J80" s="1">
        <v>2</v>
      </c>
      <c r="K80" s="1"/>
      <c r="L80" s="37">
        <f t="shared" si="26"/>
        <v>1.25</v>
      </c>
      <c r="M80" s="37">
        <f t="shared" si="27"/>
        <v>0.2</v>
      </c>
      <c r="N80" s="37">
        <f t="shared" si="28"/>
        <v>1.45</v>
      </c>
      <c r="O80" s="37">
        <f t="shared" si="29"/>
        <v>1.9</v>
      </c>
      <c r="P80" s="37">
        <f t="shared" si="30"/>
        <v>1.95</v>
      </c>
      <c r="Q80" s="37">
        <f t="shared" si="31"/>
        <v>3.8499999999999996</v>
      </c>
      <c r="R80" s="37">
        <f t="shared" si="32"/>
        <v>7.6</v>
      </c>
      <c r="S80" s="1">
        <f t="shared" si="25"/>
        <v>2</v>
      </c>
    </row>
    <row r="81" spans="1:19" x14ac:dyDescent="0.25">
      <c r="A81" s="37" t="str">
        <f t="shared" si="17"/>
        <v>Emily Herman</v>
      </c>
      <c r="B81" s="37" t="str">
        <f t="shared" si="17"/>
        <v>Olympia</v>
      </c>
      <c r="C81" s="1">
        <v>1.1000000000000001</v>
      </c>
      <c r="D81" s="1">
        <v>1.1000000000000001</v>
      </c>
      <c r="E81" s="1">
        <v>0.2</v>
      </c>
      <c r="F81" s="1">
        <v>0.2</v>
      </c>
      <c r="G81" s="1">
        <v>1.9</v>
      </c>
      <c r="H81" s="1">
        <v>1.9</v>
      </c>
      <c r="I81" s="1">
        <v>2.4</v>
      </c>
      <c r="J81" s="1">
        <v>2.5</v>
      </c>
      <c r="K81" s="1"/>
      <c r="L81" s="37">
        <f t="shared" si="26"/>
        <v>1.1000000000000001</v>
      </c>
      <c r="M81" s="37">
        <f t="shared" si="27"/>
        <v>0.2</v>
      </c>
      <c r="N81" s="37">
        <f t="shared" si="28"/>
        <v>1.3</v>
      </c>
      <c r="O81" s="37">
        <f t="shared" si="29"/>
        <v>1.9</v>
      </c>
      <c r="P81" s="37">
        <f t="shared" si="30"/>
        <v>2.4500000000000002</v>
      </c>
      <c r="Q81" s="37">
        <f t="shared" si="31"/>
        <v>4.3499999999999996</v>
      </c>
      <c r="R81" s="37">
        <f t="shared" si="32"/>
        <v>6.9500000000000011</v>
      </c>
      <c r="S81" s="1">
        <f t="shared" si="25"/>
        <v>3</v>
      </c>
    </row>
    <row r="82" spans="1:19" x14ac:dyDescent="0.25">
      <c r="A82" s="37" t="str">
        <f t="shared" si="17"/>
        <v>Gemma McLennan</v>
      </c>
      <c r="B82" s="37" t="str">
        <f t="shared" si="17"/>
        <v>Olympia</v>
      </c>
      <c r="C82" s="1">
        <v>1.3</v>
      </c>
      <c r="D82" s="1">
        <v>1.3</v>
      </c>
      <c r="E82" s="1">
        <v>0.4</v>
      </c>
      <c r="F82" s="1">
        <v>0.4</v>
      </c>
      <c r="G82" s="1">
        <v>2.4</v>
      </c>
      <c r="H82" s="1">
        <v>2.1</v>
      </c>
      <c r="I82" s="1">
        <v>3.4</v>
      </c>
      <c r="J82" s="1">
        <v>3.3</v>
      </c>
      <c r="K82" s="1"/>
      <c r="L82" s="37">
        <f t="shared" si="26"/>
        <v>1.3</v>
      </c>
      <c r="M82" s="37">
        <f t="shared" si="27"/>
        <v>0.4</v>
      </c>
      <c r="N82" s="37">
        <f t="shared" si="28"/>
        <v>1.7000000000000002</v>
      </c>
      <c r="O82" s="37">
        <f t="shared" si="29"/>
        <v>2.25</v>
      </c>
      <c r="P82" s="37">
        <f t="shared" si="30"/>
        <v>3.3499999999999996</v>
      </c>
      <c r="Q82" s="37">
        <f t="shared" si="31"/>
        <v>5.6</v>
      </c>
      <c r="R82" s="37">
        <f t="shared" si="32"/>
        <v>6.1</v>
      </c>
      <c r="S82" s="1">
        <f t="shared" si="25"/>
        <v>11</v>
      </c>
    </row>
    <row r="83" spans="1:19" x14ac:dyDescent="0.25">
      <c r="A83" s="37" t="str">
        <f t="shared" si="17"/>
        <v>Leilani Davis</v>
      </c>
      <c r="B83" s="37" t="str">
        <f t="shared" si="17"/>
        <v>Olympia</v>
      </c>
      <c r="C83" s="1">
        <v>0.6</v>
      </c>
      <c r="D83" s="1">
        <v>0.7</v>
      </c>
      <c r="E83" s="1">
        <v>0.2</v>
      </c>
      <c r="F83" s="1">
        <v>0.2</v>
      </c>
      <c r="G83" s="1">
        <v>2.4</v>
      </c>
      <c r="H83" s="1">
        <v>2.1</v>
      </c>
      <c r="I83" s="1">
        <v>2.4</v>
      </c>
      <c r="J83" s="1">
        <v>2.2000000000000002</v>
      </c>
      <c r="K83" s="1"/>
      <c r="L83" s="37">
        <f t="shared" si="26"/>
        <v>0.64999999999999991</v>
      </c>
      <c r="M83" s="37">
        <f t="shared" si="27"/>
        <v>0.2</v>
      </c>
      <c r="N83" s="37">
        <f t="shared" si="28"/>
        <v>0.84999999999999987</v>
      </c>
      <c r="O83" s="37">
        <f t="shared" si="29"/>
        <v>2.25</v>
      </c>
      <c r="P83" s="37">
        <f t="shared" si="30"/>
        <v>2.2999999999999998</v>
      </c>
      <c r="Q83" s="37">
        <f t="shared" si="31"/>
        <v>4.55</v>
      </c>
      <c r="R83" s="37">
        <f t="shared" si="32"/>
        <v>6.3</v>
      </c>
      <c r="S83" s="1">
        <f t="shared" si="25"/>
        <v>10</v>
      </c>
    </row>
    <row r="84" spans="1:19" x14ac:dyDescent="0.25">
      <c r="A84" s="37" t="str">
        <f t="shared" si="17"/>
        <v>McLeod Sherratt</v>
      </c>
      <c r="B84" s="37" t="str">
        <f t="shared" si="17"/>
        <v>Olympia</v>
      </c>
      <c r="C84" s="1">
        <v>0.4</v>
      </c>
      <c r="D84" s="1">
        <v>0.5</v>
      </c>
      <c r="E84" s="1">
        <v>0.3</v>
      </c>
      <c r="F84" s="1">
        <v>0.3</v>
      </c>
      <c r="G84" s="1">
        <v>2.7</v>
      </c>
      <c r="H84" s="1">
        <v>2.6</v>
      </c>
      <c r="I84" s="1">
        <v>3.1</v>
      </c>
      <c r="J84" s="1">
        <v>3.2</v>
      </c>
      <c r="K84" s="1"/>
      <c r="L84" s="37">
        <f t="shared" si="26"/>
        <v>0.45</v>
      </c>
      <c r="M84" s="37">
        <f t="shared" si="27"/>
        <v>0.3</v>
      </c>
      <c r="N84" s="37">
        <f t="shared" si="28"/>
        <v>0.75</v>
      </c>
      <c r="O84" s="37">
        <f t="shared" si="29"/>
        <v>2.6500000000000004</v>
      </c>
      <c r="P84" s="37">
        <f t="shared" si="30"/>
        <v>3.1500000000000004</v>
      </c>
      <c r="Q84" s="37">
        <f t="shared" si="31"/>
        <v>5.8000000000000007</v>
      </c>
      <c r="R84" s="37">
        <f t="shared" si="32"/>
        <v>4.9499999999999993</v>
      </c>
      <c r="S84" s="1">
        <f t="shared" si="25"/>
        <v>20</v>
      </c>
    </row>
    <row r="85" spans="1:19" x14ac:dyDescent="0.25">
      <c r="A85" s="37" t="str">
        <f t="shared" si="17"/>
        <v>Mia Morriss</v>
      </c>
      <c r="B85" s="37" t="str">
        <f t="shared" si="17"/>
        <v>Olympia</v>
      </c>
      <c r="C85" s="1">
        <v>0.6</v>
      </c>
      <c r="D85" s="1">
        <v>0.7</v>
      </c>
      <c r="E85" s="1">
        <v>0.1</v>
      </c>
      <c r="F85" s="1">
        <v>0.1</v>
      </c>
      <c r="G85" s="1">
        <v>2.8</v>
      </c>
      <c r="H85" s="1">
        <v>2.4</v>
      </c>
      <c r="I85" s="1">
        <v>4.5</v>
      </c>
      <c r="J85" s="1">
        <v>4.4000000000000004</v>
      </c>
      <c r="K85" s="1"/>
      <c r="L85" s="37">
        <f t="shared" si="26"/>
        <v>0.64999999999999991</v>
      </c>
      <c r="M85" s="37">
        <f t="shared" si="27"/>
        <v>0.1</v>
      </c>
      <c r="N85" s="37">
        <f t="shared" si="28"/>
        <v>0.74999999999999989</v>
      </c>
      <c r="O85" s="37">
        <f t="shared" si="29"/>
        <v>2.5999999999999996</v>
      </c>
      <c r="P85" s="37">
        <f t="shared" si="30"/>
        <v>4.45</v>
      </c>
      <c r="Q85" s="37">
        <f t="shared" si="31"/>
        <v>7.05</v>
      </c>
      <c r="R85" s="37">
        <f t="shared" si="32"/>
        <v>3.7</v>
      </c>
      <c r="S85" s="1">
        <f t="shared" si="25"/>
        <v>24</v>
      </c>
    </row>
    <row r="86" spans="1:19" x14ac:dyDescent="0.25">
      <c r="A86" s="37" t="str">
        <f t="shared" si="17"/>
        <v>Elissa Croy</v>
      </c>
      <c r="B86" s="37" t="str">
        <f t="shared" si="17"/>
        <v>Delta</v>
      </c>
      <c r="C86" s="1">
        <v>0.3</v>
      </c>
      <c r="D86" s="1">
        <v>0.4</v>
      </c>
      <c r="E86" s="1">
        <v>0.2</v>
      </c>
      <c r="F86" s="1">
        <v>0.2</v>
      </c>
      <c r="G86" s="1">
        <v>2.2000000000000002</v>
      </c>
      <c r="H86" s="1">
        <v>2.5</v>
      </c>
      <c r="I86" s="1">
        <v>2.7</v>
      </c>
      <c r="J86" s="1">
        <v>2.6</v>
      </c>
      <c r="K86" s="1"/>
      <c r="L86" s="37">
        <f t="shared" si="26"/>
        <v>0.35</v>
      </c>
      <c r="M86" s="37">
        <f t="shared" si="27"/>
        <v>0.2</v>
      </c>
      <c r="N86" s="37">
        <f t="shared" si="28"/>
        <v>0.55000000000000004</v>
      </c>
      <c r="O86" s="37">
        <f t="shared" si="29"/>
        <v>2.35</v>
      </c>
      <c r="P86" s="37">
        <f t="shared" si="30"/>
        <v>2.6500000000000004</v>
      </c>
      <c r="Q86" s="37">
        <f t="shared" si="31"/>
        <v>5</v>
      </c>
      <c r="R86" s="37">
        <f t="shared" si="32"/>
        <v>5.5500000000000007</v>
      </c>
      <c r="S86" s="1">
        <f t="shared" si="25"/>
        <v>16</v>
      </c>
    </row>
    <row r="87" spans="1:19" x14ac:dyDescent="0.25">
      <c r="A87" s="37" t="str">
        <f t="shared" si="17"/>
        <v>Jamie Field</v>
      </c>
      <c r="B87" s="37" t="str">
        <f t="shared" si="17"/>
        <v>Delta</v>
      </c>
      <c r="C87" s="1">
        <v>0.7</v>
      </c>
      <c r="D87" s="1">
        <v>0.7</v>
      </c>
      <c r="E87" s="1">
        <v>0.2</v>
      </c>
      <c r="F87" s="1">
        <v>0.2</v>
      </c>
      <c r="G87" s="1">
        <v>2</v>
      </c>
      <c r="H87" s="1">
        <v>1.7</v>
      </c>
      <c r="I87" s="1">
        <v>2.4</v>
      </c>
      <c r="J87" s="1">
        <v>2.1</v>
      </c>
      <c r="K87" s="1"/>
      <c r="L87" s="37">
        <f t="shared" si="26"/>
        <v>0.7</v>
      </c>
      <c r="M87" s="37">
        <f t="shared" si="27"/>
        <v>0.2</v>
      </c>
      <c r="N87" s="37">
        <f t="shared" si="28"/>
        <v>0.89999999999999991</v>
      </c>
      <c r="O87" s="37">
        <f t="shared" si="29"/>
        <v>1.85</v>
      </c>
      <c r="P87" s="37">
        <f t="shared" si="30"/>
        <v>2.25</v>
      </c>
      <c r="Q87" s="37">
        <f t="shared" si="31"/>
        <v>4.0999999999999996</v>
      </c>
      <c r="R87" s="37">
        <f t="shared" si="32"/>
        <v>6.8000000000000007</v>
      </c>
      <c r="S87" s="1">
        <f t="shared" si="25"/>
        <v>5</v>
      </c>
    </row>
    <row r="88" spans="1:19" x14ac:dyDescent="0.25">
      <c r="A88" s="37" t="str">
        <f t="shared" si="17"/>
        <v>Emily Collier</v>
      </c>
      <c r="B88" s="37" t="str">
        <f t="shared" si="17"/>
        <v>Delta</v>
      </c>
      <c r="C88" s="1">
        <v>0.4</v>
      </c>
      <c r="D88" s="1">
        <v>0.6</v>
      </c>
      <c r="E88" s="1">
        <v>0.3</v>
      </c>
      <c r="F88" s="1">
        <v>0.3</v>
      </c>
      <c r="G88" s="1">
        <v>2.2999999999999998</v>
      </c>
      <c r="H88" s="1">
        <v>2.4</v>
      </c>
      <c r="I88" s="1">
        <v>2.8</v>
      </c>
      <c r="J88" s="1">
        <v>2.5</v>
      </c>
      <c r="K88" s="1"/>
      <c r="L88" s="37">
        <f t="shared" si="26"/>
        <v>0.5</v>
      </c>
      <c r="M88" s="37">
        <f t="shared" si="27"/>
        <v>0.3</v>
      </c>
      <c r="N88" s="37">
        <f t="shared" si="28"/>
        <v>0.8</v>
      </c>
      <c r="O88" s="37">
        <f t="shared" si="29"/>
        <v>2.3499999999999996</v>
      </c>
      <c r="P88" s="37">
        <f t="shared" si="30"/>
        <v>2.65</v>
      </c>
      <c r="Q88" s="37">
        <f t="shared" si="31"/>
        <v>5</v>
      </c>
      <c r="R88" s="37">
        <f t="shared" si="32"/>
        <v>5.8000000000000007</v>
      </c>
      <c r="S88" s="1">
        <f t="shared" si="25"/>
        <v>14</v>
      </c>
    </row>
    <row r="89" spans="1:19" x14ac:dyDescent="0.25">
      <c r="A89" s="37" t="str">
        <f t="shared" si="17"/>
        <v>Clemence Vilmay</v>
      </c>
      <c r="B89" s="37" t="str">
        <f t="shared" si="17"/>
        <v>Delta</v>
      </c>
      <c r="C89" s="1">
        <v>0.4</v>
      </c>
      <c r="D89" s="1">
        <v>0.5</v>
      </c>
      <c r="E89" s="1">
        <v>0.2</v>
      </c>
      <c r="F89" s="1">
        <v>0.2</v>
      </c>
      <c r="G89" s="1">
        <v>2.1</v>
      </c>
      <c r="H89" s="1">
        <v>2.2000000000000002</v>
      </c>
      <c r="I89" s="1">
        <v>2.8</v>
      </c>
      <c r="J89" s="1">
        <v>2.7</v>
      </c>
      <c r="K89" s="1"/>
      <c r="L89" s="37">
        <f t="shared" si="26"/>
        <v>0.45</v>
      </c>
      <c r="M89" s="37">
        <f t="shared" si="27"/>
        <v>0.2</v>
      </c>
      <c r="N89" s="37">
        <f t="shared" si="28"/>
        <v>0.65</v>
      </c>
      <c r="O89" s="37">
        <f t="shared" si="29"/>
        <v>2.1500000000000004</v>
      </c>
      <c r="P89" s="37">
        <f t="shared" si="30"/>
        <v>2.75</v>
      </c>
      <c r="Q89" s="37">
        <f t="shared" si="31"/>
        <v>4.9000000000000004</v>
      </c>
      <c r="R89" s="37">
        <f t="shared" si="32"/>
        <v>5.75</v>
      </c>
      <c r="S89" s="1">
        <f t="shared" si="25"/>
        <v>15</v>
      </c>
    </row>
    <row r="90" spans="1:19" x14ac:dyDescent="0.25">
      <c r="A90" s="37" t="str">
        <f t="shared" si="17"/>
        <v>Katherina Kalinina</v>
      </c>
      <c r="B90" s="37" t="str">
        <f t="shared" si="17"/>
        <v>Delta</v>
      </c>
      <c r="C90" s="1">
        <v>0.7</v>
      </c>
      <c r="D90" s="1">
        <v>0.8</v>
      </c>
      <c r="E90" s="1">
        <v>0.2</v>
      </c>
      <c r="F90" s="1">
        <v>0.2</v>
      </c>
      <c r="G90" s="1">
        <v>2</v>
      </c>
      <c r="H90" s="1">
        <v>2.2000000000000002</v>
      </c>
      <c r="I90" s="1">
        <v>2.9</v>
      </c>
      <c r="J90" s="1">
        <v>2.8</v>
      </c>
      <c r="K90" s="1"/>
      <c r="L90" s="37">
        <f t="shared" si="26"/>
        <v>0.75</v>
      </c>
      <c r="M90" s="37">
        <f t="shared" si="27"/>
        <v>0.2</v>
      </c>
      <c r="N90" s="37">
        <f t="shared" si="28"/>
        <v>0.95</v>
      </c>
      <c r="O90" s="37">
        <f t="shared" si="29"/>
        <v>2.1</v>
      </c>
      <c r="P90" s="37">
        <f t="shared" si="30"/>
        <v>2.8499999999999996</v>
      </c>
      <c r="Q90" s="37">
        <f t="shared" si="31"/>
        <v>4.9499999999999993</v>
      </c>
      <c r="R90" s="37">
        <f t="shared" si="32"/>
        <v>6</v>
      </c>
      <c r="S90" s="1">
        <f t="shared" si="25"/>
        <v>13</v>
      </c>
    </row>
    <row r="91" spans="1:19" x14ac:dyDescent="0.25">
      <c r="A91" s="37" t="str">
        <f t="shared" si="17"/>
        <v>Hazel Harvey</v>
      </c>
      <c r="B91" s="37" t="str">
        <f t="shared" si="17"/>
        <v>Delta</v>
      </c>
      <c r="C91" s="1">
        <v>0.5</v>
      </c>
      <c r="D91" s="1">
        <v>0.6</v>
      </c>
      <c r="E91" s="1">
        <v>0.6</v>
      </c>
      <c r="F91" s="1">
        <v>0.6</v>
      </c>
      <c r="G91" s="1">
        <v>1.7</v>
      </c>
      <c r="H91" s="1">
        <v>2</v>
      </c>
      <c r="I91" s="1">
        <v>3</v>
      </c>
      <c r="J91" s="1">
        <v>2.8</v>
      </c>
      <c r="K91" s="1"/>
      <c r="L91" s="37">
        <f t="shared" si="26"/>
        <v>0.55000000000000004</v>
      </c>
      <c r="M91" s="37">
        <f t="shared" si="27"/>
        <v>0.6</v>
      </c>
      <c r="N91" s="37">
        <f t="shared" si="28"/>
        <v>1.1499999999999999</v>
      </c>
      <c r="O91" s="37">
        <f t="shared" si="29"/>
        <v>1.85</v>
      </c>
      <c r="P91" s="37">
        <f t="shared" si="30"/>
        <v>2.9</v>
      </c>
      <c r="Q91" s="37">
        <f t="shared" si="31"/>
        <v>4.75</v>
      </c>
      <c r="R91" s="37">
        <f t="shared" si="32"/>
        <v>6.4</v>
      </c>
      <c r="S91" s="1">
        <f t="shared" si="25"/>
        <v>8</v>
      </c>
    </row>
    <row r="92" spans="1:19" x14ac:dyDescent="0.25">
      <c r="A92" s="37" t="str">
        <f t="shared" si="17"/>
        <v>Jennifer Wu</v>
      </c>
      <c r="B92" s="37" t="str">
        <f t="shared" si="17"/>
        <v>Xtreme</v>
      </c>
      <c r="C92" s="1">
        <v>0</v>
      </c>
      <c r="D92" s="1">
        <v>0</v>
      </c>
      <c r="E92" s="1">
        <v>0</v>
      </c>
      <c r="F92" s="1">
        <v>0</v>
      </c>
      <c r="G92" s="1">
        <v>10</v>
      </c>
      <c r="H92" s="1">
        <v>10</v>
      </c>
      <c r="I92" s="1">
        <v>10</v>
      </c>
      <c r="J92" s="1">
        <v>10</v>
      </c>
      <c r="K92" s="1"/>
      <c r="L92" s="37">
        <f t="shared" si="26"/>
        <v>0</v>
      </c>
      <c r="M92" s="37">
        <f t="shared" si="27"/>
        <v>0</v>
      </c>
      <c r="N92" s="37">
        <f t="shared" si="28"/>
        <v>0</v>
      </c>
      <c r="O92" s="37">
        <f t="shared" si="29"/>
        <v>10</v>
      </c>
      <c r="P92" s="37">
        <f t="shared" si="30"/>
        <v>10</v>
      </c>
      <c r="Q92" s="37">
        <f t="shared" si="31"/>
        <v>10</v>
      </c>
      <c r="R92" s="37">
        <f t="shared" si="32"/>
        <v>0</v>
      </c>
      <c r="S92" s="1">
        <f t="shared" si="25"/>
        <v>27</v>
      </c>
    </row>
    <row r="93" spans="1:19" x14ac:dyDescent="0.25">
      <c r="A93" s="37" t="str">
        <f t="shared" si="17"/>
        <v>Ashleigh Strawn</v>
      </c>
      <c r="B93" s="37" t="str">
        <f t="shared" si="17"/>
        <v>Xtreme</v>
      </c>
      <c r="C93" s="1">
        <v>0.5</v>
      </c>
      <c r="D93" s="1">
        <v>0.6</v>
      </c>
      <c r="E93" s="1">
        <v>0.6</v>
      </c>
      <c r="F93" s="1">
        <v>0.6</v>
      </c>
      <c r="G93" s="1">
        <v>2.6</v>
      </c>
      <c r="H93" s="1">
        <v>2.2999999999999998</v>
      </c>
      <c r="I93" s="1">
        <v>3.7</v>
      </c>
      <c r="J93" s="1">
        <v>3.8</v>
      </c>
      <c r="K93" s="1"/>
      <c r="L93" s="37">
        <f t="shared" si="26"/>
        <v>0.55000000000000004</v>
      </c>
      <c r="M93" s="37">
        <f t="shared" si="27"/>
        <v>0.6</v>
      </c>
      <c r="N93" s="37">
        <f t="shared" si="28"/>
        <v>1.1499999999999999</v>
      </c>
      <c r="O93" s="37">
        <f t="shared" si="29"/>
        <v>2.4500000000000002</v>
      </c>
      <c r="P93" s="37">
        <f t="shared" si="30"/>
        <v>3.75</v>
      </c>
      <c r="Q93" s="37">
        <f t="shared" si="31"/>
        <v>6.2</v>
      </c>
      <c r="R93" s="37">
        <f t="shared" si="32"/>
        <v>4.95</v>
      </c>
      <c r="S93" s="1">
        <f t="shared" si="25"/>
        <v>19</v>
      </c>
    </row>
    <row r="94" spans="1:19" x14ac:dyDescent="0.25">
      <c r="A94" s="37" t="str">
        <f t="shared" si="17"/>
        <v>Georgia Tomlinson</v>
      </c>
      <c r="B94" s="37" t="str">
        <f t="shared" si="17"/>
        <v>GGI</v>
      </c>
      <c r="C94" s="1">
        <v>0.2</v>
      </c>
      <c r="D94" s="1">
        <v>0.2</v>
      </c>
      <c r="E94" s="1">
        <v>0.3</v>
      </c>
      <c r="F94" s="1">
        <v>0.3</v>
      </c>
      <c r="G94" s="1">
        <v>2.5</v>
      </c>
      <c r="H94" s="1">
        <v>2.2999999999999998</v>
      </c>
      <c r="I94" s="1">
        <v>4.9000000000000004</v>
      </c>
      <c r="J94" s="1">
        <v>4.8</v>
      </c>
      <c r="K94" s="1"/>
      <c r="L94" s="37">
        <f t="shared" si="26"/>
        <v>0.2</v>
      </c>
      <c r="M94" s="37">
        <f t="shared" si="27"/>
        <v>0.3</v>
      </c>
      <c r="N94" s="37">
        <f t="shared" si="28"/>
        <v>0.5</v>
      </c>
      <c r="O94" s="37">
        <f t="shared" si="29"/>
        <v>2.4</v>
      </c>
      <c r="P94" s="37">
        <f t="shared" si="30"/>
        <v>4.8499999999999996</v>
      </c>
      <c r="Q94" s="37">
        <f t="shared" si="31"/>
        <v>7.25</v>
      </c>
      <c r="R94" s="37">
        <f t="shared" si="32"/>
        <v>3.25</v>
      </c>
      <c r="S94" s="1">
        <f t="shared" si="25"/>
        <v>25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9"/>
  <sheetViews>
    <sheetView workbookViewId="0">
      <selection activeCell="A3" sqref="A3"/>
    </sheetView>
  </sheetViews>
  <sheetFormatPr defaultColWidth="10.875" defaultRowHeight="15.75" x14ac:dyDescent="0.25"/>
  <cols>
    <col min="1" max="1" width="18.875" style="7" customWidth="1"/>
    <col min="2" max="2" width="10" style="7" customWidth="1"/>
    <col min="3" max="11" width="10.875" style="7"/>
    <col min="12" max="13" width="12.625" style="7" bestFit="1" customWidth="1"/>
    <col min="14" max="14" width="12.625" style="7" customWidth="1"/>
    <col min="15" max="16" width="10.875" style="7"/>
    <col min="17" max="17" width="14.125" style="7" bestFit="1" customWidth="1"/>
    <col min="18" max="16384" width="10.875" style="7"/>
  </cols>
  <sheetData>
    <row r="1" spans="1:19" x14ac:dyDescent="0.25">
      <c r="A1" s="6" t="str">
        <f>'Level 1 '!A1</f>
        <v>Otago Champsionships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9" x14ac:dyDescent="0.25">
      <c r="A2" s="6" t="str">
        <f>'Level 1 '!A2</f>
        <v>4th &amp; 5th August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9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9" x14ac:dyDescent="0.25">
      <c r="A4" s="9" t="s">
        <v>17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9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9" x14ac:dyDescent="0.25">
      <c r="A6" s="11" t="s">
        <v>30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9" x14ac:dyDescent="0.25">
      <c r="A7" s="5" t="s">
        <v>1</v>
      </c>
      <c r="B7" s="5" t="s">
        <v>67</v>
      </c>
      <c r="C7" s="5" t="s">
        <v>2</v>
      </c>
      <c r="D7" s="5" t="s">
        <v>3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15</v>
      </c>
      <c r="N7" s="5" t="s">
        <v>63</v>
      </c>
      <c r="O7" s="5" t="s">
        <v>16</v>
      </c>
      <c r="P7" s="5" t="s">
        <v>10</v>
      </c>
      <c r="Q7" s="5" t="s">
        <v>103</v>
      </c>
      <c r="R7" s="5" t="s">
        <v>104</v>
      </c>
      <c r="S7" s="5" t="s">
        <v>62</v>
      </c>
    </row>
    <row r="8" spans="1:19" x14ac:dyDescent="0.25">
      <c r="A8" s="37" t="s">
        <v>256</v>
      </c>
      <c r="B8" s="37" t="s">
        <v>126</v>
      </c>
      <c r="C8" s="53">
        <v>2</v>
      </c>
      <c r="D8" s="53">
        <v>2.2999999999999998</v>
      </c>
      <c r="E8" s="53">
        <v>1.2</v>
      </c>
      <c r="F8" s="53">
        <v>1.2</v>
      </c>
      <c r="G8" s="53">
        <v>1.3</v>
      </c>
      <c r="H8" s="53">
        <v>1.2</v>
      </c>
      <c r="I8" s="53">
        <v>2</v>
      </c>
      <c r="J8" s="53">
        <v>1.7</v>
      </c>
      <c r="K8" s="37"/>
      <c r="L8" s="37">
        <f>AVERAGE(C8,D8)</f>
        <v>2.15</v>
      </c>
      <c r="M8" s="37">
        <f>AVERAGE(E8,F8)</f>
        <v>1.2</v>
      </c>
      <c r="N8" s="37">
        <f t="shared" ref="N8" si="0">L8+M8</f>
        <v>3.3499999999999996</v>
      </c>
      <c r="O8" s="37">
        <f>AVERAGE(G8,H8)</f>
        <v>1.25</v>
      </c>
      <c r="P8" s="37">
        <f>AVERAGE(I8,J8)</f>
        <v>1.85</v>
      </c>
      <c r="Q8" s="37">
        <f t="shared" ref="Q8" si="1">IF(O8+P8&gt;10,10,O8+P8)</f>
        <v>3.1</v>
      </c>
      <c r="R8" s="51">
        <f t="shared" ref="R8" si="2">10+N8-Q8-K8</f>
        <v>10.25</v>
      </c>
      <c r="S8" s="1">
        <f t="shared" ref="S8:S29" si="3">RANK(R8,$R$8:$R$29)</f>
        <v>3</v>
      </c>
    </row>
    <row r="9" spans="1:19" x14ac:dyDescent="0.25">
      <c r="A9" s="1" t="s">
        <v>257</v>
      </c>
      <c r="B9" s="1" t="s">
        <v>126</v>
      </c>
      <c r="C9" s="52">
        <v>2</v>
      </c>
      <c r="D9" s="52">
        <v>2</v>
      </c>
      <c r="E9" s="52">
        <v>1.2</v>
      </c>
      <c r="F9" s="52">
        <v>1.2</v>
      </c>
      <c r="G9" s="52">
        <v>1.2</v>
      </c>
      <c r="H9" s="52">
        <v>1.3</v>
      </c>
      <c r="I9" s="52">
        <v>1.3</v>
      </c>
      <c r="J9" s="52">
        <v>1.6</v>
      </c>
      <c r="K9" s="1"/>
      <c r="L9" s="37">
        <f t="shared" ref="L9:L29" si="4">AVERAGE(C9,D9)</f>
        <v>2</v>
      </c>
      <c r="M9" s="37">
        <f t="shared" ref="M9:M29" si="5">AVERAGE(E9,F9)</f>
        <v>1.2</v>
      </c>
      <c r="N9" s="37">
        <f t="shared" ref="N9:N29" si="6">L9+M9</f>
        <v>3.2</v>
      </c>
      <c r="O9" s="37">
        <f t="shared" ref="O9:O29" si="7">AVERAGE(G9,H9)</f>
        <v>1.25</v>
      </c>
      <c r="P9" s="37">
        <f t="shared" ref="P9:P29" si="8">AVERAGE(I9,J9)</f>
        <v>1.4500000000000002</v>
      </c>
      <c r="Q9" s="37">
        <f t="shared" ref="Q9:Q29" si="9">IF(O9+P9&gt;10,10,O9+P9)</f>
        <v>2.7</v>
      </c>
      <c r="R9" s="51">
        <f t="shared" ref="R9:R29" si="10">10+N9-Q9-K9</f>
        <v>10.5</v>
      </c>
      <c r="S9" s="1">
        <f t="shared" si="3"/>
        <v>2</v>
      </c>
    </row>
    <row r="10" spans="1:19" x14ac:dyDescent="0.25">
      <c r="A10" s="1" t="s">
        <v>258</v>
      </c>
      <c r="B10" s="1" t="s">
        <v>126</v>
      </c>
      <c r="C10" s="52">
        <v>1.4</v>
      </c>
      <c r="D10" s="52">
        <v>1.6</v>
      </c>
      <c r="E10" s="52">
        <v>1.2</v>
      </c>
      <c r="F10" s="52">
        <v>1.2</v>
      </c>
      <c r="G10" s="52">
        <v>1.4</v>
      </c>
      <c r="H10" s="52">
        <v>1.4</v>
      </c>
      <c r="I10" s="52">
        <v>2.2000000000000002</v>
      </c>
      <c r="J10" s="52">
        <v>1.9</v>
      </c>
      <c r="K10" s="1"/>
      <c r="L10" s="37">
        <f t="shared" si="4"/>
        <v>1.5</v>
      </c>
      <c r="M10" s="37">
        <f t="shared" si="5"/>
        <v>1.2</v>
      </c>
      <c r="N10" s="37">
        <f t="shared" si="6"/>
        <v>2.7</v>
      </c>
      <c r="O10" s="37">
        <f t="shared" si="7"/>
        <v>1.4</v>
      </c>
      <c r="P10" s="37">
        <f t="shared" si="8"/>
        <v>2.0499999999999998</v>
      </c>
      <c r="Q10" s="37">
        <f t="shared" si="9"/>
        <v>3.4499999999999997</v>
      </c>
      <c r="R10" s="51">
        <f t="shared" si="10"/>
        <v>9.25</v>
      </c>
      <c r="S10" s="1">
        <f t="shared" si="3"/>
        <v>10</v>
      </c>
    </row>
    <row r="11" spans="1:19" x14ac:dyDescent="0.25">
      <c r="A11" s="1" t="s">
        <v>259</v>
      </c>
      <c r="B11" s="1" t="s">
        <v>126</v>
      </c>
      <c r="C11" s="52">
        <v>1.6</v>
      </c>
      <c r="D11" s="52">
        <v>1.6</v>
      </c>
      <c r="E11" s="52">
        <v>1.2</v>
      </c>
      <c r="F11" s="52">
        <v>1.2</v>
      </c>
      <c r="G11" s="52">
        <v>1.5</v>
      </c>
      <c r="H11" s="52">
        <v>1.5</v>
      </c>
      <c r="I11" s="52">
        <v>1.2</v>
      </c>
      <c r="J11" s="52">
        <v>1.2</v>
      </c>
      <c r="K11" s="1"/>
      <c r="L11" s="37">
        <f t="shared" si="4"/>
        <v>1.6</v>
      </c>
      <c r="M11" s="37">
        <f t="shared" si="5"/>
        <v>1.2</v>
      </c>
      <c r="N11" s="37">
        <f t="shared" si="6"/>
        <v>2.8</v>
      </c>
      <c r="O11" s="37">
        <f t="shared" si="7"/>
        <v>1.5</v>
      </c>
      <c r="P11" s="37">
        <f t="shared" si="8"/>
        <v>1.2</v>
      </c>
      <c r="Q11" s="37">
        <f t="shared" si="9"/>
        <v>2.7</v>
      </c>
      <c r="R11" s="51">
        <f t="shared" si="10"/>
        <v>10.100000000000001</v>
      </c>
      <c r="S11" s="1">
        <f t="shared" si="3"/>
        <v>4</v>
      </c>
    </row>
    <row r="12" spans="1:19" x14ac:dyDescent="0.25">
      <c r="A12" s="1" t="s">
        <v>260</v>
      </c>
      <c r="B12" s="1" t="s">
        <v>261</v>
      </c>
      <c r="C12" s="52">
        <v>1.3</v>
      </c>
      <c r="D12" s="52">
        <v>1.3</v>
      </c>
      <c r="E12" s="52">
        <v>1.2</v>
      </c>
      <c r="F12" s="52">
        <v>1.2</v>
      </c>
      <c r="G12" s="52">
        <v>1.6</v>
      </c>
      <c r="H12" s="52">
        <v>1.7</v>
      </c>
      <c r="I12" s="52">
        <v>1.7</v>
      </c>
      <c r="J12" s="52">
        <v>2</v>
      </c>
      <c r="K12" s="1"/>
      <c r="L12" s="37">
        <f t="shared" si="4"/>
        <v>1.3</v>
      </c>
      <c r="M12" s="37">
        <f t="shared" si="5"/>
        <v>1.2</v>
      </c>
      <c r="N12" s="37">
        <f t="shared" si="6"/>
        <v>2.5</v>
      </c>
      <c r="O12" s="37">
        <f t="shared" si="7"/>
        <v>1.65</v>
      </c>
      <c r="P12" s="37">
        <f t="shared" si="8"/>
        <v>1.85</v>
      </c>
      <c r="Q12" s="37">
        <f t="shared" si="9"/>
        <v>3.5</v>
      </c>
      <c r="R12" s="51">
        <f t="shared" si="10"/>
        <v>9</v>
      </c>
      <c r="S12" s="1">
        <f t="shared" si="3"/>
        <v>12</v>
      </c>
    </row>
    <row r="13" spans="1:19" x14ac:dyDescent="0.25">
      <c r="A13" s="1" t="s">
        <v>262</v>
      </c>
      <c r="B13" s="1" t="s">
        <v>125</v>
      </c>
      <c r="C13" s="52">
        <v>1.2</v>
      </c>
      <c r="D13" s="52">
        <v>1.2</v>
      </c>
      <c r="E13" s="52">
        <v>1.2</v>
      </c>
      <c r="F13" s="52">
        <v>1.2</v>
      </c>
      <c r="G13" s="52">
        <v>1.4</v>
      </c>
      <c r="H13" s="52">
        <v>1.4</v>
      </c>
      <c r="I13" s="52">
        <v>2.9</v>
      </c>
      <c r="J13" s="52">
        <v>2.7</v>
      </c>
      <c r="K13" s="1"/>
      <c r="L13" s="37">
        <f t="shared" si="4"/>
        <v>1.2</v>
      </c>
      <c r="M13" s="37">
        <f t="shared" si="5"/>
        <v>1.2</v>
      </c>
      <c r="N13" s="37">
        <f t="shared" si="6"/>
        <v>2.4</v>
      </c>
      <c r="O13" s="37">
        <f t="shared" si="7"/>
        <v>1.4</v>
      </c>
      <c r="P13" s="37">
        <f t="shared" si="8"/>
        <v>2.8</v>
      </c>
      <c r="Q13" s="37">
        <f t="shared" si="9"/>
        <v>4.1999999999999993</v>
      </c>
      <c r="R13" s="51">
        <f t="shared" si="10"/>
        <v>8.2000000000000011</v>
      </c>
      <c r="S13" s="1">
        <f t="shared" si="3"/>
        <v>17</v>
      </c>
    </row>
    <row r="14" spans="1:19" x14ac:dyDescent="0.25">
      <c r="A14" s="1" t="s">
        <v>263</v>
      </c>
      <c r="B14" s="1" t="s">
        <v>122</v>
      </c>
      <c r="C14" s="52">
        <v>0.9</v>
      </c>
      <c r="D14" s="52">
        <v>0.7</v>
      </c>
      <c r="E14" s="52">
        <v>1.2</v>
      </c>
      <c r="F14" s="52">
        <v>1.2</v>
      </c>
      <c r="G14" s="52">
        <v>1.3</v>
      </c>
      <c r="H14" s="52">
        <v>1.3</v>
      </c>
      <c r="I14" s="52">
        <v>2.7</v>
      </c>
      <c r="J14" s="52">
        <v>2.9</v>
      </c>
      <c r="K14" s="1"/>
      <c r="L14" s="37">
        <f t="shared" si="4"/>
        <v>0.8</v>
      </c>
      <c r="M14" s="37">
        <f t="shared" si="5"/>
        <v>1.2</v>
      </c>
      <c r="N14" s="37">
        <f t="shared" si="6"/>
        <v>2</v>
      </c>
      <c r="O14" s="37">
        <f t="shared" si="7"/>
        <v>1.3</v>
      </c>
      <c r="P14" s="37">
        <f t="shared" si="8"/>
        <v>2.8</v>
      </c>
      <c r="Q14" s="37">
        <f t="shared" si="9"/>
        <v>4.0999999999999996</v>
      </c>
      <c r="R14" s="51">
        <f t="shared" si="10"/>
        <v>7.9</v>
      </c>
      <c r="S14" s="1">
        <f t="shared" si="3"/>
        <v>19</v>
      </c>
    </row>
    <row r="15" spans="1:19" x14ac:dyDescent="0.25">
      <c r="A15" s="1" t="s">
        <v>264</v>
      </c>
      <c r="B15" s="1" t="s">
        <v>122</v>
      </c>
      <c r="C15" s="52">
        <v>0.7</v>
      </c>
      <c r="D15" s="52">
        <v>0.6</v>
      </c>
      <c r="E15" s="52">
        <v>1.1000000000000001</v>
      </c>
      <c r="F15" s="52">
        <v>1.1000000000000001</v>
      </c>
      <c r="G15" s="52">
        <v>2.6</v>
      </c>
      <c r="H15" s="52">
        <v>2.4</v>
      </c>
      <c r="I15" s="52">
        <v>2.9</v>
      </c>
      <c r="J15" s="52">
        <v>2.9</v>
      </c>
      <c r="K15" s="1"/>
      <c r="L15" s="37">
        <f t="shared" si="4"/>
        <v>0.64999999999999991</v>
      </c>
      <c r="M15" s="37">
        <f t="shared" si="5"/>
        <v>1.1000000000000001</v>
      </c>
      <c r="N15" s="37">
        <f t="shared" si="6"/>
        <v>1.75</v>
      </c>
      <c r="O15" s="37">
        <f t="shared" si="7"/>
        <v>2.5</v>
      </c>
      <c r="P15" s="37">
        <f t="shared" si="8"/>
        <v>2.9</v>
      </c>
      <c r="Q15" s="37">
        <f t="shared" si="9"/>
        <v>5.4</v>
      </c>
      <c r="R15" s="51">
        <f t="shared" si="10"/>
        <v>6.35</v>
      </c>
      <c r="S15" s="1">
        <f t="shared" si="3"/>
        <v>22</v>
      </c>
    </row>
    <row r="16" spans="1:19" x14ac:dyDescent="0.25">
      <c r="A16" s="1" t="s">
        <v>265</v>
      </c>
      <c r="B16" s="1" t="s">
        <v>129</v>
      </c>
      <c r="C16" s="52">
        <v>0.6</v>
      </c>
      <c r="D16" s="52">
        <v>0.6</v>
      </c>
      <c r="E16" s="52">
        <v>1.2</v>
      </c>
      <c r="F16" s="52">
        <v>1.2</v>
      </c>
      <c r="G16" s="52">
        <v>1.6</v>
      </c>
      <c r="H16" s="52">
        <v>1.7</v>
      </c>
      <c r="I16" s="52">
        <v>3.2</v>
      </c>
      <c r="J16" s="52">
        <v>3.1</v>
      </c>
      <c r="K16" s="1"/>
      <c r="L16" s="37">
        <f t="shared" si="4"/>
        <v>0.6</v>
      </c>
      <c r="M16" s="37">
        <f t="shared" si="5"/>
        <v>1.2</v>
      </c>
      <c r="N16" s="37">
        <f t="shared" si="6"/>
        <v>1.7999999999999998</v>
      </c>
      <c r="O16" s="37">
        <f t="shared" si="7"/>
        <v>1.65</v>
      </c>
      <c r="P16" s="37">
        <f t="shared" si="8"/>
        <v>3.1500000000000004</v>
      </c>
      <c r="Q16" s="37">
        <f t="shared" si="9"/>
        <v>4.8000000000000007</v>
      </c>
      <c r="R16" s="51">
        <f t="shared" si="10"/>
        <v>7</v>
      </c>
      <c r="S16" s="1">
        <f t="shared" si="3"/>
        <v>21</v>
      </c>
    </row>
    <row r="17" spans="1:19" x14ac:dyDescent="0.25">
      <c r="A17" s="1" t="s">
        <v>266</v>
      </c>
      <c r="B17" s="1" t="s">
        <v>167</v>
      </c>
      <c r="C17" s="52">
        <v>2.6</v>
      </c>
      <c r="D17" s="52">
        <v>2.2999999999999998</v>
      </c>
      <c r="E17" s="52">
        <v>1.2</v>
      </c>
      <c r="F17" s="52">
        <v>1.2</v>
      </c>
      <c r="G17" s="52">
        <v>1.1000000000000001</v>
      </c>
      <c r="H17" s="52">
        <v>1.3</v>
      </c>
      <c r="I17" s="52">
        <v>1.6</v>
      </c>
      <c r="J17" s="52">
        <v>1.3</v>
      </c>
      <c r="K17" s="1"/>
      <c r="L17" s="37">
        <f t="shared" si="4"/>
        <v>2.4500000000000002</v>
      </c>
      <c r="M17" s="37">
        <f t="shared" si="5"/>
        <v>1.2</v>
      </c>
      <c r="N17" s="37">
        <f t="shared" si="6"/>
        <v>3.6500000000000004</v>
      </c>
      <c r="O17" s="37">
        <f t="shared" si="7"/>
        <v>1.2000000000000002</v>
      </c>
      <c r="P17" s="37">
        <f t="shared" si="8"/>
        <v>1.4500000000000002</v>
      </c>
      <c r="Q17" s="37">
        <f t="shared" si="9"/>
        <v>2.6500000000000004</v>
      </c>
      <c r="R17" s="51">
        <f t="shared" si="10"/>
        <v>11</v>
      </c>
      <c r="S17" s="1">
        <f t="shared" si="3"/>
        <v>1</v>
      </c>
    </row>
    <row r="18" spans="1:19" x14ac:dyDescent="0.25">
      <c r="A18" s="1" t="s">
        <v>267</v>
      </c>
      <c r="B18" s="1" t="s">
        <v>167</v>
      </c>
      <c r="C18" s="52">
        <v>2.2999999999999998</v>
      </c>
      <c r="D18" s="52">
        <v>2</v>
      </c>
      <c r="E18" s="52">
        <v>1.2</v>
      </c>
      <c r="F18" s="52">
        <v>1.2</v>
      </c>
      <c r="G18" s="52">
        <v>1.7</v>
      </c>
      <c r="H18" s="52">
        <v>1.4</v>
      </c>
      <c r="I18" s="52">
        <v>2.2999999999999998</v>
      </c>
      <c r="J18" s="52">
        <v>2</v>
      </c>
      <c r="K18" s="1"/>
      <c r="L18" s="37">
        <f t="shared" si="4"/>
        <v>2.15</v>
      </c>
      <c r="M18" s="37">
        <f t="shared" si="5"/>
        <v>1.2</v>
      </c>
      <c r="N18" s="37">
        <f t="shared" si="6"/>
        <v>3.3499999999999996</v>
      </c>
      <c r="O18" s="37">
        <f t="shared" si="7"/>
        <v>1.5499999999999998</v>
      </c>
      <c r="P18" s="37">
        <f t="shared" si="8"/>
        <v>2.15</v>
      </c>
      <c r="Q18" s="37">
        <f t="shared" si="9"/>
        <v>3.6999999999999997</v>
      </c>
      <c r="R18" s="51">
        <f t="shared" si="10"/>
        <v>9.65</v>
      </c>
      <c r="S18" s="1">
        <f t="shared" si="3"/>
        <v>7</v>
      </c>
    </row>
    <row r="19" spans="1:19" x14ac:dyDescent="0.25">
      <c r="A19" s="1" t="s">
        <v>268</v>
      </c>
      <c r="B19" s="1" t="s">
        <v>116</v>
      </c>
      <c r="C19" s="52">
        <v>1.4</v>
      </c>
      <c r="D19" s="52">
        <v>1.4</v>
      </c>
      <c r="E19" s="52">
        <v>1.2</v>
      </c>
      <c r="F19" s="52">
        <v>1.2</v>
      </c>
      <c r="G19" s="52">
        <v>1.4</v>
      </c>
      <c r="H19" s="52">
        <v>1.3</v>
      </c>
      <c r="I19" s="52">
        <v>2</v>
      </c>
      <c r="J19" s="52">
        <v>2.2000000000000002</v>
      </c>
      <c r="K19" s="1"/>
      <c r="L19" s="37">
        <f t="shared" si="4"/>
        <v>1.4</v>
      </c>
      <c r="M19" s="37">
        <f t="shared" si="5"/>
        <v>1.2</v>
      </c>
      <c r="N19" s="37">
        <f t="shared" si="6"/>
        <v>2.5999999999999996</v>
      </c>
      <c r="O19" s="37">
        <f t="shared" si="7"/>
        <v>1.35</v>
      </c>
      <c r="P19" s="37">
        <f t="shared" si="8"/>
        <v>2.1</v>
      </c>
      <c r="Q19" s="37">
        <f t="shared" si="9"/>
        <v>3.45</v>
      </c>
      <c r="R19" s="51">
        <f t="shared" si="10"/>
        <v>9.1499999999999986</v>
      </c>
      <c r="S19" s="1">
        <f t="shared" si="3"/>
        <v>11</v>
      </c>
    </row>
    <row r="20" spans="1:19" x14ac:dyDescent="0.25">
      <c r="A20" s="1" t="s">
        <v>269</v>
      </c>
      <c r="B20" s="1" t="s">
        <v>116</v>
      </c>
      <c r="C20" s="52">
        <v>1.9</v>
      </c>
      <c r="D20" s="52">
        <v>1.5</v>
      </c>
      <c r="E20" s="52">
        <v>0.9</v>
      </c>
      <c r="F20" s="52">
        <v>0.9</v>
      </c>
      <c r="G20" s="52">
        <v>1.3</v>
      </c>
      <c r="H20" s="52">
        <v>1.3</v>
      </c>
      <c r="I20" s="52">
        <v>2.4</v>
      </c>
      <c r="J20" s="52">
        <v>2.7</v>
      </c>
      <c r="K20" s="1"/>
      <c r="L20" s="37">
        <f t="shared" si="4"/>
        <v>1.7</v>
      </c>
      <c r="M20" s="37">
        <f t="shared" si="5"/>
        <v>0.9</v>
      </c>
      <c r="N20" s="37">
        <f t="shared" si="6"/>
        <v>2.6</v>
      </c>
      <c r="O20" s="37">
        <f t="shared" si="7"/>
        <v>1.3</v>
      </c>
      <c r="P20" s="37">
        <f t="shared" si="8"/>
        <v>2.5499999999999998</v>
      </c>
      <c r="Q20" s="37">
        <f t="shared" si="9"/>
        <v>3.8499999999999996</v>
      </c>
      <c r="R20" s="51">
        <f t="shared" si="10"/>
        <v>8.75</v>
      </c>
      <c r="S20" s="1">
        <f t="shared" si="3"/>
        <v>14</v>
      </c>
    </row>
    <row r="21" spans="1:19" x14ac:dyDescent="0.25">
      <c r="A21" s="1" t="s">
        <v>270</v>
      </c>
      <c r="B21" s="1" t="s">
        <v>126</v>
      </c>
      <c r="C21" s="52">
        <v>1.8</v>
      </c>
      <c r="D21" s="52">
        <v>1.8</v>
      </c>
      <c r="E21" s="52">
        <v>1.2</v>
      </c>
      <c r="F21" s="52">
        <v>1.2</v>
      </c>
      <c r="G21" s="52">
        <v>1.4</v>
      </c>
      <c r="H21" s="52">
        <v>1.3</v>
      </c>
      <c r="I21" s="52">
        <v>1.9</v>
      </c>
      <c r="J21" s="52">
        <v>1.9</v>
      </c>
      <c r="K21" s="1"/>
      <c r="L21" s="37">
        <f t="shared" si="4"/>
        <v>1.8</v>
      </c>
      <c r="M21" s="37">
        <f t="shared" si="5"/>
        <v>1.2</v>
      </c>
      <c r="N21" s="37">
        <f t="shared" si="6"/>
        <v>3</v>
      </c>
      <c r="O21" s="37">
        <f t="shared" si="7"/>
        <v>1.35</v>
      </c>
      <c r="P21" s="37">
        <f t="shared" si="8"/>
        <v>1.9</v>
      </c>
      <c r="Q21" s="37">
        <f t="shared" si="9"/>
        <v>3.25</v>
      </c>
      <c r="R21" s="51">
        <f t="shared" si="10"/>
        <v>9.75</v>
      </c>
      <c r="S21" s="1">
        <f t="shared" si="3"/>
        <v>6</v>
      </c>
    </row>
    <row r="22" spans="1:19" x14ac:dyDescent="0.25">
      <c r="A22" s="1" t="s">
        <v>271</v>
      </c>
      <c r="B22" s="1" t="s">
        <v>126</v>
      </c>
      <c r="C22" s="52">
        <v>1.4</v>
      </c>
      <c r="D22" s="52">
        <v>1.7</v>
      </c>
      <c r="E22" s="52">
        <v>1.2</v>
      </c>
      <c r="F22" s="52">
        <v>1.2</v>
      </c>
      <c r="G22" s="52">
        <v>1.7</v>
      </c>
      <c r="H22" s="52">
        <v>1.4</v>
      </c>
      <c r="I22" s="52">
        <v>1.9</v>
      </c>
      <c r="J22" s="52">
        <v>1.8</v>
      </c>
      <c r="K22" s="1"/>
      <c r="L22" s="37">
        <f t="shared" si="4"/>
        <v>1.5499999999999998</v>
      </c>
      <c r="M22" s="37">
        <f t="shared" si="5"/>
        <v>1.2</v>
      </c>
      <c r="N22" s="37">
        <f t="shared" si="6"/>
        <v>2.75</v>
      </c>
      <c r="O22" s="37">
        <f t="shared" si="7"/>
        <v>1.5499999999999998</v>
      </c>
      <c r="P22" s="37">
        <f t="shared" si="8"/>
        <v>1.85</v>
      </c>
      <c r="Q22" s="37">
        <f t="shared" si="9"/>
        <v>3.4</v>
      </c>
      <c r="R22" s="51">
        <f t="shared" si="10"/>
        <v>9.35</v>
      </c>
      <c r="S22" s="1">
        <f t="shared" si="3"/>
        <v>8</v>
      </c>
    </row>
    <row r="23" spans="1:19" x14ac:dyDescent="0.25">
      <c r="A23" s="1" t="s">
        <v>272</v>
      </c>
      <c r="B23" s="1" t="s">
        <v>126</v>
      </c>
      <c r="C23" s="52">
        <v>1</v>
      </c>
      <c r="D23" s="52">
        <v>1</v>
      </c>
      <c r="E23" s="52">
        <v>1.2</v>
      </c>
      <c r="F23" s="52">
        <v>1.2</v>
      </c>
      <c r="G23" s="52">
        <v>1.9</v>
      </c>
      <c r="H23" s="52">
        <v>1.7</v>
      </c>
      <c r="I23" s="52">
        <v>1.8</v>
      </c>
      <c r="J23" s="52">
        <v>1.8</v>
      </c>
      <c r="K23" s="1"/>
      <c r="L23" s="37">
        <f t="shared" si="4"/>
        <v>1</v>
      </c>
      <c r="M23" s="37">
        <f t="shared" si="5"/>
        <v>1.2</v>
      </c>
      <c r="N23" s="37">
        <f t="shared" si="6"/>
        <v>2.2000000000000002</v>
      </c>
      <c r="O23" s="37">
        <f t="shared" si="7"/>
        <v>1.7999999999999998</v>
      </c>
      <c r="P23" s="37">
        <f t="shared" si="8"/>
        <v>1.8</v>
      </c>
      <c r="Q23" s="37">
        <f t="shared" si="9"/>
        <v>3.5999999999999996</v>
      </c>
      <c r="R23" s="51">
        <f t="shared" si="10"/>
        <v>8.6</v>
      </c>
      <c r="S23" s="1">
        <f t="shared" si="3"/>
        <v>15</v>
      </c>
    </row>
    <row r="24" spans="1:19" x14ac:dyDescent="0.25">
      <c r="A24" s="1" t="s">
        <v>273</v>
      </c>
      <c r="B24" s="1" t="s">
        <v>126</v>
      </c>
      <c r="C24" s="52">
        <v>1.3</v>
      </c>
      <c r="D24" s="52">
        <v>1.6</v>
      </c>
      <c r="E24" s="52">
        <v>1.2</v>
      </c>
      <c r="F24" s="52">
        <v>1.2</v>
      </c>
      <c r="G24" s="52">
        <v>1.6</v>
      </c>
      <c r="H24" s="52">
        <v>1.5</v>
      </c>
      <c r="I24" s="52">
        <v>1.3</v>
      </c>
      <c r="J24" s="52">
        <v>1.1000000000000001</v>
      </c>
      <c r="K24" s="1"/>
      <c r="L24" s="37">
        <f t="shared" si="4"/>
        <v>1.4500000000000002</v>
      </c>
      <c r="M24" s="37">
        <f t="shared" si="5"/>
        <v>1.2</v>
      </c>
      <c r="N24" s="37">
        <f t="shared" si="6"/>
        <v>2.6500000000000004</v>
      </c>
      <c r="O24" s="37">
        <f t="shared" si="7"/>
        <v>1.55</v>
      </c>
      <c r="P24" s="37">
        <f t="shared" si="8"/>
        <v>1.2000000000000002</v>
      </c>
      <c r="Q24" s="37">
        <f t="shared" si="9"/>
        <v>2.75</v>
      </c>
      <c r="R24" s="51">
        <f t="shared" si="10"/>
        <v>9.9</v>
      </c>
      <c r="S24" s="1">
        <f t="shared" si="3"/>
        <v>5</v>
      </c>
    </row>
    <row r="25" spans="1:19" x14ac:dyDescent="0.25">
      <c r="A25" s="1" t="s">
        <v>274</v>
      </c>
      <c r="B25" s="1" t="s">
        <v>135</v>
      </c>
      <c r="C25" s="52">
        <v>1.8</v>
      </c>
      <c r="D25" s="52">
        <v>1.5</v>
      </c>
      <c r="E25" s="52">
        <v>1.2</v>
      </c>
      <c r="F25" s="52">
        <v>1.2</v>
      </c>
      <c r="G25" s="52">
        <v>1.1000000000000001</v>
      </c>
      <c r="H25" s="52">
        <v>1.3</v>
      </c>
      <c r="I25" s="52">
        <v>2.5</v>
      </c>
      <c r="J25" s="52">
        <v>2.2000000000000002</v>
      </c>
      <c r="K25" s="1"/>
      <c r="L25" s="37">
        <f t="shared" si="4"/>
        <v>1.65</v>
      </c>
      <c r="M25" s="37">
        <f t="shared" si="5"/>
        <v>1.2</v>
      </c>
      <c r="N25" s="37">
        <f t="shared" si="6"/>
        <v>2.8499999999999996</v>
      </c>
      <c r="O25" s="37">
        <f t="shared" si="7"/>
        <v>1.2000000000000002</v>
      </c>
      <c r="P25" s="37">
        <f t="shared" si="8"/>
        <v>2.35</v>
      </c>
      <c r="Q25" s="37">
        <f t="shared" si="9"/>
        <v>3.5500000000000003</v>
      </c>
      <c r="R25" s="51">
        <f t="shared" si="10"/>
        <v>9.2999999999999989</v>
      </c>
      <c r="S25" s="1">
        <f t="shared" si="3"/>
        <v>9</v>
      </c>
    </row>
    <row r="26" spans="1:19" x14ac:dyDescent="0.25">
      <c r="A26" s="1" t="s">
        <v>275</v>
      </c>
      <c r="B26" s="1" t="s">
        <v>135</v>
      </c>
      <c r="C26" s="52">
        <v>1.4</v>
      </c>
      <c r="D26" s="52">
        <v>1.1000000000000001</v>
      </c>
      <c r="E26" s="52">
        <v>1.2</v>
      </c>
      <c r="F26" s="52">
        <v>1.2</v>
      </c>
      <c r="G26" s="52">
        <v>2.2000000000000002</v>
      </c>
      <c r="H26" s="52">
        <v>2.1</v>
      </c>
      <c r="I26" s="52">
        <v>2.7</v>
      </c>
      <c r="J26" s="52">
        <v>2.7</v>
      </c>
      <c r="K26" s="1"/>
      <c r="L26" s="37">
        <f t="shared" si="4"/>
        <v>1.25</v>
      </c>
      <c r="M26" s="37">
        <f t="shared" si="5"/>
        <v>1.2</v>
      </c>
      <c r="N26" s="37">
        <f t="shared" si="6"/>
        <v>2.4500000000000002</v>
      </c>
      <c r="O26" s="37">
        <f t="shared" si="7"/>
        <v>2.1500000000000004</v>
      </c>
      <c r="P26" s="37">
        <f t="shared" si="8"/>
        <v>2.7</v>
      </c>
      <c r="Q26" s="37">
        <f t="shared" si="9"/>
        <v>4.8500000000000005</v>
      </c>
      <c r="R26" s="51">
        <f t="shared" si="10"/>
        <v>7.5999999999999988</v>
      </c>
      <c r="S26" s="1">
        <f t="shared" si="3"/>
        <v>20</v>
      </c>
    </row>
    <row r="27" spans="1:19" x14ac:dyDescent="0.25">
      <c r="A27" s="1" t="s">
        <v>276</v>
      </c>
      <c r="B27" s="1" t="s">
        <v>135</v>
      </c>
      <c r="C27" s="52">
        <v>1.3</v>
      </c>
      <c r="D27" s="52">
        <v>1</v>
      </c>
      <c r="E27" s="52">
        <v>1.2</v>
      </c>
      <c r="F27" s="52">
        <v>1.2</v>
      </c>
      <c r="G27" s="52">
        <v>1.3</v>
      </c>
      <c r="H27" s="52">
        <v>1.6</v>
      </c>
      <c r="I27" s="52">
        <v>2.8</v>
      </c>
      <c r="J27" s="52">
        <v>3</v>
      </c>
      <c r="K27" s="1"/>
      <c r="L27" s="37">
        <f t="shared" si="4"/>
        <v>1.1499999999999999</v>
      </c>
      <c r="M27" s="37">
        <f t="shared" si="5"/>
        <v>1.2</v>
      </c>
      <c r="N27" s="37">
        <f t="shared" si="6"/>
        <v>2.3499999999999996</v>
      </c>
      <c r="O27" s="37">
        <f t="shared" si="7"/>
        <v>1.4500000000000002</v>
      </c>
      <c r="P27" s="37">
        <f t="shared" si="8"/>
        <v>2.9</v>
      </c>
      <c r="Q27" s="37">
        <f t="shared" si="9"/>
        <v>4.3499999999999996</v>
      </c>
      <c r="R27" s="51">
        <f t="shared" si="10"/>
        <v>8</v>
      </c>
      <c r="S27" s="1">
        <f t="shared" si="3"/>
        <v>18</v>
      </c>
    </row>
    <row r="28" spans="1:19" x14ac:dyDescent="0.25">
      <c r="A28" s="1" t="s">
        <v>277</v>
      </c>
      <c r="B28" s="1" t="s">
        <v>135</v>
      </c>
      <c r="C28" s="52">
        <v>1.4</v>
      </c>
      <c r="D28" s="52">
        <v>1.4</v>
      </c>
      <c r="E28" s="52">
        <v>1.2</v>
      </c>
      <c r="F28" s="52">
        <v>1.2</v>
      </c>
      <c r="G28" s="52">
        <v>1.2</v>
      </c>
      <c r="H28" s="52">
        <v>1.3</v>
      </c>
      <c r="I28" s="52">
        <v>2.6</v>
      </c>
      <c r="J28" s="52">
        <v>2.9</v>
      </c>
      <c r="K28" s="1"/>
      <c r="L28" s="37">
        <f t="shared" si="4"/>
        <v>1.4</v>
      </c>
      <c r="M28" s="37">
        <f t="shared" si="5"/>
        <v>1.2</v>
      </c>
      <c r="N28" s="37">
        <f t="shared" si="6"/>
        <v>2.5999999999999996</v>
      </c>
      <c r="O28" s="37">
        <f t="shared" si="7"/>
        <v>1.25</v>
      </c>
      <c r="P28" s="37">
        <f t="shared" si="8"/>
        <v>2.75</v>
      </c>
      <c r="Q28" s="37">
        <f t="shared" si="9"/>
        <v>4</v>
      </c>
      <c r="R28" s="51">
        <f t="shared" si="10"/>
        <v>8.6</v>
      </c>
      <c r="S28" s="1">
        <f t="shared" si="3"/>
        <v>15</v>
      </c>
    </row>
    <row r="29" spans="1:19" x14ac:dyDescent="0.25">
      <c r="A29" s="1" t="s">
        <v>278</v>
      </c>
      <c r="B29" s="1" t="s">
        <v>135</v>
      </c>
      <c r="C29" s="52">
        <v>1.6</v>
      </c>
      <c r="D29" s="52">
        <v>1.6</v>
      </c>
      <c r="E29" s="52">
        <v>1</v>
      </c>
      <c r="F29" s="52">
        <v>1</v>
      </c>
      <c r="G29" s="52">
        <v>1.4</v>
      </c>
      <c r="H29" s="52">
        <v>1.3</v>
      </c>
      <c r="I29" s="52">
        <v>2.4</v>
      </c>
      <c r="J29" s="52">
        <v>2.2000000000000002</v>
      </c>
      <c r="K29" s="1"/>
      <c r="L29" s="37">
        <f t="shared" si="4"/>
        <v>1.6</v>
      </c>
      <c r="M29" s="37">
        <f t="shared" si="5"/>
        <v>1</v>
      </c>
      <c r="N29" s="37">
        <f t="shared" si="6"/>
        <v>2.6</v>
      </c>
      <c r="O29" s="37">
        <f t="shared" si="7"/>
        <v>1.35</v>
      </c>
      <c r="P29" s="37">
        <f t="shared" si="8"/>
        <v>2.2999999999999998</v>
      </c>
      <c r="Q29" s="37">
        <f t="shared" si="9"/>
        <v>3.65</v>
      </c>
      <c r="R29" s="51">
        <f t="shared" si="10"/>
        <v>8.9499999999999993</v>
      </c>
      <c r="S29" s="1">
        <f t="shared" si="3"/>
        <v>13</v>
      </c>
    </row>
    <row r="31" spans="1:19" x14ac:dyDescent="0.25">
      <c r="A31" s="11" t="s">
        <v>29</v>
      </c>
      <c r="B31" s="11"/>
      <c r="C31" s="11"/>
      <c r="D31" s="11"/>
      <c r="E31" s="1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9" x14ac:dyDescent="0.25">
      <c r="A32" s="5" t="s">
        <v>1</v>
      </c>
      <c r="B32" s="5" t="s">
        <v>67</v>
      </c>
      <c r="C32" s="5" t="s">
        <v>2</v>
      </c>
      <c r="D32" s="5" t="s">
        <v>3</v>
      </c>
      <c r="E32" s="5" t="s">
        <v>11</v>
      </c>
      <c r="F32" s="5" t="s">
        <v>12</v>
      </c>
      <c r="G32" s="5" t="s">
        <v>13</v>
      </c>
      <c r="H32" s="5" t="s">
        <v>14</v>
      </c>
      <c r="I32" s="5" t="s">
        <v>4</v>
      </c>
      <c r="J32" s="5" t="s">
        <v>5</v>
      </c>
      <c r="K32" s="5" t="s">
        <v>8</v>
      </c>
      <c r="L32" s="5" t="s">
        <v>9</v>
      </c>
      <c r="M32" s="5" t="s">
        <v>15</v>
      </c>
      <c r="N32" s="5" t="s">
        <v>63</v>
      </c>
      <c r="O32" s="5" t="s">
        <v>16</v>
      </c>
      <c r="P32" s="5" t="s">
        <v>10</v>
      </c>
      <c r="Q32" s="5" t="s">
        <v>103</v>
      </c>
      <c r="R32" s="5" t="s">
        <v>104</v>
      </c>
      <c r="S32" s="5" t="s">
        <v>62</v>
      </c>
    </row>
    <row r="33" spans="1:19" x14ac:dyDescent="0.25">
      <c r="A33" s="37" t="str">
        <f t="shared" ref="A33:B54" si="11">A8</f>
        <v>Tavia Ralston</v>
      </c>
      <c r="B33" s="37" t="str">
        <f t="shared" si="11"/>
        <v>Delta</v>
      </c>
      <c r="C33" s="53">
        <v>1.2</v>
      </c>
      <c r="D33" s="53">
        <v>1.4</v>
      </c>
      <c r="E33" s="53">
        <v>1.2</v>
      </c>
      <c r="F33" s="53">
        <v>1.2</v>
      </c>
      <c r="G33" s="53">
        <v>2.7</v>
      </c>
      <c r="H33" s="53">
        <v>2.5</v>
      </c>
      <c r="I33" s="53">
        <v>2.4</v>
      </c>
      <c r="J33" s="53">
        <v>2.4</v>
      </c>
      <c r="K33" s="37"/>
      <c r="L33" s="37">
        <f t="shared" ref="L33" si="12">AVERAGE(C33,D33)</f>
        <v>1.2999999999999998</v>
      </c>
      <c r="M33" s="37">
        <f t="shared" ref="M33" si="13">AVERAGE(E33,F33)</f>
        <v>1.2</v>
      </c>
      <c r="N33" s="37">
        <f t="shared" ref="N33" si="14">L33+M33</f>
        <v>2.5</v>
      </c>
      <c r="O33" s="37">
        <f t="shared" ref="O33" si="15">AVERAGE(G33,H33)</f>
        <v>2.6</v>
      </c>
      <c r="P33" s="37">
        <f t="shared" ref="P33" si="16">AVERAGE(I33,J33)</f>
        <v>2.4</v>
      </c>
      <c r="Q33" s="37">
        <f t="shared" ref="Q33" si="17">IF(O33+P33&gt;10,10,O33+P33)</f>
        <v>5</v>
      </c>
      <c r="R33" s="51">
        <f t="shared" ref="R33" si="18">10+N33-Q33-K33</f>
        <v>7.5</v>
      </c>
      <c r="S33" s="1">
        <f t="shared" ref="S33:S54" si="19">RANK(R33,$R$33:$R$54)</f>
        <v>6</v>
      </c>
    </row>
    <row r="34" spans="1:19" x14ac:dyDescent="0.25">
      <c r="A34" s="37" t="str">
        <f t="shared" si="11"/>
        <v>Annabel Walker</v>
      </c>
      <c r="B34" s="37" t="str">
        <f t="shared" si="11"/>
        <v>Delta</v>
      </c>
      <c r="C34" s="52">
        <v>1.4</v>
      </c>
      <c r="D34" s="52">
        <v>1.7</v>
      </c>
      <c r="E34" s="52">
        <v>1</v>
      </c>
      <c r="F34" s="52">
        <v>1</v>
      </c>
      <c r="G34" s="52">
        <v>2.2000000000000002</v>
      </c>
      <c r="H34" s="52">
        <v>2.2000000000000002</v>
      </c>
      <c r="I34" s="52">
        <v>2.9</v>
      </c>
      <c r="J34" s="52">
        <v>2.6</v>
      </c>
      <c r="K34" s="1"/>
      <c r="L34" s="37">
        <f t="shared" ref="L34:L54" si="20">AVERAGE(C34,D34)</f>
        <v>1.5499999999999998</v>
      </c>
      <c r="M34" s="37">
        <f t="shared" ref="M34:M54" si="21">AVERAGE(E34,F34)</f>
        <v>1</v>
      </c>
      <c r="N34" s="37">
        <f t="shared" ref="N34:N54" si="22">L34+M34</f>
        <v>2.5499999999999998</v>
      </c>
      <c r="O34" s="37">
        <f t="shared" ref="O34:O54" si="23">AVERAGE(G34,H34)</f>
        <v>2.2000000000000002</v>
      </c>
      <c r="P34" s="37">
        <f t="shared" ref="P34:P54" si="24">AVERAGE(I34,J34)</f>
        <v>2.75</v>
      </c>
      <c r="Q34" s="37">
        <f t="shared" ref="Q34:Q54" si="25">IF(O34+P34&gt;10,10,O34+P34)</f>
        <v>4.95</v>
      </c>
      <c r="R34" s="51">
        <f t="shared" ref="R34:R54" si="26">10+N34-Q34-K34</f>
        <v>7.6000000000000005</v>
      </c>
      <c r="S34" s="1">
        <f t="shared" si="19"/>
        <v>4</v>
      </c>
    </row>
    <row r="35" spans="1:19" x14ac:dyDescent="0.25">
      <c r="A35" s="37" t="str">
        <f t="shared" si="11"/>
        <v>Lauren Davies</v>
      </c>
      <c r="B35" s="37" t="str">
        <f t="shared" si="11"/>
        <v>Delta</v>
      </c>
      <c r="C35" s="52">
        <v>1.2</v>
      </c>
      <c r="D35" s="52">
        <v>1.2</v>
      </c>
      <c r="E35" s="52">
        <v>0.9</v>
      </c>
      <c r="F35" s="52">
        <v>0.9</v>
      </c>
      <c r="G35" s="52">
        <v>2.5</v>
      </c>
      <c r="H35" s="52">
        <v>2.5</v>
      </c>
      <c r="I35" s="52">
        <v>2.8</v>
      </c>
      <c r="J35" s="52">
        <v>2.6</v>
      </c>
      <c r="K35" s="1"/>
      <c r="L35" s="37">
        <f t="shared" si="20"/>
        <v>1.2</v>
      </c>
      <c r="M35" s="37">
        <f t="shared" si="21"/>
        <v>0.9</v>
      </c>
      <c r="N35" s="37">
        <f t="shared" si="22"/>
        <v>2.1</v>
      </c>
      <c r="O35" s="37">
        <f t="shared" si="23"/>
        <v>2.5</v>
      </c>
      <c r="P35" s="37">
        <f t="shared" si="24"/>
        <v>2.7</v>
      </c>
      <c r="Q35" s="37">
        <f t="shared" si="25"/>
        <v>5.2</v>
      </c>
      <c r="R35" s="51">
        <f t="shared" si="26"/>
        <v>6.8999999999999995</v>
      </c>
      <c r="S35" s="1">
        <f t="shared" si="19"/>
        <v>12</v>
      </c>
    </row>
    <row r="36" spans="1:19" x14ac:dyDescent="0.25">
      <c r="A36" s="37" t="str">
        <f t="shared" si="11"/>
        <v>Grace Kavnagh</v>
      </c>
      <c r="B36" s="37" t="str">
        <f t="shared" si="11"/>
        <v>Delta</v>
      </c>
      <c r="C36" s="52">
        <v>1</v>
      </c>
      <c r="D36" s="52">
        <v>1</v>
      </c>
      <c r="E36" s="52">
        <v>0.7</v>
      </c>
      <c r="F36" s="52">
        <v>0.7</v>
      </c>
      <c r="G36" s="52">
        <v>3</v>
      </c>
      <c r="H36" s="52">
        <v>2.9</v>
      </c>
      <c r="I36" s="52">
        <v>2.6</v>
      </c>
      <c r="J36" s="52">
        <v>2.2999999999999998</v>
      </c>
      <c r="K36" s="1"/>
      <c r="L36" s="37">
        <f t="shared" si="20"/>
        <v>1</v>
      </c>
      <c r="M36" s="37">
        <f t="shared" si="21"/>
        <v>0.7</v>
      </c>
      <c r="N36" s="37">
        <f t="shared" si="22"/>
        <v>1.7</v>
      </c>
      <c r="O36" s="37">
        <f t="shared" si="23"/>
        <v>2.95</v>
      </c>
      <c r="P36" s="37">
        <f t="shared" si="24"/>
        <v>2.4500000000000002</v>
      </c>
      <c r="Q36" s="37">
        <f t="shared" si="25"/>
        <v>5.4</v>
      </c>
      <c r="R36" s="51">
        <f t="shared" si="26"/>
        <v>6.2999999999999989</v>
      </c>
      <c r="S36" s="1">
        <f t="shared" si="19"/>
        <v>14</v>
      </c>
    </row>
    <row r="37" spans="1:19" x14ac:dyDescent="0.25">
      <c r="A37" s="37" t="str">
        <f t="shared" si="11"/>
        <v>Keri Ueda-Sarson</v>
      </c>
      <c r="B37" s="37" t="str">
        <f t="shared" si="11"/>
        <v>Delta/Aoi F</v>
      </c>
      <c r="C37" s="52">
        <v>0.8</v>
      </c>
      <c r="D37" s="52">
        <v>1.1000000000000001</v>
      </c>
      <c r="E37" s="52">
        <v>1</v>
      </c>
      <c r="F37" s="52">
        <v>1</v>
      </c>
      <c r="G37" s="52">
        <v>3.3</v>
      </c>
      <c r="H37" s="52">
        <v>3</v>
      </c>
      <c r="I37" s="52">
        <v>2.9</v>
      </c>
      <c r="J37" s="52">
        <v>2.9</v>
      </c>
      <c r="K37" s="1"/>
      <c r="L37" s="37">
        <f t="shared" si="20"/>
        <v>0.95000000000000007</v>
      </c>
      <c r="M37" s="37">
        <f t="shared" si="21"/>
        <v>1</v>
      </c>
      <c r="N37" s="37">
        <f t="shared" si="22"/>
        <v>1.9500000000000002</v>
      </c>
      <c r="O37" s="37">
        <f t="shared" si="23"/>
        <v>3.15</v>
      </c>
      <c r="P37" s="37">
        <f t="shared" si="24"/>
        <v>2.9</v>
      </c>
      <c r="Q37" s="37">
        <f t="shared" si="25"/>
        <v>6.05</v>
      </c>
      <c r="R37" s="51">
        <f t="shared" si="26"/>
        <v>5.8999999999999995</v>
      </c>
      <c r="S37" s="1">
        <f t="shared" si="19"/>
        <v>16</v>
      </c>
    </row>
    <row r="38" spans="1:19" x14ac:dyDescent="0.25">
      <c r="A38" s="37" t="str">
        <f t="shared" si="11"/>
        <v>Amelia Simpson</v>
      </c>
      <c r="B38" s="37" t="str">
        <f t="shared" si="11"/>
        <v>DGA</v>
      </c>
      <c r="C38" s="52">
        <v>0.9</v>
      </c>
      <c r="D38" s="52">
        <v>0.8</v>
      </c>
      <c r="E38" s="52">
        <v>1.3</v>
      </c>
      <c r="F38" s="52">
        <v>1.2</v>
      </c>
      <c r="G38" s="52">
        <v>2.2000000000000002</v>
      </c>
      <c r="H38" s="52">
        <v>2.2999999999999998</v>
      </c>
      <c r="I38" s="52">
        <v>2.8</v>
      </c>
      <c r="J38" s="52">
        <v>2.7</v>
      </c>
      <c r="K38" s="1"/>
      <c r="L38" s="37">
        <f t="shared" si="20"/>
        <v>0.85000000000000009</v>
      </c>
      <c r="M38" s="37">
        <f t="shared" si="21"/>
        <v>1.25</v>
      </c>
      <c r="N38" s="37">
        <f t="shared" si="22"/>
        <v>2.1</v>
      </c>
      <c r="O38" s="37">
        <f t="shared" si="23"/>
        <v>2.25</v>
      </c>
      <c r="P38" s="37">
        <f t="shared" si="24"/>
        <v>2.75</v>
      </c>
      <c r="Q38" s="37">
        <f t="shared" si="25"/>
        <v>5</v>
      </c>
      <c r="R38" s="51">
        <f t="shared" si="26"/>
        <v>7.1</v>
      </c>
      <c r="S38" s="1">
        <f t="shared" si="19"/>
        <v>11</v>
      </c>
    </row>
    <row r="39" spans="1:19" x14ac:dyDescent="0.25">
      <c r="A39" s="37" t="str">
        <f t="shared" si="11"/>
        <v>Sophie Broadley</v>
      </c>
      <c r="B39" s="37" t="str">
        <f t="shared" si="11"/>
        <v>GGI</v>
      </c>
      <c r="C39" s="52">
        <v>0.6</v>
      </c>
      <c r="D39" s="52">
        <v>0.4</v>
      </c>
      <c r="E39" s="52">
        <v>0.8</v>
      </c>
      <c r="F39" s="52">
        <v>0.9</v>
      </c>
      <c r="G39" s="52">
        <v>2.7</v>
      </c>
      <c r="H39" s="52">
        <v>2.8</v>
      </c>
      <c r="I39" s="52">
        <v>2.5</v>
      </c>
      <c r="J39" s="52">
        <v>2.2000000000000002</v>
      </c>
      <c r="K39" s="1"/>
      <c r="L39" s="37">
        <f t="shared" si="20"/>
        <v>0.5</v>
      </c>
      <c r="M39" s="37">
        <f t="shared" si="21"/>
        <v>0.85000000000000009</v>
      </c>
      <c r="N39" s="37">
        <f t="shared" si="22"/>
        <v>1.35</v>
      </c>
      <c r="O39" s="37">
        <f t="shared" si="23"/>
        <v>2.75</v>
      </c>
      <c r="P39" s="37">
        <f t="shared" si="24"/>
        <v>2.35</v>
      </c>
      <c r="Q39" s="37">
        <f t="shared" si="25"/>
        <v>5.0999999999999996</v>
      </c>
      <c r="R39" s="51">
        <f t="shared" si="26"/>
        <v>6.25</v>
      </c>
      <c r="S39" s="1">
        <f t="shared" si="19"/>
        <v>15</v>
      </c>
    </row>
    <row r="40" spans="1:19" x14ac:dyDescent="0.25">
      <c r="A40" s="37" t="str">
        <f t="shared" si="11"/>
        <v>Isabelle Larsen</v>
      </c>
      <c r="B40" s="37" t="str">
        <f t="shared" si="11"/>
        <v>GGI</v>
      </c>
      <c r="C40" s="52">
        <v>0.6</v>
      </c>
      <c r="D40" s="52">
        <v>0.6</v>
      </c>
      <c r="E40" s="52">
        <v>0.6</v>
      </c>
      <c r="F40" s="52">
        <v>0.6</v>
      </c>
      <c r="G40" s="52">
        <v>3</v>
      </c>
      <c r="H40" s="52">
        <v>2.7</v>
      </c>
      <c r="I40" s="52">
        <v>3.9</v>
      </c>
      <c r="J40" s="52">
        <v>3.6</v>
      </c>
      <c r="K40" s="1"/>
      <c r="L40" s="37">
        <f t="shared" si="20"/>
        <v>0.6</v>
      </c>
      <c r="M40" s="37">
        <f t="shared" si="21"/>
        <v>0.6</v>
      </c>
      <c r="N40" s="37">
        <f t="shared" si="22"/>
        <v>1.2</v>
      </c>
      <c r="O40" s="37">
        <f t="shared" si="23"/>
        <v>2.85</v>
      </c>
      <c r="P40" s="37">
        <f t="shared" si="24"/>
        <v>3.75</v>
      </c>
      <c r="Q40" s="37">
        <f t="shared" si="25"/>
        <v>6.6</v>
      </c>
      <c r="R40" s="51">
        <f t="shared" si="26"/>
        <v>4.5999999999999996</v>
      </c>
      <c r="S40" s="1">
        <f t="shared" si="19"/>
        <v>20</v>
      </c>
    </row>
    <row r="41" spans="1:19" x14ac:dyDescent="0.25">
      <c r="A41" s="37" t="str">
        <f t="shared" si="11"/>
        <v>Heather Bunn</v>
      </c>
      <c r="B41" s="37" t="str">
        <f t="shared" si="11"/>
        <v>Diva</v>
      </c>
      <c r="C41" s="52">
        <v>0.5</v>
      </c>
      <c r="D41" s="52">
        <v>0.5</v>
      </c>
      <c r="E41" s="52">
        <v>0.8</v>
      </c>
      <c r="F41" s="52">
        <v>0.8</v>
      </c>
      <c r="G41" s="52">
        <v>2.2999999999999998</v>
      </c>
      <c r="H41" s="52">
        <v>2</v>
      </c>
      <c r="I41" s="52">
        <v>2.2000000000000002</v>
      </c>
      <c r="J41" s="52">
        <v>2.5</v>
      </c>
      <c r="K41" s="1"/>
      <c r="L41" s="37">
        <f t="shared" si="20"/>
        <v>0.5</v>
      </c>
      <c r="M41" s="37">
        <f t="shared" si="21"/>
        <v>0.8</v>
      </c>
      <c r="N41" s="37">
        <f t="shared" si="22"/>
        <v>1.3</v>
      </c>
      <c r="O41" s="37">
        <f t="shared" si="23"/>
        <v>2.15</v>
      </c>
      <c r="P41" s="37">
        <f t="shared" si="24"/>
        <v>2.35</v>
      </c>
      <c r="Q41" s="37">
        <f t="shared" si="25"/>
        <v>4.5</v>
      </c>
      <c r="R41" s="51">
        <f t="shared" si="26"/>
        <v>6.8000000000000007</v>
      </c>
      <c r="S41" s="1">
        <f t="shared" si="19"/>
        <v>13</v>
      </c>
    </row>
    <row r="42" spans="1:19" x14ac:dyDescent="0.25">
      <c r="A42" s="37" t="str">
        <f t="shared" si="11"/>
        <v>Scarlett Girvan</v>
      </c>
      <c r="B42" s="37" t="str">
        <f t="shared" si="11"/>
        <v>Olympia</v>
      </c>
      <c r="C42" s="52">
        <v>1.9</v>
      </c>
      <c r="D42" s="52">
        <v>1.9</v>
      </c>
      <c r="E42" s="52">
        <v>1.5</v>
      </c>
      <c r="F42" s="52">
        <v>1.5</v>
      </c>
      <c r="G42" s="52">
        <v>1.9</v>
      </c>
      <c r="H42" s="52">
        <v>1.8</v>
      </c>
      <c r="I42" s="52">
        <v>1.9</v>
      </c>
      <c r="J42" s="52">
        <v>1.6</v>
      </c>
      <c r="K42" s="1"/>
      <c r="L42" s="37">
        <f t="shared" si="20"/>
        <v>1.9</v>
      </c>
      <c r="M42" s="37">
        <f t="shared" si="21"/>
        <v>1.5</v>
      </c>
      <c r="N42" s="37">
        <f t="shared" si="22"/>
        <v>3.4</v>
      </c>
      <c r="O42" s="37">
        <f t="shared" si="23"/>
        <v>1.85</v>
      </c>
      <c r="P42" s="37">
        <f t="shared" si="24"/>
        <v>1.75</v>
      </c>
      <c r="Q42" s="37">
        <f t="shared" si="25"/>
        <v>3.6</v>
      </c>
      <c r="R42" s="51">
        <f t="shared" si="26"/>
        <v>9.8000000000000007</v>
      </c>
      <c r="S42" s="1">
        <f t="shared" si="19"/>
        <v>1</v>
      </c>
    </row>
    <row r="43" spans="1:19" x14ac:dyDescent="0.25">
      <c r="A43" s="37" t="str">
        <f t="shared" si="11"/>
        <v>Olivia Gourley</v>
      </c>
      <c r="B43" s="37" t="str">
        <f t="shared" si="11"/>
        <v>Olympia</v>
      </c>
      <c r="C43" s="52">
        <v>1.6</v>
      </c>
      <c r="D43" s="52">
        <v>1.3</v>
      </c>
      <c r="E43" s="52">
        <v>1.2</v>
      </c>
      <c r="F43" s="52">
        <v>1.2</v>
      </c>
      <c r="G43" s="52">
        <v>1.9</v>
      </c>
      <c r="H43" s="52">
        <v>1.9</v>
      </c>
      <c r="I43" s="52">
        <v>2.7</v>
      </c>
      <c r="J43" s="52">
        <v>2.5</v>
      </c>
      <c r="K43" s="1"/>
      <c r="L43" s="37">
        <f t="shared" si="20"/>
        <v>1.4500000000000002</v>
      </c>
      <c r="M43" s="37">
        <f t="shared" si="21"/>
        <v>1.2</v>
      </c>
      <c r="N43" s="37">
        <f t="shared" si="22"/>
        <v>2.6500000000000004</v>
      </c>
      <c r="O43" s="37">
        <f t="shared" si="23"/>
        <v>1.9</v>
      </c>
      <c r="P43" s="37">
        <f t="shared" si="24"/>
        <v>2.6</v>
      </c>
      <c r="Q43" s="37">
        <f t="shared" si="25"/>
        <v>4.5</v>
      </c>
      <c r="R43" s="51">
        <f t="shared" si="26"/>
        <v>8.15</v>
      </c>
      <c r="S43" s="1">
        <f t="shared" si="19"/>
        <v>2</v>
      </c>
    </row>
    <row r="44" spans="1:19" x14ac:dyDescent="0.25">
      <c r="A44" s="37" t="str">
        <f t="shared" si="11"/>
        <v>Tehya Wicomb</v>
      </c>
      <c r="B44" s="37" t="str">
        <f t="shared" si="11"/>
        <v>Elements</v>
      </c>
      <c r="C44" s="52">
        <v>1.4</v>
      </c>
      <c r="D44" s="52">
        <v>1.4</v>
      </c>
      <c r="E44" s="52">
        <v>0.4</v>
      </c>
      <c r="F44" s="52">
        <v>0.4</v>
      </c>
      <c r="G44" s="52">
        <v>2.5</v>
      </c>
      <c r="H44" s="52">
        <v>2.6</v>
      </c>
      <c r="I44" s="52">
        <v>1.7</v>
      </c>
      <c r="J44" s="52">
        <v>1.6</v>
      </c>
      <c r="K44" s="1"/>
      <c r="L44" s="37">
        <f t="shared" si="20"/>
        <v>1.4</v>
      </c>
      <c r="M44" s="37">
        <f t="shared" si="21"/>
        <v>0.4</v>
      </c>
      <c r="N44" s="37">
        <f t="shared" si="22"/>
        <v>1.7999999999999998</v>
      </c>
      <c r="O44" s="37">
        <f t="shared" si="23"/>
        <v>2.5499999999999998</v>
      </c>
      <c r="P44" s="37">
        <f t="shared" si="24"/>
        <v>1.65</v>
      </c>
      <c r="Q44" s="37">
        <f t="shared" si="25"/>
        <v>4.1999999999999993</v>
      </c>
      <c r="R44" s="51">
        <f t="shared" si="26"/>
        <v>7.6000000000000014</v>
      </c>
      <c r="S44" s="1">
        <f t="shared" si="19"/>
        <v>3</v>
      </c>
    </row>
    <row r="45" spans="1:19" x14ac:dyDescent="0.25">
      <c r="A45" s="37" t="str">
        <f t="shared" si="11"/>
        <v>Mia Webb</v>
      </c>
      <c r="B45" s="37" t="str">
        <f t="shared" si="11"/>
        <v>Elements</v>
      </c>
      <c r="C45" s="52">
        <v>1.4</v>
      </c>
      <c r="D45" s="52">
        <v>1.1000000000000001</v>
      </c>
      <c r="E45" s="52">
        <v>1.1000000000000001</v>
      </c>
      <c r="F45" s="52">
        <v>1.1000000000000001</v>
      </c>
      <c r="G45" s="52">
        <v>2.2999999999999998</v>
      </c>
      <c r="H45" s="52">
        <v>2.6</v>
      </c>
      <c r="I45" s="52">
        <v>2.7</v>
      </c>
      <c r="J45" s="52">
        <v>2.4</v>
      </c>
      <c r="K45" s="1"/>
      <c r="L45" s="37">
        <f t="shared" si="20"/>
        <v>1.25</v>
      </c>
      <c r="M45" s="37">
        <f t="shared" si="21"/>
        <v>1.1000000000000001</v>
      </c>
      <c r="N45" s="37">
        <f t="shared" si="22"/>
        <v>2.35</v>
      </c>
      <c r="O45" s="37">
        <f t="shared" si="23"/>
        <v>2.4500000000000002</v>
      </c>
      <c r="P45" s="37">
        <f t="shared" si="24"/>
        <v>2.5499999999999998</v>
      </c>
      <c r="Q45" s="37">
        <f t="shared" si="25"/>
        <v>5</v>
      </c>
      <c r="R45" s="51">
        <f t="shared" si="26"/>
        <v>7.35</v>
      </c>
      <c r="S45" s="1">
        <f t="shared" si="19"/>
        <v>10</v>
      </c>
    </row>
    <row r="46" spans="1:19" x14ac:dyDescent="0.25">
      <c r="A46" s="37" t="str">
        <f t="shared" si="11"/>
        <v>Olivia Chapman</v>
      </c>
      <c r="B46" s="37" t="str">
        <f t="shared" si="11"/>
        <v>Delta</v>
      </c>
      <c r="C46" s="52">
        <v>1.3</v>
      </c>
      <c r="D46" s="52">
        <v>1.6</v>
      </c>
      <c r="E46" s="52">
        <v>0.8</v>
      </c>
      <c r="F46" s="52">
        <v>0.8</v>
      </c>
      <c r="G46" s="52">
        <v>2.7</v>
      </c>
      <c r="H46" s="52">
        <v>2.6</v>
      </c>
      <c r="I46" s="52">
        <v>2.2999999999999998</v>
      </c>
      <c r="J46" s="52">
        <v>2</v>
      </c>
      <c r="K46" s="1"/>
      <c r="L46" s="37">
        <f t="shared" si="20"/>
        <v>1.4500000000000002</v>
      </c>
      <c r="M46" s="37">
        <f t="shared" si="21"/>
        <v>0.8</v>
      </c>
      <c r="N46" s="37">
        <f t="shared" si="22"/>
        <v>2.25</v>
      </c>
      <c r="O46" s="37">
        <f t="shared" si="23"/>
        <v>2.6500000000000004</v>
      </c>
      <c r="P46" s="37">
        <f t="shared" si="24"/>
        <v>2.15</v>
      </c>
      <c r="Q46" s="37">
        <f t="shared" si="25"/>
        <v>4.8000000000000007</v>
      </c>
      <c r="R46" s="51">
        <f t="shared" si="26"/>
        <v>7.4499999999999993</v>
      </c>
      <c r="S46" s="1">
        <f t="shared" si="19"/>
        <v>9</v>
      </c>
    </row>
    <row r="47" spans="1:19" x14ac:dyDescent="0.25">
      <c r="A47" s="37" t="str">
        <f t="shared" si="11"/>
        <v>Holly Deacon</v>
      </c>
      <c r="B47" s="37" t="str">
        <f t="shared" si="11"/>
        <v>Delta</v>
      </c>
      <c r="C47" s="52">
        <v>0.8</v>
      </c>
      <c r="D47" s="52">
        <v>0.8</v>
      </c>
      <c r="E47" s="52">
        <v>0.5</v>
      </c>
      <c r="F47" s="52">
        <v>0.5</v>
      </c>
      <c r="G47" s="52">
        <v>3.7</v>
      </c>
      <c r="H47" s="52">
        <v>3.6</v>
      </c>
      <c r="I47" s="52">
        <v>2.8</v>
      </c>
      <c r="J47" s="52">
        <v>2.7</v>
      </c>
      <c r="K47" s="1"/>
      <c r="L47" s="37">
        <f t="shared" si="20"/>
        <v>0.8</v>
      </c>
      <c r="M47" s="37">
        <f t="shared" si="21"/>
        <v>0.5</v>
      </c>
      <c r="N47" s="37">
        <f t="shared" si="22"/>
        <v>1.3</v>
      </c>
      <c r="O47" s="37">
        <f t="shared" si="23"/>
        <v>3.6500000000000004</v>
      </c>
      <c r="P47" s="37">
        <f t="shared" si="24"/>
        <v>2.75</v>
      </c>
      <c r="Q47" s="37">
        <f t="shared" si="25"/>
        <v>6.4</v>
      </c>
      <c r="R47" s="51">
        <f t="shared" si="26"/>
        <v>4.9000000000000004</v>
      </c>
      <c r="S47" s="1">
        <f t="shared" si="19"/>
        <v>19</v>
      </c>
    </row>
    <row r="48" spans="1:19" x14ac:dyDescent="0.25">
      <c r="A48" s="37" t="str">
        <f t="shared" si="11"/>
        <v>Julia Christensen</v>
      </c>
      <c r="B48" s="37" t="str">
        <f t="shared" si="11"/>
        <v>Delta</v>
      </c>
      <c r="C48" s="52">
        <v>0.9</v>
      </c>
      <c r="D48" s="52">
        <v>0.9</v>
      </c>
      <c r="E48" s="52">
        <v>0.4</v>
      </c>
      <c r="F48" s="52">
        <v>0.5</v>
      </c>
      <c r="G48" s="52">
        <v>3.9</v>
      </c>
      <c r="H48" s="52">
        <v>3.9</v>
      </c>
      <c r="I48" s="52">
        <v>3.3</v>
      </c>
      <c r="J48" s="52">
        <v>3</v>
      </c>
      <c r="K48" s="1"/>
      <c r="L48" s="37">
        <f t="shared" si="20"/>
        <v>0.9</v>
      </c>
      <c r="M48" s="37">
        <f t="shared" si="21"/>
        <v>0.45</v>
      </c>
      <c r="N48" s="37">
        <f t="shared" si="22"/>
        <v>1.35</v>
      </c>
      <c r="O48" s="37">
        <f t="shared" si="23"/>
        <v>3.9</v>
      </c>
      <c r="P48" s="37">
        <f t="shared" si="24"/>
        <v>3.15</v>
      </c>
      <c r="Q48" s="37">
        <f t="shared" si="25"/>
        <v>7.05</v>
      </c>
      <c r="R48" s="51">
        <f t="shared" si="26"/>
        <v>4.3</v>
      </c>
      <c r="S48" s="1">
        <f t="shared" si="19"/>
        <v>22</v>
      </c>
    </row>
    <row r="49" spans="1:19" x14ac:dyDescent="0.25">
      <c r="A49" s="37" t="str">
        <f t="shared" si="11"/>
        <v>Chloe Chan</v>
      </c>
      <c r="B49" s="37" t="str">
        <f t="shared" si="11"/>
        <v>Delta</v>
      </c>
      <c r="C49" s="52">
        <v>1.1000000000000001</v>
      </c>
      <c r="D49" s="52">
        <v>1.1000000000000001</v>
      </c>
      <c r="E49" s="52">
        <v>0.3</v>
      </c>
      <c r="F49" s="52">
        <v>0.3</v>
      </c>
      <c r="G49" s="52">
        <v>2.9</v>
      </c>
      <c r="H49" s="52">
        <v>2.9</v>
      </c>
      <c r="I49" s="52">
        <v>3.2</v>
      </c>
      <c r="J49" s="52">
        <v>3</v>
      </c>
      <c r="K49" s="1"/>
      <c r="L49" s="37">
        <f t="shared" si="20"/>
        <v>1.1000000000000001</v>
      </c>
      <c r="M49" s="37">
        <f t="shared" si="21"/>
        <v>0.3</v>
      </c>
      <c r="N49" s="37">
        <f t="shared" si="22"/>
        <v>1.4000000000000001</v>
      </c>
      <c r="O49" s="37">
        <f t="shared" si="23"/>
        <v>2.9</v>
      </c>
      <c r="P49" s="37">
        <f t="shared" si="24"/>
        <v>3.1</v>
      </c>
      <c r="Q49" s="37">
        <f t="shared" si="25"/>
        <v>6</v>
      </c>
      <c r="R49" s="51">
        <f t="shared" si="26"/>
        <v>5.4</v>
      </c>
      <c r="S49" s="1">
        <f t="shared" si="19"/>
        <v>17</v>
      </c>
    </row>
    <row r="50" spans="1:19" x14ac:dyDescent="0.25">
      <c r="A50" s="37" t="str">
        <f t="shared" si="11"/>
        <v>Isabella Cleary</v>
      </c>
      <c r="B50" s="37" t="str">
        <f t="shared" si="11"/>
        <v>Xtreme</v>
      </c>
      <c r="C50" s="52">
        <v>1.5</v>
      </c>
      <c r="D50" s="52">
        <v>1.2</v>
      </c>
      <c r="E50" s="52">
        <v>0.3</v>
      </c>
      <c r="F50" s="52">
        <v>0.3</v>
      </c>
      <c r="G50" s="52">
        <v>2.4</v>
      </c>
      <c r="H50" s="52">
        <v>2.6</v>
      </c>
      <c r="I50" s="52">
        <v>1.8</v>
      </c>
      <c r="J50" s="52">
        <v>1.6</v>
      </c>
      <c r="K50" s="1"/>
      <c r="L50" s="37">
        <f t="shared" si="20"/>
        <v>1.35</v>
      </c>
      <c r="M50" s="37">
        <f t="shared" si="21"/>
        <v>0.3</v>
      </c>
      <c r="N50" s="37">
        <f t="shared" si="22"/>
        <v>1.6500000000000001</v>
      </c>
      <c r="O50" s="37">
        <f t="shared" si="23"/>
        <v>2.5</v>
      </c>
      <c r="P50" s="37">
        <f t="shared" si="24"/>
        <v>1.7000000000000002</v>
      </c>
      <c r="Q50" s="37">
        <f t="shared" si="25"/>
        <v>4.2</v>
      </c>
      <c r="R50" s="51">
        <f t="shared" si="26"/>
        <v>7.45</v>
      </c>
      <c r="S50" s="1">
        <f t="shared" si="19"/>
        <v>7</v>
      </c>
    </row>
    <row r="51" spans="1:19" x14ac:dyDescent="0.25">
      <c r="A51" s="37" t="str">
        <f t="shared" si="11"/>
        <v>Nika Miller</v>
      </c>
      <c r="B51" s="37" t="str">
        <f t="shared" si="11"/>
        <v>Xtreme</v>
      </c>
      <c r="C51" s="52">
        <v>1.1000000000000001</v>
      </c>
      <c r="D51" s="52">
        <v>1.1000000000000001</v>
      </c>
      <c r="E51" s="52">
        <v>0.4</v>
      </c>
      <c r="F51" s="52">
        <v>0.4</v>
      </c>
      <c r="G51" s="52">
        <v>2.9</v>
      </c>
      <c r="H51" s="52">
        <v>2.9</v>
      </c>
      <c r="I51" s="52">
        <v>4.3</v>
      </c>
      <c r="J51" s="52">
        <v>4</v>
      </c>
      <c r="K51" s="1"/>
      <c r="L51" s="37">
        <f t="shared" si="20"/>
        <v>1.1000000000000001</v>
      </c>
      <c r="M51" s="37">
        <f t="shared" si="21"/>
        <v>0.4</v>
      </c>
      <c r="N51" s="37">
        <f t="shared" si="22"/>
        <v>1.5</v>
      </c>
      <c r="O51" s="37">
        <f t="shared" si="23"/>
        <v>2.9</v>
      </c>
      <c r="P51" s="37">
        <f t="shared" si="24"/>
        <v>4.1500000000000004</v>
      </c>
      <c r="Q51" s="37">
        <f t="shared" si="25"/>
        <v>7.0500000000000007</v>
      </c>
      <c r="R51" s="51">
        <f t="shared" si="26"/>
        <v>4.4499999999999993</v>
      </c>
      <c r="S51" s="1">
        <f t="shared" si="19"/>
        <v>21</v>
      </c>
    </row>
    <row r="52" spans="1:19" x14ac:dyDescent="0.25">
      <c r="A52" s="37" t="str">
        <f t="shared" si="11"/>
        <v>Ella Reeves</v>
      </c>
      <c r="B52" s="37" t="str">
        <f t="shared" si="11"/>
        <v>Xtreme</v>
      </c>
      <c r="C52" s="52">
        <v>0.8</v>
      </c>
      <c r="D52" s="52">
        <v>0.6</v>
      </c>
      <c r="E52" s="52">
        <v>0.3</v>
      </c>
      <c r="F52" s="52">
        <v>0.3</v>
      </c>
      <c r="G52" s="52">
        <v>3.1</v>
      </c>
      <c r="H52" s="52">
        <v>3</v>
      </c>
      <c r="I52" s="52">
        <v>3</v>
      </c>
      <c r="J52" s="52">
        <v>2.7</v>
      </c>
      <c r="K52" s="1"/>
      <c r="L52" s="37">
        <f t="shared" si="20"/>
        <v>0.7</v>
      </c>
      <c r="M52" s="37">
        <f t="shared" si="21"/>
        <v>0.3</v>
      </c>
      <c r="N52" s="37">
        <f t="shared" si="22"/>
        <v>1</v>
      </c>
      <c r="O52" s="37">
        <f t="shared" si="23"/>
        <v>3.05</v>
      </c>
      <c r="P52" s="37">
        <f t="shared" si="24"/>
        <v>2.85</v>
      </c>
      <c r="Q52" s="37">
        <f t="shared" si="25"/>
        <v>5.9</v>
      </c>
      <c r="R52" s="51">
        <f t="shared" si="26"/>
        <v>5.0999999999999996</v>
      </c>
      <c r="S52" s="1">
        <f t="shared" si="19"/>
        <v>18</v>
      </c>
    </row>
    <row r="53" spans="1:19" x14ac:dyDescent="0.25">
      <c r="A53" s="37" t="str">
        <f t="shared" si="11"/>
        <v>Maria Malkova</v>
      </c>
      <c r="B53" s="37" t="str">
        <f t="shared" si="11"/>
        <v>Xtreme</v>
      </c>
      <c r="C53" s="52">
        <v>1.3</v>
      </c>
      <c r="D53" s="52">
        <v>1.3</v>
      </c>
      <c r="E53" s="52">
        <v>0.8</v>
      </c>
      <c r="F53" s="52">
        <v>0.8</v>
      </c>
      <c r="G53" s="52">
        <v>2.2999999999999998</v>
      </c>
      <c r="H53" s="52">
        <v>2.4</v>
      </c>
      <c r="I53" s="52">
        <v>2.4</v>
      </c>
      <c r="J53" s="52">
        <v>2.2000000000000002</v>
      </c>
      <c r="K53" s="1"/>
      <c r="L53" s="37">
        <f t="shared" si="20"/>
        <v>1.3</v>
      </c>
      <c r="M53" s="37">
        <f t="shared" si="21"/>
        <v>0.8</v>
      </c>
      <c r="N53" s="37">
        <f t="shared" si="22"/>
        <v>2.1</v>
      </c>
      <c r="O53" s="37">
        <f t="shared" si="23"/>
        <v>2.3499999999999996</v>
      </c>
      <c r="P53" s="37">
        <f t="shared" si="24"/>
        <v>2.2999999999999998</v>
      </c>
      <c r="Q53" s="37">
        <f t="shared" si="25"/>
        <v>4.6499999999999995</v>
      </c>
      <c r="R53" s="51">
        <f t="shared" si="26"/>
        <v>7.45</v>
      </c>
      <c r="S53" s="1">
        <f t="shared" si="19"/>
        <v>7</v>
      </c>
    </row>
    <row r="54" spans="1:19" x14ac:dyDescent="0.25">
      <c r="A54" s="37" t="str">
        <f t="shared" si="11"/>
        <v>Danica Nali</v>
      </c>
      <c r="B54" s="37" t="str">
        <f t="shared" si="11"/>
        <v>Xtreme</v>
      </c>
      <c r="C54" s="52">
        <v>1.1000000000000001</v>
      </c>
      <c r="D54" s="52">
        <v>0.8</v>
      </c>
      <c r="E54" s="52">
        <v>1.2</v>
      </c>
      <c r="F54" s="52">
        <v>1.2</v>
      </c>
      <c r="G54" s="52">
        <v>2.5</v>
      </c>
      <c r="H54" s="52">
        <v>2.6</v>
      </c>
      <c r="I54" s="52">
        <v>2.1</v>
      </c>
      <c r="J54" s="52">
        <v>1.9</v>
      </c>
      <c r="K54" s="1"/>
      <c r="L54" s="37">
        <f t="shared" si="20"/>
        <v>0.95000000000000007</v>
      </c>
      <c r="M54" s="37">
        <f t="shared" si="21"/>
        <v>1.2</v>
      </c>
      <c r="N54" s="37">
        <f t="shared" si="22"/>
        <v>2.15</v>
      </c>
      <c r="O54" s="37">
        <f t="shared" si="23"/>
        <v>2.5499999999999998</v>
      </c>
      <c r="P54" s="37">
        <f t="shared" si="24"/>
        <v>2</v>
      </c>
      <c r="Q54" s="37">
        <f t="shared" si="25"/>
        <v>4.55</v>
      </c>
      <c r="R54" s="51">
        <f t="shared" si="26"/>
        <v>7.6000000000000005</v>
      </c>
      <c r="S54" s="1">
        <f t="shared" si="19"/>
        <v>4</v>
      </c>
    </row>
    <row r="56" spans="1:19" x14ac:dyDescent="0.25">
      <c r="A56" s="11" t="s">
        <v>95</v>
      </c>
      <c r="B56" s="11"/>
      <c r="C56" s="11"/>
      <c r="D56" s="11"/>
      <c r="E56" s="11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9" x14ac:dyDescent="0.25">
      <c r="A57" s="5" t="s">
        <v>1</v>
      </c>
      <c r="B57" s="5" t="s">
        <v>67</v>
      </c>
      <c r="C57" s="5" t="s">
        <v>2</v>
      </c>
      <c r="D57" s="5" t="s">
        <v>3</v>
      </c>
      <c r="E57" s="5" t="s">
        <v>11</v>
      </c>
      <c r="F57" s="5" t="s">
        <v>12</v>
      </c>
      <c r="G57" s="5" t="s">
        <v>13</v>
      </c>
      <c r="H57" s="5" t="s">
        <v>14</v>
      </c>
      <c r="I57" s="5" t="s">
        <v>4</v>
      </c>
      <c r="J57" s="5" t="s">
        <v>5</v>
      </c>
      <c r="K57" s="5" t="s">
        <v>8</v>
      </c>
      <c r="L57" s="5" t="s">
        <v>9</v>
      </c>
      <c r="M57" s="5" t="s">
        <v>15</v>
      </c>
      <c r="N57" s="5" t="s">
        <v>63</v>
      </c>
      <c r="O57" s="5" t="s">
        <v>16</v>
      </c>
      <c r="P57" s="5" t="s">
        <v>10</v>
      </c>
      <c r="Q57" s="5" t="s">
        <v>103</v>
      </c>
      <c r="R57" s="5" t="s">
        <v>104</v>
      </c>
      <c r="S57" s="5" t="s">
        <v>62</v>
      </c>
    </row>
    <row r="58" spans="1:19" x14ac:dyDescent="0.25">
      <c r="A58" s="37" t="str">
        <f t="shared" ref="A58:B79" si="27">A8</f>
        <v>Tavia Ralston</v>
      </c>
      <c r="B58" s="37" t="str">
        <f t="shared" si="27"/>
        <v>Delta</v>
      </c>
      <c r="C58" s="53">
        <v>1.4</v>
      </c>
      <c r="D58" s="53">
        <v>1.7</v>
      </c>
      <c r="E58" s="53">
        <v>0.7</v>
      </c>
      <c r="F58" s="53">
        <v>0.7</v>
      </c>
      <c r="G58" s="53">
        <v>2.1</v>
      </c>
      <c r="H58" s="53">
        <v>2.2999999999999998</v>
      </c>
      <c r="I58" s="53">
        <v>2.8</v>
      </c>
      <c r="J58" s="53">
        <v>2.9</v>
      </c>
      <c r="K58" s="37"/>
      <c r="L58" s="37">
        <f t="shared" ref="L58" si="28">AVERAGE(C58,D58)</f>
        <v>1.5499999999999998</v>
      </c>
      <c r="M58" s="37">
        <f t="shared" ref="M58" si="29">AVERAGE(E58,F58)</f>
        <v>0.7</v>
      </c>
      <c r="N58" s="37">
        <f t="shared" ref="N58" si="30">L58+M58</f>
        <v>2.25</v>
      </c>
      <c r="O58" s="37">
        <f t="shared" ref="O58" si="31">AVERAGE(G58,H58)</f>
        <v>2.2000000000000002</v>
      </c>
      <c r="P58" s="37">
        <f t="shared" ref="P58" si="32">AVERAGE(I58,J58)</f>
        <v>2.8499999999999996</v>
      </c>
      <c r="Q58" s="37">
        <f t="shared" ref="Q58" si="33">IF(O58+P58&gt;10,10,O58+P58)</f>
        <v>5.05</v>
      </c>
      <c r="R58" s="51">
        <f t="shared" ref="R58" si="34">10+N58-Q58-K58</f>
        <v>7.2</v>
      </c>
      <c r="S58" s="1">
        <f t="shared" ref="S58:S79" si="35">RANK(R58,$R$58:$R$79)</f>
        <v>7</v>
      </c>
    </row>
    <row r="59" spans="1:19" x14ac:dyDescent="0.25">
      <c r="A59" s="37" t="str">
        <f t="shared" si="27"/>
        <v>Annabel Walker</v>
      </c>
      <c r="B59" s="37" t="str">
        <f t="shared" si="27"/>
        <v>Delta</v>
      </c>
      <c r="C59" s="52">
        <v>1.1000000000000001</v>
      </c>
      <c r="D59" s="52">
        <v>1.4</v>
      </c>
      <c r="E59" s="52">
        <v>0.6</v>
      </c>
      <c r="F59" s="52">
        <v>0.6</v>
      </c>
      <c r="G59" s="52">
        <v>2</v>
      </c>
      <c r="H59" s="52">
        <v>2.1</v>
      </c>
      <c r="I59" s="52">
        <v>3.2</v>
      </c>
      <c r="J59" s="52">
        <v>3.2</v>
      </c>
      <c r="K59" s="1"/>
      <c r="L59" s="37">
        <f t="shared" ref="L59:L79" si="36">AVERAGE(C59,D59)</f>
        <v>1.25</v>
      </c>
      <c r="M59" s="37">
        <f t="shared" ref="M59:M79" si="37">AVERAGE(E59,F59)</f>
        <v>0.6</v>
      </c>
      <c r="N59" s="37">
        <f t="shared" ref="N59:N79" si="38">L59+M59</f>
        <v>1.85</v>
      </c>
      <c r="O59" s="37">
        <f t="shared" ref="O59:O79" si="39">AVERAGE(G59,H59)</f>
        <v>2.0499999999999998</v>
      </c>
      <c r="P59" s="37">
        <f t="shared" ref="P59:P79" si="40">AVERAGE(I59,J59)</f>
        <v>3.2</v>
      </c>
      <c r="Q59" s="37">
        <f t="shared" ref="Q59:Q79" si="41">IF(O59+P59&gt;10,10,O59+P59)</f>
        <v>5.25</v>
      </c>
      <c r="R59" s="51">
        <f t="shared" ref="R59:R79" si="42">10+N59-Q59-K59</f>
        <v>6.6</v>
      </c>
      <c r="S59" s="1">
        <f t="shared" si="35"/>
        <v>11</v>
      </c>
    </row>
    <row r="60" spans="1:19" x14ac:dyDescent="0.25">
      <c r="A60" s="37" t="str">
        <f t="shared" si="27"/>
        <v>Lauren Davies</v>
      </c>
      <c r="B60" s="37" t="str">
        <f t="shared" si="27"/>
        <v>Delta</v>
      </c>
      <c r="C60" s="52">
        <v>1</v>
      </c>
      <c r="D60" s="52">
        <v>1</v>
      </c>
      <c r="E60" s="52">
        <v>0.3</v>
      </c>
      <c r="F60" s="52">
        <v>0.3</v>
      </c>
      <c r="G60" s="52">
        <v>2.5</v>
      </c>
      <c r="H60" s="52">
        <v>2.4</v>
      </c>
      <c r="I60" s="52">
        <v>3.4</v>
      </c>
      <c r="J60" s="52">
        <v>3.1</v>
      </c>
      <c r="K60" s="1"/>
      <c r="L60" s="37">
        <f t="shared" si="36"/>
        <v>1</v>
      </c>
      <c r="M60" s="37">
        <f t="shared" si="37"/>
        <v>0.3</v>
      </c>
      <c r="N60" s="37">
        <f t="shared" si="38"/>
        <v>1.3</v>
      </c>
      <c r="O60" s="37">
        <f t="shared" si="39"/>
        <v>2.4500000000000002</v>
      </c>
      <c r="P60" s="37">
        <f t="shared" si="40"/>
        <v>3.25</v>
      </c>
      <c r="Q60" s="37">
        <f t="shared" si="41"/>
        <v>5.7</v>
      </c>
      <c r="R60" s="51">
        <f t="shared" si="42"/>
        <v>5.6000000000000005</v>
      </c>
      <c r="S60" s="1">
        <f t="shared" si="35"/>
        <v>18</v>
      </c>
    </row>
    <row r="61" spans="1:19" x14ac:dyDescent="0.25">
      <c r="A61" s="37" t="str">
        <f t="shared" si="27"/>
        <v>Grace Kavnagh</v>
      </c>
      <c r="B61" s="37" t="str">
        <f t="shared" si="27"/>
        <v>Delta</v>
      </c>
      <c r="C61" s="52">
        <v>1.3</v>
      </c>
      <c r="D61" s="52">
        <v>1.3</v>
      </c>
      <c r="E61" s="52">
        <v>0.5</v>
      </c>
      <c r="F61" s="52">
        <v>0.5</v>
      </c>
      <c r="G61" s="52">
        <v>2.6</v>
      </c>
      <c r="H61" s="52">
        <v>2.5</v>
      </c>
      <c r="I61" s="52">
        <v>3.2</v>
      </c>
      <c r="J61" s="52">
        <v>3</v>
      </c>
      <c r="K61" s="1"/>
      <c r="L61" s="37">
        <f t="shared" si="36"/>
        <v>1.3</v>
      </c>
      <c r="M61" s="37">
        <f t="shared" si="37"/>
        <v>0.5</v>
      </c>
      <c r="N61" s="37">
        <f t="shared" si="38"/>
        <v>1.8</v>
      </c>
      <c r="O61" s="37">
        <f t="shared" si="39"/>
        <v>2.5499999999999998</v>
      </c>
      <c r="P61" s="37">
        <f t="shared" si="40"/>
        <v>3.1</v>
      </c>
      <c r="Q61" s="37">
        <f t="shared" si="41"/>
        <v>5.65</v>
      </c>
      <c r="R61" s="51">
        <f t="shared" si="42"/>
        <v>6.15</v>
      </c>
      <c r="S61" s="1">
        <f t="shared" si="35"/>
        <v>13</v>
      </c>
    </row>
    <row r="62" spans="1:19" x14ac:dyDescent="0.25">
      <c r="A62" s="37" t="str">
        <f t="shared" si="27"/>
        <v>Keri Ueda-Sarson</v>
      </c>
      <c r="B62" s="37" t="str">
        <f t="shared" si="27"/>
        <v>Delta/Aoi F</v>
      </c>
      <c r="C62" s="52">
        <v>1.1000000000000001</v>
      </c>
      <c r="D62" s="52">
        <v>1.1000000000000001</v>
      </c>
      <c r="E62" s="52">
        <v>0.4</v>
      </c>
      <c r="F62" s="52">
        <v>0.4</v>
      </c>
      <c r="G62" s="52">
        <v>1.8</v>
      </c>
      <c r="H62" s="52">
        <v>1.8</v>
      </c>
      <c r="I62" s="52">
        <v>2.5</v>
      </c>
      <c r="J62" s="52">
        <v>2.6</v>
      </c>
      <c r="K62" s="1"/>
      <c r="L62" s="37">
        <f t="shared" si="36"/>
        <v>1.1000000000000001</v>
      </c>
      <c r="M62" s="37">
        <f t="shared" si="37"/>
        <v>0.4</v>
      </c>
      <c r="N62" s="37">
        <f t="shared" si="38"/>
        <v>1.5</v>
      </c>
      <c r="O62" s="37">
        <f t="shared" si="39"/>
        <v>1.8</v>
      </c>
      <c r="P62" s="37">
        <f t="shared" si="40"/>
        <v>2.5499999999999998</v>
      </c>
      <c r="Q62" s="37">
        <f t="shared" si="41"/>
        <v>4.3499999999999996</v>
      </c>
      <c r="R62" s="51">
        <f t="shared" si="42"/>
        <v>7.15</v>
      </c>
      <c r="S62" s="1">
        <f t="shared" si="35"/>
        <v>8</v>
      </c>
    </row>
    <row r="63" spans="1:19" x14ac:dyDescent="0.25">
      <c r="A63" s="37" t="str">
        <f t="shared" si="27"/>
        <v>Amelia Simpson</v>
      </c>
      <c r="B63" s="37" t="str">
        <f t="shared" si="27"/>
        <v>DGA</v>
      </c>
      <c r="C63" s="52">
        <v>1.2</v>
      </c>
      <c r="D63" s="52">
        <v>0.9</v>
      </c>
      <c r="E63" s="52">
        <v>0.9</v>
      </c>
      <c r="F63" s="52">
        <v>0.9</v>
      </c>
      <c r="G63" s="52">
        <v>2.2000000000000002</v>
      </c>
      <c r="H63" s="52">
        <v>2.1</v>
      </c>
      <c r="I63" s="52">
        <v>2.4</v>
      </c>
      <c r="J63" s="52">
        <v>2.5</v>
      </c>
      <c r="K63" s="1"/>
      <c r="L63" s="37">
        <f t="shared" si="36"/>
        <v>1.05</v>
      </c>
      <c r="M63" s="37">
        <f t="shared" si="37"/>
        <v>0.9</v>
      </c>
      <c r="N63" s="37">
        <f t="shared" si="38"/>
        <v>1.9500000000000002</v>
      </c>
      <c r="O63" s="37">
        <f t="shared" si="39"/>
        <v>2.1500000000000004</v>
      </c>
      <c r="P63" s="37">
        <f t="shared" si="40"/>
        <v>2.4500000000000002</v>
      </c>
      <c r="Q63" s="37">
        <f t="shared" si="41"/>
        <v>4.6000000000000005</v>
      </c>
      <c r="R63" s="51">
        <f t="shared" si="42"/>
        <v>7.3499999999999988</v>
      </c>
      <c r="S63" s="1">
        <f t="shared" si="35"/>
        <v>5</v>
      </c>
    </row>
    <row r="64" spans="1:19" x14ac:dyDescent="0.25">
      <c r="A64" s="37" t="str">
        <f t="shared" si="27"/>
        <v>Sophie Broadley</v>
      </c>
      <c r="B64" s="37" t="str">
        <f t="shared" si="27"/>
        <v>GGI</v>
      </c>
      <c r="C64" s="52">
        <v>0.3</v>
      </c>
      <c r="D64" s="52">
        <v>0.4</v>
      </c>
      <c r="E64" s="52">
        <v>0.3</v>
      </c>
      <c r="F64" s="52">
        <v>0.3</v>
      </c>
      <c r="G64" s="52">
        <v>3</v>
      </c>
      <c r="H64" s="52">
        <v>2.8</v>
      </c>
      <c r="I64" s="52">
        <v>3.4</v>
      </c>
      <c r="J64" s="52">
        <v>3.6</v>
      </c>
      <c r="K64" s="1"/>
      <c r="L64" s="37">
        <f t="shared" si="36"/>
        <v>0.35</v>
      </c>
      <c r="M64" s="37">
        <f t="shared" si="37"/>
        <v>0.3</v>
      </c>
      <c r="N64" s="37">
        <f t="shared" si="38"/>
        <v>0.64999999999999991</v>
      </c>
      <c r="O64" s="37">
        <f t="shared" si="39"/>
        <v>2.9</v>
      </c>
      <c r="P64" s="37">
        <f t="shared" si="40"/>
        <v>3.5</v>
      </c>
      <c r="Q64" s="37">
        <f t="shared" si="41"/>
        <v>6.4</v>
      </c>
      <c r="R64" s="51">
        <f t="shared" si="42"/>
        <v>4.25</v>
      </c>
      <c r="S64" s="1">
        <f t="shared" si="35"/>
        <v>22</v>
      </c>
    </row>
    <row r="65" spans="1:19" x14ac:dyDescent="0.25">
      <c r="A65" s="37" t="str">
        <f t="shared" si="27"/>
        <v>Isabelle Larsen</v>
      </c>
      <c r="B65" s="37" t="str">
        <f t="shared" si="27"/>
        <v>GGI</v>
      </c>
      <c r="C65" s="52">
        <v>0.5</v>
      </c>
      <c r="D65" s="52">
        <v>0.3</v>
      </c>
      <c r="E65" s="52">
        <v>0.3</v>
      </c>
      <c r="F65" s="52">
        <v>0.3</v>
      </c>
      <c r="G65" s="52">
        <v>2.5</v>
      </c>
      <c r="H65" s="52">
        <v>2.5</v>
      </c>
      <c r="I65" s="52">
        <v>2.4</v>
      </c>
      <c r="J65" s="52">
        <v>2.4</v>
      </c>
      <c r="K65" s="1"/>
      <c r="L65" s="37">
        <f t="shared" si="36"/>
        <v>0.4</v>
      </c>
      <c r="M65" s="37">
        <f t="shared" si="37"/>
        <v>0.3</v>
      </c>
      <c r="N65" s="37">
        <f t="shared" si="38"/>
        <v>0.7</v>
      </c>
      <c r="O65" s="37">
        <f t="shared" si="39"/>
        <v>2.5</v>
      </c>
      <c r="P65" s="37">
        <f t="shared" si="40"/>
        <v>2.4</v>
      </c>
      <c r="Q65" s="37">
        <f t="shared" si="41"/>
        <v>4.9000000000000004</v>
      </c>
      <c r="R65" s="51">
        <f t="shared" si="42"/>
        <v>5.7999999999999989</v>
      </c>
      <c r="S65" s="1">
        <f t="shared" si="35"/>
        <v>17</v>
      </c>
    </row>
    <row r="66" spans="1:19" x14ac:dyDescent="0.25">
      <c r="A66" s="37" t="str">
        <f t="shared" si="27"/>
        <v>Heather Bunn</v>
      </c>
      <c r="B66" s="37" t="str">
        <f t="shared" si="27"/>
        <v>Diva</v>
      </c>
      <c r="C66" s="52">
        <v>0.6</v>
      </c>
      <c r="D66" s="52">
        <v>0.5</v>
      </c>
      <c r="E66" s="52">
        <v>0.3</v>
      </c>
      <c r="F66" s="52">
        <v>0.3</v>
      </c>
      <c r="G66" s="52">
        <v>2.8</v>
      </c>
      <c r="H66" s="52">
        <v>2.8</v>
      </c>
      <c r="I66" s="52">
        <v>3</v>
      </c>
      <c r="J66" s="52">
        <v>2.9</v>
      </c>
      <c r="K66" s="1"/>
      <c r="L66" s="37">
        <f t="shared" si="36"/>
        <v>0.55000000000000004</v>
      </c>
      <c r="M66" s="37">
        <f t="shared" si="37"/>
        <v>0.3</v>
      </c>
      <c r="N66" s="37">
        <f t="shared" si="38"/>
        <v>0.85000000000000009</v>
      </c>
      <c r="O66" s="37">
        <f t="shared" si="39"/>
        <v>2.8</v>
      </c>
      <c r="P66" s="37">
        <f t="shared" si="40"/>
        <v>2.95</v>
      </c>
      <c r="Q66" s="37">
        <f t="shared" si="41"/>
        <v>5.75</v>
      </c>
      <c r="R66" s="51">
        <f t="shared" si="42"/>
        <v>5.0999999999999996</v>
      </c>
      <c r="S66" s="1">
        <f t="shared" si="35"/>
        <v>20</v>
      </c>
    </row>
    <row r="67" spans="1:19" x14ac:dyDescent="0.25">
      <c r="A67" s="37" t="str">
        <f t="shared" si="27"/>
        <v>Scarlett Girvan</v>
      </c>
      <c r="B67" s="37" t="str">
        <f t="shared" si="27"/>
        <v>Olympia</v>
      </c>
      <c r="C67" s="52">
        <v>2</v>
      </c>
      <c r="D67" s="52">
        <v>2</v>
      </c>
      <c r="E67" s="52">
        <v>0.7</v>
      </c>
      <c r="F67" s="52">
        <v>0.7</v>
      </c>
      <c r="G67" s="52">
        <v>1.6</v>
      </c>
      <c r="H67" s="52">
        <v>1.7</v>
      </c>
      <c r="I67" s="52">
        <v>2.1</v>
      </c>
      <c r="J67" s="52">
        <v>2.2999999999999998</v>
      </c>
      <c r="K67" s="1"/>
      <c r="L67" s="37">
        <f t="shared" si="36"/>
        <v>2</v>
      </c>
      <c r="M67" s="37">
        <f t="shared" si="37"/>
        <v>0.7</v>
      </c>
      <c r="N67" s="37">
        <f t="shared" si="38"/>
        <v>2.7</v>
      </c>
      <c r="O67" s="37">
        <f t="shared" si="39"/>
        <v>1.65</v>
      </c>
      <c r="P67" s="37">
        <f t="shared" si="40"/>
        <v>2.2000000000000002</v>
      </c>
      <c r="Q67" s="37">
        <f t="shared" si="41"/>
        <v>3.85</v>
      </c>
      <c r="R67" s="51">
        <f t="shared" si="42"/>
        <v>8.85</v>
      </c>
      <c r="S67" s="1">
        <f t="shared" si="35"/>
        <v>1</v>
      </c>
    </row>
    <row r="68" spans="1:19" x14ac:dyDescent="0.25">
      <c r="A68" s="37" t="str">
        <f t="shared" si="27"/>
        <v>Olivia Gourley</v>
      </c>
      <c r="B68" s="37" t="str">
        <f t="shared" si="27"/>
        <v>Olympia</v>
      </c>
      <c r="C68" s="52">
        <v>1.7</v>
      </c>
      <c r="D68" s="52">
        <v>1.4</v>
      </c>
      <c r="E68" s="52">
        <v>0.2</v>
      </c>
      <c r="F68" s="52">
        <v>0.2</v>
      </c>
      <c r="G68" s="52">
        <v>1.7</v>
      </c>
      <c r="H68" s="52">
        <v>1.6</v>
      </c>
      <c r="I68" s="52">
        <v>2.9</v>
      </c>
      <c r="J68" s="52">
        <v>3.2</v>
      </c>
      <c r="K68" s="1"/>
      <c r="L68" s="37">
        <f t="shared" si="36"/>
        <v>1.5499999999999998</v>
      </c>
      <c r="M68" s="37">
        <f t="shared" si="37"/>
        <v>0.2</v>
      </c>
      <c r="N68" s="37">
        <f t="shared" si="38"/>
        <v>1.7499999999999998</v>
      </c>
      <c r="O68" s="37">
        <f t="shared" si="39"/>
        <v>1.65</v>
      </c>
      <c r="P68" s="37">
        <f t="shared" si="40"/>
        <v>3.05</v>
      </c>
      <c r="Q68" s="37">
        <f t="shared" si="41"/>
        <v>4.6999999999999993</v>
      </c>
      <c r="R68" s="51">
        <f t="shared" si="42"/>
        <v>7.0500000000000007</v>
      </c>
      <c r="S68" s="1">
        <f t="shared" si="35"/>
        <v>9</v>
      </c>
    </row>
    <row r="69" spans="1:19" x14ac:dyDescent="0.25">
      <c r="A69" s="37" t="str">
        <f t="shared" si="27"/>
        <v>Tehya Wicomb</v>
      </c>
      <c r="B69" s="37" t="str">
        <f t="shared" si="27"/>
        <v>Elements</v>
      </c>
      <c r="C69" s="52">
        <v>1.1000000000000001</v>
      </c>
      <c r="D69" s="52">
        <v>1.1000000000000001</v>
      </c>
      <c r="E69" s="52">
        <v>0.2</v>
      </c>
      <c r="F69" s="52">
        <v>0.2</v>
      </c>
      <c r="G69" s="52">
        <v>1.6</v>
      </c>
      <c r="H69" s="52">
        <v>1.9</v>
      </c>
      <c r="I69" s="52">
        <v>2.2999999999999998</v>
      </c>
      <c r="J69" s="52">
        <v>2</v>
      </c>
      <c r="K69" s="1"/>
      <c r="L69" s="37">
        <f t="shared" si="36"/>
        <v>1.1000000000000001</v>
      </c>
      <c r="M69" s="37">
        <f t="shared" si="37"/>
        <v>0.2</v>
      </c>
      <c r="N69" s="37">
        <f t="shared" si="38"/>
        <v>1.3</v>
      </c>
      <c r="O69" s="37">
        <f t="shared" si="39"/>
        <v>1.75</v>
      </c>
      <c r="P69" s="37">
        <f t="shared" si="40"/>
        <v>2.15</v>
      </c>
      <c r="Q69" s="37">
        <f t="shared" si="41"/>
        <v>3.9</v>
      </c>
      <c r="R69" s="51">
        <f t="shared" si="42"/>
        <v>7.4</v>
      </c>
      <c r="S69" s="1">
        <f t="shared" si="35"/>
        <v>4</v>
      </c>
    </row>
    <row r="70" spans="1:19" x14ac:dyDescent="0.25">
      <c r="A70" s="37" t="str">
        <f t="shared" si="27"/>
        <v>Mia Webb</v>
      </c>
      <c r="B70" s="37" t="str">
        <f t="shared" si="27"/>
        <v>Elements</v>
      </c>
      <c r="C70" s="52">
        <v>1.4</v>
      </c>
      <c r="D70" s="52">
        <v>1.2</v>
      </c>
      <c r="E70" s="52">
        <v>0.5</v>
      </c>
      <c r="F70" s="52">
        <v>0.6</v>
      </c>
      <c r="G70" s="52">
        <v>1.5</v>
      </c>
      <c r="H70" s="52">
        <v>1.5</v>
      </c>
      <c r="I70" s="52">
        <v>2.5</v>
      </c>
      <c r="J70" s="52">
        <v>2.6</v>
      </c>
      <c r="K70" s="1"/>
      <c r="L70" s="37">
        <f t="shared" si="36"/>
        <v>1.2999999999999998</v>
      </c>
      <c r="M70" s="37">
        <f t="shared" si="37"/>
        <v>0.55000000000000004</v>
      </c>
      <c r="N70" s="37">
        <f t="shared" si="38"/>
        <v>1.8499999999999999</v>
      </c>
      <c r="O70" s="37">
        <f t="shared" si="39"/>
        <v>1.5</v>
      </c>
      <c r="P70" s="37">
        <f t="shared" si="40"/>
        <v>2.5499999999999998</v>
      </c>
      <c r="Q70" s="37">
        <f t="shared" si="41"/>
        <v>4.05</v>
      </c>
      <c r="R70" s="51">
        <f t="shared" si="42"/>
        <v>7.8</v>
      </c>
      <c r="S70" s="1">
        <f t="shared" si="35"/>
        <v>3</v>
      </c>
    </row>
    <row r="71" spans="1:19" x14ac:dyDescent="0.25">
      <c r="A71" s="37" t="str">
        <f t="shared" si="27"/>
        <v>Olivia Chapman</v>
      </c>
      <c r="B71" s="37" t="str">
        <f t="shared" si="27"/>
        <v>Delta</v>
      </c>
      <c r="C71" s="52">
        <v>1.4</v>
      </c>
      <c r="D71" s="52">
        <v>1.7</v>
      </c>
      <c r="E71" s="52">
        <v>0.8</v>
      </c>
      <c r="F71" s="52">
        <v>0.8</v>
      </c>
      <c r="G71" s="52">
        <v>1.5</v>
      </c>
      <c r="H71" s="52">
        <v>1.7</v>
      </c>
      <c r="I71" s="52">
        <v>3.6</v>
      </c>
      <c r="J71" s="52">
        <v>3.3</v>
      </c>
      <c r="K71" s="1"/>
      <c r="L71" s="37">
        <f t="shared" si="36"/>
        <v>1.5499999999999998</v>
      </c>
      <c r="M71" s="37">
        <f t="shared" si="37"/>
        <v>0.8</v>
      </c>
      <c r="N71" s="37">
        <f t="shared" si="38"/>
        <v>2.3499999999999996</v>
      </c>
      <c r="O71" s="37">
        <f t="shared" si="39"/>
        <v>1.6</v>
      </c>
      <c r="P71" s="37">
        <f t="shared" si="40"/>
        <v>3.45</v>
      </c>
      <c r="Q71" s="37">
        <f t="shared" si="41"/>
        <v>5.0500000000000007</v>
      </c>
      <c r="R71" s="51">
        <f t="shared" si="42"/>
        <v>7.2999999999999989</v>
      </c>
      <c r="S71" s="1">
        <f t="shared" si="35"/>
        <v>6</v>
      </c>
    </row>
    <row r="72" spans="1:19" x14ac:dyDescent="0.25">
      <c r="A72" s="37" t="str">
        <f t="shared" si="27"/>
        <v>Holly Deacon</v>
      </c>
      <c r="B72" s="37" t="str">
        <f t="shared" si="27"/>
        <v>Delta</v>
      </c>
      <c r="C72" s="52">
        <v>0.8</v>
      </c>
      <c r="D72" s="52">
        <v>1</v>
      </c>
      <c r="E72" s="52">
        <v>0.1</v>
      </c>
      <c r="F72" s="52">
        <v>0.1</v>
      </c>
      <c r="G72" s="52">
        <v>2.2000000000000002</v>
      </c>
      <c r="H72" s="52">
        <v>2.2999999999999998</v>
      </c>
      <c r="I72" s="52">
        <v>3.1</v>
      </c>
      <c r="J72" s="52">
        <v>2.8</v>
      </c>
      <c r="K72" s="1"/>
      <c r="L72" s="37">
        <f t="shared" si="36"/>
        <v>0.9</v>
      </c>
      <c r="M72" s="37">
        <f t="shared" si="37"/>
        <v>0.1</v>
      </c>
      <c r="N72" s="37">
        <f t="shared" si="38"/>
        <v>1</v>
      </c>
      <c r="O72" s="37">
        <f t="shared" si="39"/>
        <v>2.25</v>
      </c>
      <c r="P72" s="37">
        <f t="shared" si="40"/>
        <v>2.95</v>
      </c>
      <c r="Q72" s="37">
        <f t="shared" si="41"/>
        <v>5.2</v>
      </c>
      <c r="R72" s="51">
        <f t="shared" si="42"/>
        <v>5.8</v>
      </c>
      <c r="S72" s="1">
        <f t="shared" si="35"/>
        <v>16</v>
      </c>
    </row>
    <row r="73" spans="1:19" x14ac:dyDescent="0.25">
      <c r="A73" s="37" t="str">
        <f t="shared" si="27"/>
        <v>Julia Christensen</v>
      </c>
      <c r="B73" s="37" t="str">
        <f t="shared" si="27"/>
        <v>Delta</v>
      </c>
      <c r="C73" s="52">
        <v>0.8</v>
      </c>
      <c r="D73" s="52">
        <v>0.9</v>
      </c>
      <c r="E73" s="52">
        <v>0.2</v>
      </c>
      <c r="F73" s="52">
        <v>0.2</v>
      </c>
      <c r="G73" s="52">
        <v>2.8</v>
      </c>
      <c r="H73" s="52">
        <v>2.8</v>
      </c>
      <c r="I73" s="52">
        <v>3.2</v>
      </c>
      <c r="J73" s="52">
        <v>3</v>
      </c>
      <c r="K73" s="1">
        <v>0.5</v>
      </c>
      <c r="L73" s="37">
        <f t="shared" si="36"/>
        <v>0.85000000000000009</v>
      </c>
      <c r="M73" s="37">
        <f t="shared" si="37"/>
        <v>0.2</v>
      </c>
      <c r="N73" s="37">
        <f t="shared" si="38"/>
        <v>1.05</v>
      </c>
      <c r="O73" s="37">
        <f t="shared" si="39"/>
        <v>2.8</v>
      </c>
      <c r="P73" s="37">
        <f t="shared" si="40"/>
        <v>3.1</v>
      </c>
      <c r="Q73" s="37">
        <f t="shared" si="41"/>
        <v>5.9</v>
      </c>
      <c r="R73" s="51">
        <f t="shared" si="42"/>
        <v>4.6500000000000004</v>
      </c>
      <c r="S73" s="1">
        <f t="shared" si="35"/>
        <v>21</v>
      </c>
    </row>
    <row r="74" spans="1:19" x14ac:dyDescent="0.25">
      <c r="A74" s="37" t="str">
        <f t="shared" si="27"/>
        <v>Chloe Chan</v>
      </c>
      <c r="B74" s="37" t="str">
        <f t="shared" si="27"/>
        <v>Delta</v>
      </c>
      <c r="C74" s="52">
        <v>1.2</v>
      </c>
      <c r="D74" s="52">
        <v>1.2</v>
      </c>
      <c r="E74" s="52">
        <v>0.1</v>
      </c>
      <c r="F74" s="52">
        <v>0.1</v>
      </c>
      <c r="G74" s="52">
        <v>2.5</v>
      </c>
      <c r="H74" s="52">
        <v>2.7</v>
      </c>
      <c r="I74" s="52">
        <v>2.9</v>
      </c>
      <c r="J74" s="52">
        <v>2.6</v>
      </c>
      <c r="K74" s="1"/>
      <c r="L74" s="37">
        <f t="shared" si="36"/>
        <v>1.2</v>
      </c>
      <c r="M74" s="37">
        <f t="shared" si="37"/>
        <v>0.1</v>
      </c>
      <c r="N74" s="37">
        <f t="shared" si="38"/>
        <v>1.3</v>
      </c>
      <c r="O74" s="37">
        <f t="shared" si="39"/>
        <v>2.6</v>
      </c>
      <c r="P74" s="37">
        <f t="shared" si="40"/>
        <v>2.75</v>
      </c>
      <c r="Q74" s="37">
        <f t="shared" si="41"/>
        <v>5.35</v>
      </c>
      <c r="R74" s="51">
        <f t="shared" si="42"/>
        <v>5.9500000000000011</v>
      </c>
      <c r="S74" s="1">
        <f t="shared" si="35"/>
        <v>14</v>
      </c>
    </row>
    <row r="75" spans="1:19" x14ac:dyDescent="0.25">
      <c r="A75" s="37" t="str">
        <f t="shared" si="27"/>
        <v>Isabella Cleary</v>
      </c>
      <c r="B75" s="37" t="str">
        <f t="shared" si="27"/>
        <v>Xtreme</v>
      </c>
      <c r="C75" s="52">
        <v>1.1000000000000001</v>
      </c>
      <c r="D75" s="52">
        <v>1.1000000000000001</v>
      </c>
      <c r="E75" s="52">
        <v>0.1</v>
      </c>
      <c r="F75" s="52">
        <v>0.1</v>
      </c>
      <c r="G75" s="52">
        <v>1.5</v>
      </c>
      <c r="H75" s="52">
        <v>1.4</v>
      </c>
      <c r="I75" s="52">
        <v>2.9</v>
      </c>
      <c r="J75" s="52">
        <v>2.6</v>
      </c>
      <c r="K75" s="1"/>
      <c r="L75" s="37">
        <f t="shared" si="36"/>
        <v>1.1000000000000001</v>
      </c>
      <c r="M75" s="37">
        <f t="shared" si="37"/>
        <v>0.1</v>
      </c>
      <c r="N75" s="37">
        <f t="shared" si="38"/>
        <v>1.2000000000000002</v>
      </c>
      <c r="O75" s="37">
        <f t="shared" si="39"/>
        <v>1.45</v>
      </c>
      <c r="P75" s="37">
        <f t="shared" si="40"/>
        <v>2.75</v>
      </c>
      <c r="Q75" s="37">
        <f t="shared" si="41"/>
        <v>4.2</v>
      </c>
      <c r="R75" s="51">
        <f t="shared" si="42"/>
        <v>6.9999999999999991</v>
      </c>
      <c r="S75" s="1">
        <f t="shared" si="35"/>
        <v>10</v>
      </c>
    </row>
    <row r="76" spans="1:19" x14ac:dyDescent="0.25">
      <c r="A76" s="37" t="str">
        <f t="shared" si="27"/>
        <v>Nika Miller</v>
      </c>
      <c r="B76" s="37" t="str">
        <f t="shared" si="27"/>
        <v>Xtreme</v>
      </c>
      <c r="C76" s="52">
        <v>1.1000000000000001</v>
      </c>
      <c r="D76" s="52">
        <v>0.9</v>
      </c>
      <c r="E76" s="52">
        <v>0.4</v>
      </c>
      <c r="F76" s="52">
        <v>0.5</v>
      </c>
      <c r="G76" s="52">
        <v>2.2000000000000002</v>
      </c>
      <c r="H76" s="52">
        <v>2.2000000000000002</v>
      </c>
      <c r="I76" s="52">
        <v>3.5</v>
      </c>
      <c r="J76" s="52">
        <v>3.3</v>
      </c>
      <c r="K76" s="1"/>
      <c r="L76" s="37">
        <f t="shared" si="36"/>
        <v>1</v>
      </c>
      <c r="M76" s="37">
        <f t="shared" si="37"/>
        <v>0.45</v>
      </c>
      <c r="N76" s="37">
        <f t="shared" si="38"/>
        <v>1.45</v>
      </c>
      <c r="O76" s="37">
        <f t="shared" si="39"/>
        <v>2.2000000000000002</v>
      </c>
      <c r="P76" s="37">
        <f t="shared" si="40"/>
        <v>3.4</v>
      </c>
      <c r="Q76" s="37">
        <f t="shared" si="41"/>
        <v>5.6</v>
      </c>
      <c r="R76" s="51">
        <f t="shared" si="42"/>
        <v>5.85</v>
      </c>
      <c r="S76" s="1">
        <f t="shared" si="35"/>
        <v>15</v>
      </c>
    </row>
    <row r="77" spans="1:19" x14ac:dyDescent="0.25">
      <c r="A77" s="37" t="str">
        <f t="shared" si="27"/>
        <v>Ella Reeves</v>
      </c>
      <c r="B77" s="37" t="str">
        <f t="shared" si="27"/>
        <v>Xtreme</v>
      </c>
      <c r="C77" s="52">
        <v>0.3</v>
      </c>
      <c r="D77" s="52">
        <v>0.3</v>
      </c>
      <c r="E77" s="52">
        <v>0.5</v>
      </c>
      <c r="F77" s="52">
        <v>0.5</v>
      </c>
      <c r="G77" s="52">
        <v>2</v>
      </c>
      <c r="H77" s="52">
        <v>2.1</v>
      </c>
      <c r="I77" s="52">
        <v>3.5</v>
      </c>
      <c r="J77" s="52">
        <v>3.6</v>
      </c>
      <c r="K77" s="1"/>
      <c r="L77" s="37">
        <f t="shared" si="36"/>
        <v>0.3</v>
      </c>
      <c r="M77" s="37">
        <f t="shared" si="37"/>
        <v>0.5</v>
      </c>
      <c r="N77" s="37">
        <f t="shared" si="38"/>
        <v>0.8</v>
      </c>
      <c r="O77" s="37">
        <f t="shared" si="39"/>
        <v>2.0499999999999998</v>
      </c>
      <c r="P77" s="37">
        <f t="shared" si="40"/>
        <v>3.55</v>
      </c>
      <c r="Q77" s="37">
        <f t="shared" si="41"/>
        <v>5.6</v>
      </c>
      <c r="R77" s="51">
        <f t="shared" si="42"/>
        <v>5.2000000000000011</v>
      </c>
      <c r="S77" s="1">
        <f t="shared" si="35"/>
        <v>19</v>
      </c>
    </row>
    <row r="78" spans="1:19" x14ac:dyDescent="0.25">
      <c r="A78" s="37" t="str">
        <f t="shared" si="27"/>
        <v>Maria Malkova</v>
      </c>
      <c r="B78" s="37" t="str">
        <f t="shared" si="27"/>
        <v>Xtreme</v>
      </c>
      <c r="C78" s="52">
        <v>2.1</v>
      </c>
      <c r="D78" s="52">
        <v>1.8</v>
      </c>
      <c r="E78" s="52">
        <v>0.4</v>
      </c>
      <c r="F78" s="52">
        <v>0.4</v>
      </c>
      <c r="G78" s="52">
        <v>1.4</v>
      </c>
      <c r="H78" s="52">
        <v>1.4</v>
      </c>
      <c r="I78" s="52">
        <v>2.4</v>
      </c>
      <c r="J78" s="52">
        <v>2.5</v>
      </c>
      <c r="K78" s="1"/>
      <c r="L78" s="37">
        <f t="shared" si="36"/>
        <v>1.9500000000000002</v>
      </c>
      <c r="M78" s="37">
        <f t="shared" si="37"/>
        <v>0.4</v>
      </c>
      <c r="N78" s="37">
        <f t="shared" si="38"/>
        <v>2.35</v>
      </c>
      <c r="O78" s="37">
        <f t="shared" si="39"/>
        <v>1.4</v>
      </c>
      <c r="P78" s="37">
        <f t="shared" si="40"/>
        <v>2.4500000000000002</v>
      </c>
      <c r="Q78" s="37">
        <f t="shared" si="41"/>
        <v>3.85</v>
      </c>
      <c r="R78" s="51">
        <f t="shared" si="42"/>
        <v>8.5</v>
      </c>
      <c r="S78" s="1">
        <f t="shared" si="35"/>
        <v>2</v>
      </c>
    </row>
    <row r="79" spans="1:19" x14ac:dyDescent="0.25">
      <c r="A79" s="37" t="str">
        <f t="shared" si="27"/>
        <v>Danica Nali</v>
      </c>
      <c r="B79" s="37" t="str">
        <f t="shared" si="27"/>
        <v>Xtreme</v>
      </c>
      <c r="C79" s="52">
        <v>1.1000000000000001</v>
      </c>
      <c r="D79" s="52">
        <v>1.1000000000000001</v>
      </c>
      <c r="E79" s="52">
        <v>0.4</v>
      </c>
      <c r="F79" s="52">
        <v>0.4</v>
      </c>
      <c r="G79" s="52">
        <v>2</v>
      </c>
      <c r="H79" s="52">
        <v>1.7</v>
      </c>
      <c r="I79" s="52">
        <v>3</v>
      </c>
      <c r="J79" s="52">
        <v>3.3</v>
      </c>
      <c r="K79" s="1"/>
      <c r="L79" s="37">
        <f t="shared" si="36"/>
        <v>1.1000000000000001</v>
      </c>
      <c r="M79" s="37">
        <f t="shared" si="37"/>
        <v>0.4</v>
      </c>
      <c r="N79" s="37">
        <f t="shared" si="38"/>
        <v>1.5</v>
      </c>
      <c r="O79" s="37">
        <f t="shared" si="39"/>
        <v>1.85</v>
      </c>
      <c r="P79" s="37">
        <f t="shared" si="40"/>
        <v>3.15</v>
      </c>
      <c r="Q79" s="37">
        <f t="shared" si="41"/>
        <v>5</v>
      </c>
      <c r="R79" s="51">
        <f t="shared" si="42"/>
        <v>6.5</v>
      </c>
      <c r="S79" s="1">
        <f t="shared" si="35"/>
        <v>12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70"/>
  <sheetViews>
    <sheetView topLeftCell="A5" workbookViewId="0">
      <selection activeCell="A59" sqref="A59:XFD59"/>
    </sheetView>
  </sheetViews>
  <sheetFormatPr defaultColWidth="10.875" defaultRowHeight="15.75" x14ac:dyDescent="0.25"/>
  <cols>
    <col min="1" max="1" width="21.75" style="7" customWidth="1"/>
    <col min="2" max="2" width="8.25" style="7" customWidth="1"/>
    <col min="3" max="3" width="6.5" style="7" customWidth="1"/>
    <col min="4" max="4" width="7.375" style="7" customWidth="1"/>
    <col min="5" max="5" width="7.125" style="7" customWidth="1"/>
    <col min="6" max="6" width="7.875" style="7" customWidth="1"/>
    <col min="7" max="7" width="6.75" style="7" customWidth="1"/>
    <col min="8" max="8" width="8.625" style="7" customWidth="1"/>
    <col min="9" max="9" width="8.375" style="7" customWidth="1"/>
    <col min="10" max="10" width="8" style="7" customWidth="1"/>
    <col min="11" max="11" width="7.125" style="7" customWidth="1"/>
    <col min="12" max="12" width="5.875" style="7" customWidth="1"/>
    <col min="13" max="14" width="8.375" style="7" customWidth="1"/>
    <col min="15" max="15" width="6.25" style="7" customWidth="1"/>
    <col min="16" max="17" width="9" style="7" customWidth="1"/>
    <col min="18" max="18" width="5.75" style="7" customWidth="1"/>
    <col min="19" max="16384" width="10.875" style="7"/>
  </cols>
  <sheetData>
    <row r="1" spans="1:19" x14ac:dyDescent="0.25">
      <c r="A1" s="6" t="str">
        <f>'Level 1 '!A1</f>
        <v>Otago Champsionships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9" x14ac:dyDescent="0.25">
      <c r="A2" s="6" t="str">
        <f>'Level 1 '!A2</f>
        <v>4th &amp; 5th August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9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9" x14ac:dyDescent="0.25">
      <c r="A4" s="9" t="s">
        <v>18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9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9" x14ac:dyDescent="0.25">
      <c r="A6" s="11" t="s">
        <v>96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9" x14ac:dyDescent="0.25">
      <c r="A7" s="5" t="s">
        <v>1</v>
      </c>
      <c r="B7" s="5" t="s">
        <v>67</v>
      </c>
      <c r="C7" s="5" t="s">
        <v>2</v>
      </c>
      <c r="D7" s="5" t="s">
        <v>3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15</v>
      </c>
      <c r="N7" s="5" t="s">
        <v>63</v>
      </c>
      <c r="O7" s="5" t="s">
        <v>16</v>
      </c>
      <c r="P7" s="5" t="s">
        <v>10</v>
      </c>
      <c r="Q7" s="5" t="s">
        <v>103</v>
      </c>
      <c r="R7" s="5" t="s">
        <v>104</v>
      </c>
      <c r="S7" s="5" t="s">
        <v>62</v>
      </c>
    </row>
    <row r="8" spans="1:19" x14ac:dyDescent="0.25">
      <c r="A8" s="37" t="s">
        <v>224</v>
      </c>
      <c r="B8" s="37" t="s">
        <v>133</v>
      </c>
      <c r="C8" s="53">
        <v>1.5</v>
      </c>
      <c r="D8" s="53">
        <v>1.5</v>
      </c>
      <c r="E8" s="53">
        <v>0.8</v>
      </c>
      <c r="F8" s="53">
        <v>0.8</v>
      </c>
      <c r="G8" s="53">
        <v>2.4</v>
      </c>
      <c r="H8" s="53">
        <v>2.4</v>
      </c>
      <c r="I8" s="53">
        <v>2.7</v>
      </c>
      <c r="J8" s="53">
        <v>2.6</v>
      </c>
      <c r="K8" s="37"/>
      <c r="L8" s="37">
        <f t="shared" ref="L8" si="0">AVERAGE(C8,D8)</f>
        <v>1.5</v>
      </c>
      <c r="M8" s="37">
        <f t="shared" ref="M8" si="1">AVERAGE(E8,F8)</f>
        <v>0.8</v>
      </c>
      <c r="N8" s="37">
        <f t="shared" ref="N8" si="2">L8+M8</f>
        <v>2.2999999999999998</v>
      </c>
      <c r="O8" s="37">
        <f t="shared" ref="O8" si="3">AVERAGE(G8,H8)</f>
        <v>2.4</v>
      </c>
      <c r="P8" s="37">
        <f t="shared" ref="P8" si="4">AVERAGE(I8,J8)</f>
        <v>2.6500000000000004</v>
      </c>
      <c r="Q8" s="37">
        <f t="shared" ref="Q8" si="5">IF(O8+P8&gt;10,10,O8+P8)</f>
        <v>5.0500000000000007</v>
      </c>
      <c r="R8" s="51">
        <f t="shared" ref="R8" si="6">10+N8-Q8-K8</f>
        <v>7.25</v>
      </c>
      <c r="S8" s="1">
        <f t="shared" ref="S8:S26" si="7">RANK(R8,$R$8:$R$26)</f>
        <v>8</v>
      </c>
    </row>
    <row r="9" spans="1:19" x14ac:dyDescent="0.25">
      <c r="A9" s="1" t="s">
        <v>241</v>
      </c>
      <c r="B9" s="1" t="s">
        <v>135</v>
      </c>
      <c r="C9" s="52">
        <v>0.7</v>
      </c>
      <c r="D9" s="52">
        <v>0.5</v>
      </c>
      <c r="E9" s="52">
        <v>0.7</v>
      </c>
      <c r="F9" s="52">
        <v>0.7</v>
      </c>
      <c r="G9" s="52">
        <v>2.7</v>
      </c>
      <c r="H9" s="52">
        <v>2.8</v>
      </c>
      <c r="I9" s="52">
        <v>2.9</v>
      </c>
      <c r="J9" s="52">
        <v>3.2</v>
      </c>
      <c r="K9" s="1"/>
      <c r="L9" s="37">
        <f t="shared" ref="L9:L26" si="8">AVERAGE(C9,D9)</f>
        <v>0.6</v>
      </c>
      <c r="M9" s="37">
        <f t="shared" ref="M9:M26" si="9">AVERAGE(E9,F9)</f>
        <v>0.7</v>
      </c>
      <c r="N9" s="37">
        <f t="shared" ref="N9:N26" si="10">L9+M9</f>
        <v>1.2999999999999998</v>
      </c>
      <c r="O9" s="37">
        <f t="shared" ref="O9:O26" si="11">AVERAGE(G9,H9)</f>
        <v>2.75</v>
      </c>
      <c r="P9" s="37">
        <f t="shared" ref="P9:P26" si="12">AVERAGE(I9,J9)</f>
        <v>3.05</v>
      </c>
      <c r="Q9" s="37">
        <f t="shared" ref="Q9:Q26" si="13">IF(O9+P9&gt;10,10,O9+P9)</f>
        <v>5.8</v>
      </c>
      <c r="R9" s="51">
        <f t="shared" ref="R9:R26" si="14">10+N9-Q9-K9</f>
        <v>5.5000000000000009</v>
      </c>
      <c r="S9" s="1">
        <f t="shared" si="7"/>
        <v>16</v>
      </c>
    </row>
    <row r="10" spans="1:19" x14ac:dyDescent="0.25">
      <c r="A10" s="1" t="s">
        <v>225</v>
      </c>
      <c r="B10" s="1" t="s">
        <v>135</v>
      </c>
      <c r="C10" s="52">
        <v>1.4</v>
      </c>
      <c r="D10" s="52">
        <v>1.7</v>
      </c>
      <c r="E10" s="52">
        <v>0.9</v>
      </c>
      <c r="F10" s="52">
        <v>0.9</v>
      </c>
      <c r="G10" s="52">
        <v>2.4</v>
      </c>
      <c r="H10" s="52">
        <v>2.4</v>
      </c>
      <c r="I10" s="52">
        <v>2.2999999999999998</v>
      </c>
      <c r="J10" s="52">
        <v>2.4</v>
      </c>
      <c r="K10" s="1"/>
      <c r="L10" s="37">
        <f t="shared" si="8"/>
        <v>1.5499999999999998</v>
      </c>
      <c r="M10" s="37">
        <f t="shared" si="9"/>
        <v>0.9</v>
      </c>
      <c r="N10" s="37">
        <f t="shared" si="10"/>
        <v>2.4499999999999997</v>
      </c>
      <c r="O10" s="37">
        <f t="shared" si="11"/>
        <v>2.4</v>
      </c>
      <c r="P10" s="37">
        <f t="shared" si="12"/>
        <v>2.3499999999999996</v>
      </c>
      <c r="Q10" s="37">
        <f t="shared" si="13"/>
        <v>4.75</v>
      </c>
      <c r="R10" s="51">
        <f t="shared" si="14"/>
        <v>7.6999999999999993</v>
      </c>
      <c r="S10" s="1">
        <f t="shared" si="7"/>
        <v>6</v>
      </c>
    </row>
    <row r="11" spans="1:19" x14ac:dyDescent="0.25">
      <c r="A11" s="1" t="s">
        <v>226</v>
      </c>
      <c r="B11" s="1" t="s">
        <v>135</v>
      </c>
      <c r="C11" s="52">
        <v>1.2</v>
      </c>
      <c r="D11" s="52">
        <v>1.2</v>
      </c>
      <c r="E11" s="52">
        <v>0.6</v>
      </c>
      <c r="F11" s="52">
        <v>0.6</v>
      </c>
      <c r="G11" s="52">
        <v>2.5</v>
      </c>
      <c r="H11" s="52">
        <v>2.5</v>
      </c>
      <c r="I11" s="52">
        <v>2.9</v>
      </c>
      <c r="J11" s="52">
        <v>2.7</v>
      </c>
      <c r="K11" s="1"/>
      <c r="L11" s="37">
        <f t="shared" si="8"/>
        <v>1.2</v>
      </c>
      <c r="M11" s="37">
        <f t="shared" si="9"/>
        <v>0.6</v>
      </c>
      <c r="N11" s="37">
        <f t="shared" si="10"/>
        <v>1.7999999999999998</v>
      </c>
      <c r="O11" s="37">
        <f t="shared" si="11"/>
        <v>2.5</v>
      </c>
      <c r="P11" s="37">
        <f t="shared" si="12"/>
        <v>2.8</v>
      </c>
      <c r="Q11" s="37">
        <f t="shared" si="13"/>
        <v>5.3</v>
      </c>
      <c r="R11" s="51">
        <f t="shared" si="14"/>
        <v>6.5000000000000009</v>
      </c>
      <c r="S11" s="1">
        <f t="shared" si="7"/>
        <v>12</v>
      </c>
    </row>
    <row r="12" spans="1:19" x14ac:dyDescent="0.25">
      <c r="A12" s="1" t="s">
        <v>242</v>
      </c>
      <c r="B12" s="1" t="s">
        <v>135</v>
      </c>
      <c r="C12" s="52">
        <v>1.5</v>
      </c>
      <c r="D12" s="52">
        <v>1.8</v>
      </c>
      <c r="E12" s="52">
        <v>0.8</v>
      </c>
      <c r="F12" s="52">
        <v>0.8</v>
      </c>
      <c r="G12" s="52">
        <v>2.5</v>
      </c>
      <c r="H12" s="52">
        <v>2.2999999999999998</v>
      </c>
      <c r="I12" s="52">
        <v>2.8</v>
      </c>
      <c r="J12" s="52">
        <v>2.5</v>
      </c>
      <c r="K12" s="1"/>
      <c r="L12" s="37">
        <f t="shared" si="8"/>
        <v>1.65</v>
      </c>
      <c r="M12" s="37">
        <f t="shared" si="9"/>
        <v>0.8</v>
      </c>
      <c r="N12" s="37">
        <f t="shared" si="10"/>
        <v>2.4500000000000002</v>
      </c>
      <c r="O12" s="37">
        <f t="shared" si="11"/>
        <v>2.4</v>
      </c>
      <c r="P12" s="37">
        <f t="shared" si="12"/>
        <v>2.65</v>
      </c>
      <c r="Q12" s="37">
        <f t="shared" si="13"/>
        <v>5.05</v>
      </c>
      <c r="R12" s="51">
        <f t="shared" si="14"/>
        <v>7.3999999999999995</v>
      </c>
      <c r="S12" s="1">
        <f t="shared" si="7"/>
        <v>7</v>
      </c>
    </row>
    <row r="13" spans="1:19" x14ac:dyDescent="0.25">
      <c r="A13" s="1" t="s">
        <v>227</v>
      </c>
      <c r="B13" s="1" t="s">
        <v>135</v>
      </c>
      <c r="C13" s="52">
        <v>0</v>
      </c>
      <c r="D13" s="52">
        <v>0</v>
      </c>
      <c r="E13" s="52">
        <v>0</v>
      </c>
      <c r="F13" s="52">
        <v>0</v>
      </c>
      <c r="G13" s="52">
        <v>10</v>
      </c>
      <c r="H13" s="52">
        <v>10</v>
      </c>
      <c r="I13" s="52">
        <v>10</v>
      </c>
      <c r="J13" s="52">
        <v>10</v>
      </c>
      <c r="K13" s="1"/>
      <c r="L13" s="37">
        <f t="shared" si="8"/>
        <v>0</v>
      </c>
      <c r="M13" s="37">
        <f t="shared" si="9"/>
        <v>0</v>
      </c>
      <c r="N13" s="37">
        <f t="shared" si="10"/>
        <v>0</v>
      </c>
      <c r="O13" s="37">
        <f t="shared" si="11"/>
        <v>10</v>
      </c>
      <c r="P13" s="37">
        <f t="shared" si="12"/>
        <v>10</v>
      </c>
      <c r="Q13" s="37">
        <f t="shared" si="13"/>
        <v>10</v>
      </c>
      <c r="R13" s="51">
        <f t="shared" si="14"/>
        <v>0</v>
      </c>
      <c r="S13" s="1">
        <f t="shared" si="7"/>
        <v>19</v>
      </c>
    </row>
    <row r="14" spans="1:19" x14ac:dyDescent="0.25">
      <c r="A14" s="1" t="s">
        <v>228</v>
      </c>
      <c r="B14" s="1" t="s">
        <v>126</v>
      </c>
      <c r="C14" s="52">
        <v>1.6</v>
      </c>
      <c r="D14" s="52">
        <v>1.6</v>
      </c>
      <c r="E14" s="52">
        <v>1</v>
      </c>
      <c r="F14" s="52">
        <v>1</v>
      </c>
      <c r="G14" s="52">
        <v>2.1</v>
      </c>
      <c r="H14" s="52">
        <v>2.1</v>
      </c>
      <c r="I14" s="52">
        <v>2</v>
      </c>
      <c r="J14" s="52">
        <v>2.2000000000000002</v>
      </c>
      <c r="K14" s="1"/>
      <c r="L14" s="37">
        <f t="shared" si="8"/>
        <v>1.6</v>
      </c>
      <c r="M14" s="37">
        <f t="shared" si="9"/>
        <v>1</v>
      </c>
      <c r="N14" s="37">
        <f t="shared" si="10"/>
        <v>2.6</v>
      </c>
      <c r="O14" s="37">
        <f t="shared" si="11"/>
        <v>2.1</v>
      </c>
      <c r="P14" s="37">
        <f t="shared" si="12"/>
        <v>2.1</v>
      </c>
      <c r="Q14" s="37">
        <f t="shared" si="13"/>
        <v>4.2</v>
      </c>
      <c r="R14" s="51">
        <f t="shared" si="14"/>
        <v>8.3999999999999986</v>
      </c>
      <c r="S14" s="1">
        <f t="shared" si="7"/>
        <v>4</v>
      </c>
    </row>
    <row r="15" spans="1:19" x14ac:dyDescent="0.25">
      <c r="A15" s="1" t="s">
        <v>229</v>
      </c>
      <c r="B15" s="1" t="s">
        <v>126</v>
      </c>
      <c r="C15" s="52">
        <v>2</v>
      </c>
      <c r="D15" s="52">
        <v>2.2999999999999998</v>
      </c>
      <c r="E15" s="52">
        <v>1.4</v>
      </c>
      <c r="F15" s="52">
        <v>1.3</v>
      </c>
      <c r="G15" s="52">
        <v>2</v>
      </c>
      <c r="H15" s="52">
        <v>1.9</v>
      </c>
      <c r="I15" s="52">
        <v>1.7</v>
      </c>
      <c r="J15" s="52">
        <v>1.4</v>
      </c>
      <c r="K15" s="1"/>
      <c r="L15" s="37">
        <f t="shared" si="8"/>
        <v>2.15</v>
      </c>
      <c r="M15" s="37">
        <f t="shared" si="9"/>
        <v>1.35</v>
      </c>
      <c r="N15" s="37">
        <f t="shared" si="10"/>
        <v>3.5</v>
      </c>
      <c r="O15" s="37">
        <f t="shared" si="11"/>
        <v>1.95</v>
      </c>
      <c r="P15" s="37">
        <f t="shared" si="12"/>
        <v>1.5499999999999998</v>
      </c>
      <c r="Q15" s="37">
        <f t="shared" si="13"/>
        <v>3.5</v>
      </c>
      <c r="R15" s="51">
        <f t="shared" si="14"/>
        <v>10</v>
      </c>
      <c r="S15" s="1">
        <f t="shared" si="7"/>
        <v>2</v>
      </c>
    </row>
    <row r="16" spans="1:19" x14ac:dyDescent="0.25">
      <c r="A16" s="1" t="s">
        <v>230</v>
      </c>
      <c r="B16" s="1" t="s">
        <v>126</v>
      </c>
      <c r="C16" s="52">
        <v>2.2999999999999998</v>
      </c>
      <c r="D16" s="52">
        <v>2</v>
      </c>
      <c r="E16" s="52">
        <v>1.5</v>
      </c>
      <c r="F16" s="52">
        <v>1.3</v>
      </c>
      <c r="G16" s="52">
        <v>1.9</v>
      </c>
      <c r="H16" s="52">
        <v>1.8</v>
      </c>
      <c r="I16" s="52">
        <v>1.5</v>
      </c>
      <c r="J16" s="52">
        <v>1.5</v>
      </c>
      <c r="K16" s="1"/>
      <c r="L16" s="37">
        <f t="shared" si="8"/>
        <v>2.15</v>
      </c>
      <c r="M16" s="37">
        <f t="shared" si="9"/>
        <v>1.4</v>
      </c>
      <c r="N16" s="37">
        <f t="shared" si="10"/>
        <v>3.55</v>
      </c>
      <c r="O16" s="37">
        <f t="shared" si="11"/>
        <v>1.85</v>
      </c>
      <c r="P16" s="37">
        <f t="shared" si="12"/>
        <v>1.5</v>
      </c>
      <c r="Q16" s="37">
        <f t="shared" si="13"/>
        <v>3.35</v>
      </c>
      <c r="R16" s="51">
        <f t="shared" si="14"/>
        <v>10.200000000000001</v>
      </c>
      <c r="S16" s="1">
        <f t="shared" si="7"/>
        <v>1</v>
      </c>
    </row>
    <row r="17" spans="1:19" x14ac:dyDescent="0.25">
      <c r="A17" s="1" t="s">
        <v>231</v>
      </c>
      <c r="B17" s="1" t="s">
        <v>167</v>
      </c>
      <c r="C17" s="52">
        <v>1.8</v>
      </c>
      <c r="D17" s="52">
        <v>2.1</v>
      </c>
      <c r="E17" s="52">
        <v>1.4</v>
      </c>
      <c r="F17" s="52">
        <v>1.4</v>
      </c>
      <c r="G17" s="52">
        <v>2.1</v>
      </c>
      <c r="H17" s="52">
        <v>2.4</v>
      </c>
      <c r="I17" s="52">
        <v>2.6</v>
      </c>
      <c r="J17" s="52">
        <v>2.2999999999999998</v>
      </c>
      <c r="K17" s="1"/>
      <c r="L17" s="37">
        <f t="shared" si="8"/>
        <v>1.9500000000000002</v>
      </c>
      <c r="M17" s="37">
        <f t="shared" si="9"/>
        <v>1.4</v>
      </c>
      <c r="N17" s="37">
        <f t="shared" si="10"/>
        <v>3.35</v>
      </c>
      <c r="O17" s="37">
        <f t="shared" si="11"/>
        <v>2.25</v>
      </c>
      <c r="P17" s="37">
        <f t="shared" si="12"/>
        <v>2.4500000000000002</v>
      </c>
      <c r="Q17" s="37">
        <f t="shared" si="13"/>
        <v>4.7</v>
      </c>
      <c r="R17" s="51">
        <f t="shared" si="14"/>
        <v>8.6499999999999986</v>
      </c>
      <c r="S17" s="1">
        <f t="shared" si="7"/>
        <v>3</v>
      </c>
    </row>
    <row r="18" spans="1:19" x14ac:dyDescent="0.25">
      <c r="A18" s="1" t="s">
        <v>232</v>
      </c>
      <c r="B18" s="1" t="s">
        <v>167</v>
      </c>
      <c r="C18" s="52">
        <v>1.4</v>
      </c>
      <c r="D18" s="52">
        <v>1.2</v>
      </c>
      <c r="E18" s="52">
        <v>1</v>
      </c>
      <c r="F18" s="52">
        <v>1</v>
      </c>
      <c r="G18" s="52">
        <v>2.2999999999999998</v>
      </c>
      <c r="H18" s="52">
        <v>2.5</v>
      </c>
      <c r="I18" s="52">
        <v>2.9</v>
      </c>
      <c r="J18" s="52">
        <v>2.8</v>
      </c>
      <c r="K18" s="1"/>
      <c r="L18" s="37">
        <f t="shared" si="8"/>
        <v>1.2999999999999998</v>
      </c>
      <c r="M18" s="37">
        <f t="shared" si="9"/>
        <v>1</v>
      </c>
      <c r="N18" s="37">
        <f t="shared" si="10"/>
        <v>2.2999999999999998</v>
      </c>
      <c r="O18" s="37">
        <f t="shared" si="11"/>
        <v>2.4</v>
      </c>
      <c r="P18" s="37">
        <f t="shared" si="12"/>
        <v>2.8499999999999996</v>
      </c>
      <c r="Q18" s="37">
        <f t="shared" si="13"/>
        <v>5.25</v>
      </c>
      <c r="R18" s="51">
        <f t="shared" si="14"/>
        <v>7.0500000000000007</v>
      </c>
      <c r="S18" s="1">
        <f t="shared" si="7"/>
        <v>10</v>
      </c>
    </row>
    <row r="19" spans="1:19" x14ac:dyDescent="0.25">
      <c r="A19" s="1" t="s">
        <v>233</v>
      </c>
      <c r="B19" s="1" t="s">
        <v>167</v>
      </c>
      <c r="C19" s="52">
        <v>1.3</v>
      </c>
      <c r="D19" s="52">
        <v>1.3</v>
      </c>
      <c r="E19" s="52">
        <v>1.3</v>
      </c>
      <c r="F19" s="52">
        <v>1.3</v>
      </c>
      <c r="G19" s="52">
        <v>2</v>
      </c>
      <c r="H19" s="52">
        <v>2.2999999999999998</v>
      </c>
      <c r="I19" s="52">
        <v>2.5</v>
      </c>
      <c r="J19" s="52">
        <v>2.6</v>
      </c>
      <c r="K19" s="1"/>
      <c r="L19" s="37">
        <f t="shared" si="8"/>
        <v>1.3</v>
      </c>
      <c r="M19" s="37">
        <f t="shared" si="9"/>
        <v>1.3</v>
      </c>
      <c r="N19" s="37">
        <f t="shared" si="10"/>
        <v>2.6</v>
      </c>
      <c r="O19" s="37">
        <f t="shared" si="11"/>
        <v>2.15</v>
      </c>
      <c r="P19" s="37">
        <f t="shared" si="12"/>
        <v>2.5499999999999998</v>
      </c>
      <c r="Q19" s="37">
        <f t="shared" si="13"/>
        <v>4.6999999999999993</v>
      </c>
      <c r="R19" s="51">
        <f t="shared" si="14"/>
        <v>7.9</v>
      </c>
      <c r="S19" s="1">
        <f t="shared" si="7"/>
        <v>5</v>
      </c>
    </row>
    <row r="20" spans="1:19" x14ac:dyDescent="0.25">
      <c r="A20" s="1" t="s">
        <v>234</v>
      </c>
      <c r="B20" s="1" t="s">
        <v>167</v>
      </c>
      <c r="C20" s="52">
        <v>1.5</v>
      </c>
      <c r="D20" s="52">
        <v>1.4</v>
      </c>
      <c r="E20" s="52">
        <v>1.3</v>
      </c>
      <c r="F20" s="52">
        <v>1.2</v>
      </c>
      <c r="G20" s="52">
        <v>2.2000000000000002</v>
      </c>
      <c r="H20" s="52">
        <v>2.4</v>
      </c>
      <c r="I20" s="52">
        <v>3.3</v>
      </c>
      <c r="J20" s="52">
        <v>3.1</v>
      </c>
      <c r="K20" s="1"/>
      <c r="L20" s="37">
        <f t="shared" si="8"/>
        <v>1.45</v>
      </c>
      <c r="M20" s="37">
        <f t="shared" si="9"/>
        <v>1.25</v>
      </c>
      <c r="N20" s="37">
        <f t="shared" si="10"/>
        <v>2.7</v>
      </c>
      <c r="O20" s="37">
        <f t="shared" si="11"/>
        <v>2.2999999999999998</v>
      </c>
      <c r="P20" s="37">
        <f t="shared" si="12"/>
        <v>3.2</v>
      </c>
      <c r="Q20" s="37">
        <f t="shared" si="13"/>
        <v>5.5</v>
      </c>
      <c r="R20" s="51">
        <f t="shared" si="14"/>
        <v>7.1999999999999993</v>
      </c>
      <c r="S20" s="1">
        <f t="shared" si="7"/>
        <v>9</v>
      </c>
    </row>
    <row r="21" spans="1:19" x14ac:dyDescent="0.25">
      <c r="A21" s="1" t="s">
        <v>235</v>
      </c>
      <c r="B21" s="1" t="s">
        <v>167</v>
      </c>
      <c r="C21" s="52">
        <v>1.2</v>
      </c>
      <c r="D21" s="52">
        <v>1.5</v>
      </c>
      <c r="E21" s="52">
        <v>0.8</v>
      </c>
      <c r="F21" s="52">
        <v>0.8</v>
      </c>
      <c r="G21" s="52">
        <v>2.4</v>
      </c>
      <c r="H21" s="52">
        <v>2.7</v>
      </c>
      <c r="I21" s="52">
        <v>3.9</v>
      </c>
      <c r="J21" s="52">
        <v>3.6</v>
      </c>
      <c r="K21" s="1"/>
      <c r="L21" s="37">
        <f t="shared" si="8"/>
        <v>1.35</v>
      </c>
      <c r="M21" s="37">
        <f t="shared" si="9"/>
        <v>0.8</v>
      </c>
      <c r="N21" s="37">
        <f t="shared" si="10"/>
        <v>2.1500000000000004</v>
      </c>
      <c r="O21" s="37">
        <f t="shared" si="11"/>
        <v>2.5499999999999998</v>
      </c>
      <c r="P21" s="37">
        <f t="shared" si="12"/>
        <v>3.75</v>
      </c>
      <c r="Q21" s="37">
        <f t="shared" si="13"/>
        <v>6.3</v>
      </c>
      <c r="R21" s="51">
        <f t="shared" si="14"/>
        <v>5.8500000000000005</v>
      </c>
      <c r="S21" s="1">
        <f t="shared" si="7"/>
        <v>14</v>
      </c>
    </row>
    <row r="22" spans="1:19" x14ac:dyDescent="0.25">
      <c r="A22" s="1" t="s">
        <v>236</v>
      </c>
      <c r="B22" s="1" t="s">
        <v>116</v>
      </c>
      <c r="C22" s="52">
        <v>1.2</v>
      </c>
      <c r="D22" s="52">
        <v>1.2</v>
      </c>
      <c r="E22" s="52">
        <v>0.7</v>
      </c>
      <c r="F22" s="52">
        <v>0.7</v>
      </c>
      <c r="G22" s="52">
        <v>2.8</v>
      </c>
      <c r="H22" s="52">
        <v>2.7</v>
      </c>
      <c r="I22" s="52">
        <v>2.9</v>
      </c>
      <c r="J22" s="52">
        <v>3.2</v>
      </c>
      <c r="K22" s="1"/>
      <c r="L22" s="37">
        <f t="shared" si="8"/>
        <v>1.2</v>
      </c>
      <c r="M22" s="37">
        <f t="shared" si="9"/>
        <v>0.7</v>
      </c>
      <c r="N22" s="37">
        <f t="shared" si="10"/>
        <v>1.9</v>
      </c>
      <c r="O22" s="37">
        <f t="shared" si="11"/>
        <v>2.75</v>
      </c>
      <c r="P22" s="37">
        <f t="shared" si="12"/>
        <v>3.05</v>
      </c>
      <c r="Q22" s="37">
        <f t="shared" si="13"/>
        <v>5.8</v>
      </c>
      <c r="R22" s="51">
        <f t="shared" si="14"/>
        <v>6.1000000000000005</v>
      </c>
      <c r="S22" s="1">
        <f t="shared" si="7"/>
        <v>13</v>
      </c>
    </row>
    <row r="23" spans="1:19" x14ac:dyDescent="0.25">
      <c r="A23" s="1" t="s">
        <v>237</v>
      </c>
      <c r="B23" s="1" t="s">
        <v>122</v>
      </c>
      <c r="C23" s="52">
        <v>0.8</v>
      </c>
      <c r="D23" s="52">
        <v>0.6</v>
      </c>
      <c r="E23" s="52">
        <v>1.2</v>
      </c>
      <c r="F23" s="52">
        <v>1.2</v>
      </c>
      <c r="G23" s="52">
        <v>2.8</v>
      </c>
      <c r="H23" s="52">
        <v>3</v>
      </c>
      <c r="I23" s="52">
        <v>3.8</v>
      </c>
      <c r="J23" s="52">
        <v>3.6</v>
      </c>
      <c r="K23" s="1"/>
      <c r="L23" s="37">
        <f t="shared" si="8"/>
        <v>0.7</v>
      </c>
      <c r="M23" s="37">
        <f t="shared" si="9"/>
        <v>1.2</v>
      </c>
      <c r="N23" s="37">
        <f t="shared" si="10"/>
        <v>1.9</v>
      </c>
      <c r="O23" s="37">
        <f t="shared" si="11"/>
        <v>2.9</v>
      </c>
      <c r="P23" s="37">
        <f t="shared" si="12"/>
        <v>3.7</v>
      </c>
      <c r="Q23" s="37">
        <f t="shared" si="13"/>
        <v>6.6</v>
      </c>
      <c r="R23" s="51">
        <f t="shared" si="14"/>
        <v>5.3000000000000007</v>
      </c>
      <c r="S23" s="1">
        <f t="shared" si="7"/>
        <v>18</v>
      </c>
    </row>
    <row r="24" spans="1:19" x14ac:dyDescent="0.25">
      <c r="A24" s="1" t="s">
        <v>238</v>
      </c>
      <c r="B24" s="1" t="s">
        <v>129</v>
      </c>
      <c r="C24" s="52">
        <v>1.3</v>
      </c>
      <c r="D24" s="52">
        <v>1.6</v>
      </c>
      <c r="E24" s="52">
        <v>1.2</v>
      </c>
      <c r="F24" s="52">
        <v>1.2</v>
      </c>
      <c r="G24" s="52">
        <v>3</v>
      </c>
      <c r="H24" s="52">
        <v>3.1</v>
      </c>
      <c r="I24" s="52">
        <v>3.7</v>
      </c>
      <c r="J24" s="52">
        <v>4</v>
      </c>
      <c r="K24" s="1"/>
      <c r="L24" s="37">
        <f t="shared" si="8"/>
        <v>1.4500000000000002</v>
      </c>
      <c r="M24" s="37">
        <f t="shared" si="9"/>
        <v>1.2</v>
      </c>
      <c r="N24" s="37">
        <f t="shared" si="10"/>
        <v>2.6500000000000004</v>
      </c>
      <c r="O24" s="37">
        <f t="shared" si="11"/>
        <v>3.05</v>
      </c>
      <c r="P24" s="37">
        <f t="shared" si="12"/>
        <v>3.85</v>
      </c>
      <c r="Q24" s="37">
        <f t="shared" si="13"/>
        <v>6.9</v>
      </c>
      <c r="R24" s="51">
        <f t="shared" si="14"/>
        <v>5.75</v>
      </c>
      <c r="S24" s="1">
        <f t="shared" si="7"/>
        <v>15</v>
      </c>
    </row>
    <row r="25" spans="1:19" x14ac:dyDescent="0.25">
      <c r="A25" s="1" t="s">
        <v>239</v>
      </c>
      <c r="B25" s="1" t="s">
        <v>125</v>
      </c>
      <c r="C25" s="52">
        <v>2</v>
      </c>
      <c r="D25" s="52">
        <v>1.7</v>
      </c>
      <c r="E25" s="52">
        <v>0.9</v>
      </c>
      <c r="F25" s="52">
        <v>0.9</v>
      </c>
      <c r="G25" s="52">
        <v>2.9</v>
      </c>
      <c r="H25" s="52">
        <v>2.7</v>
      </c>
      <c r="I25" s="52">
        <v>3.1</v>
      </c>
      <c r="J25" s="52">
        <v>3.3</v>
      </c>
      <c r="K25" s="1"/>
      <c r="L25" s="37">
        <f t="shared" si="8"/>
        <v>1.85</v>
      </c>
      <c r="M25" s="37">
        <f t="shared" si="9"/>
        <v>0.9</v>
      </c>
      <c r="N25" s="37">
        <f t="shared" si="10"/>
        <v>2.75</v>
      </c>
      <c r="O25" s="37">
        <f t="shared" si="11"/>
        <v>2.8</v>
      </c>
      <c r="P25" s="37">
        <f t="shared" si="12"/>
        <v>3.2</v>
      </c>
      <c r="Q25" s="37">
        <f t="shared" si="13"/>
        <v>6</v>
      </c>
      <c r="R25" s="51">
        <f t="shared" si="14"/>
        <v>6.75</v>
      </c>
      <c r="S25" s="1">
        <f t="shared" si="7"/>
        <v>11</v>
      </c>
    </row>
    <row r="26" spans="1:19" x14ac:dyDescent="0.25">
      <c r="A26" s="1" t="s">
        <v>240</v>
      </c>
      <c r="B26" s="1" t="s">
        <v>125</v>
      </c>
      <c r="C26" s="52">
        <v>1.1000000000000001</v>
      </c>
      <c r="D26" s="52">
        <v>1.1000000000000001</v>
      </c>
      <c r="E26" s="52">
        <v>0.3</v>
      </c>
      <c r="F26" s="52">
        <v>0.3</v>
      </c>
      <c r="G26" s="52">
        <v>2.5</v>
      </c>
      <c r="H26" s="52">
        <v>2.4</v>
      </c>
      <c r="I26" s="52">
        <v>3.4</v>
      </c>
      <c r="J26" s="52">
        <v>3.5</v>
      </c>
      <c r="K26" s="1"/>
      <c r="L26" s="37">
        <f t="shared" si="8"/>
        <v>1.1000000000000001</v>
      </c>
      <c r="M26" s="37">
        <f t="shared" si="9"/>
        <v>0.3</v>
      </c>
      <c r="N26" s="37">
        <f t="shared" si="10"/>
        <v>1.4000000000000001</v>
      </c>
      <c r="O26" s="37">
        <f t="shared" si="11"/>
        <v>2.4500000000000002</v>
      </c>
      <c r="P26" s="37">
        <f t="shared" si="12"/>
        <v>3.45</v>
      </c>
      <c r="Q26" s="37">
        <f t="shared" si="13"/>
        <v>5.9</v>
      </c>
      <c r="R26" s="51">
        <f t="shared" si="14"/>
        <v>5.5</v>
      </c>
      <c r="S26" s="1">
        <f t="shared" si="7"/>
        <v>17</v>
      </c>
    </row>
    <row r="28" spans="1:19" x14ac:dyDescent="0.25">
      <c r="A28" s="11" t="s">
        <v>32</v>
      </c>
      <c r="B28" s="11"/>
      <c r="C28" s="11"/>
      <c r="D28" s="11"/>
      <c r="E28" s="1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9" x14ac:dyDescent="0.25">
      <c r="A29" s="5" t="s">
        <v>1</v>
      </c>
      <c r="B29" s="5" t="s">
        <v>67</v>
      </c>
      <c r="C29" s="5" t="s">
        <v>2</v>
      </c>
      <c r="D29" s="5" t="s">
        <v>3</v>
      </c>
      <c r="E29" s="5" t="s">
        <v>11</v>
      </c>
      <c r="F29" s="5" t="s">
        <v>12</v>
      </c>
      <c r="G29" s="5" t="s">
        <v>13</v>
      </c>
      <c r="H29" s="5" t="s">
        <v>14</v>
      </c>
      <c r="I29" s="5" t="s">
        <v>4</v>
      </c>
      <c r="J29" s="5" t="s">
        <v>5</v>
      </c>
      <c r="K29" s="5" t="s">
        <v>8</v>
      </c>
      <c r="L29" s="5" t="s">
        <v>9</v>
      </c>
      <c r="M29" s="5" t="s">
        <v>15</v>
      </c>
      <c r="N29" s="5" t="s">
        <v>63</v>
      </c>
      <c r="O29" s="5" t="s">
        <v>16</v>
      </c>
      <c r="P29" s="5" t="s">
        <v>10</v>
      </c>
      <c r="Q29" s="5" t="s">
        <v>103</v>
      </c>
      <c r="R29" s="5" t="s">
        <v>104</v>
      </c>
      <c r="S29" s="5" t="s">
        <v>62</v>
      </c>
    </row>
    <row r="30" spans="1:19" x14ac:dyDescent="0.25">
      <c r="A30" s="37" t="str">
        <f t="shared" ref="A30:B48" si="15">A8</f>
        <v>Catalina Poblete-Teirney</v>
      </c>
      <c r="B30" s="37" t="str">
        <f t="shared" si="15"/>
        <v>Future</v>
      </c>
      <c r="C30" s="53">
        <v>1</v>
      </c>
      <c r="D30" s="53">
        <v>1.3</v>
      </c>
      <c r="E30" s="53">
        <v>1.1000000000000001</v>
      </c>
      <c r="F30" s="53">
        <v>0.9</v>
      </c>
      <c r="G30" s="53">
        <v>2.7</v>
      </c>
      <c r="H30" s="53">
        <v>3</v>
      </c>
      <c r="I30" s="53">
        <v>3</v>
      </c>
      <c r="J30" s="53">
        <v>3.2</v>
      </c>
      <c r="K30" s="37"/>
      <c r="L30" s="37">
        <f t="shared" ref="L30" si="16">AVERAGE(C30,D30)</f>
        <v>1.1499999999999999</v>
      </c>
      <c r="M30" s="37">
        <f t="shared" ref="M30" si="17">AVERAGE(E30,F30)</f>
        <v>1</v>
      </c>
      <c r="N30" s="37">
        <f t="shared" ref="N30" si="18">L30+M30</f>
        <v>2.15</v>
      </c>
      <c r="O30" s="37">
        <f t="shared" ref="O30" si="19">AVERAGE(G30,H30)</f>
        <v>2.85</v>
      </c>
      <c r="P30" s="37">
        <f t="shared" ref="P30" si="20">AVERAGE(I30,J30)</f>
        <v>3.1</v>
      </c>
      <c r="Q30" s="37">
        <f t="shared" ref="Q30" si="21">IF(O30+P30&gt;10,10,O30+P30)</f>
        <v>5.95</v>
      </c>
      <c r="R30" s="51">
        <f t="shared" ref="R30" si="22">10+N30-Q30-K30</f>
        <v>6.2</v>
      </c>
      <c r="S30" s="1">
        <f t="shared" ref="S30:S48" si="23">RANK(R30,$R$30:$R$48)</f>
        <v>11</v>
      </c>
    </row>
    <row r="31" spans="1:19" x14ac:dyDescent="0.25">
      <c r="A31" s="37" t="str">
        <f t="shared" si="15"/>
        <v>Cici Wang</v>
      </c>
      <c r="B31" s="37" t="str">
        <f t="shared" si="15"/>
        <v>Xtreme</v>
      </c>
      <c r="C31" s="52">
        <v>0.7</v>
      </c>
      <c r="D31" s="52">
        <v>0.7</v>
      </c>
      <c r="E31" s="52">
        <v>0.3</v>
      </c>
      <c r="F31" s="52">
        <v>0.3</v>
      </c>
      <c r="G31" s="52">
        <v>2.6</v>
      </c>
      <c r="H31" s="52">
        <v>2.8</v>
      </c>
      <c r="I31" s="52">
        <v>4.0999999999999996</v>
      </c>
      <c r="J31" s="52">
        <v>4.3</v>
      </c>
      <c r="K31" s="1"/>
      <c r="L31" s="37">
        <f t="shared" ref="L31:L48" si="24">AVERAGE(C31,D31)</f>
        <v>0.7</v>
      </c>
      <c r="M31" s="37">
        <f t="shared" ref="M31:M48" si="25">AVERAGE(E31,F31)</f>
        <v>0.3</v>
      </c>
      <c r="N31" s="37">
        <f t="shared" ref="N31:N48" si="26">L31+M31</f>
        <v>1</v>
      </c>
      <c r="O31" s="37">
        <f t="shared" ref="O31:O48" si="27">AVERAGE(G31,H31)</f>
        <v>2.7</v>
      </c>
      <c r="P31" s="37">
        <f t="shared" ref="P31:P48" si="28">AVERAGE(I31,J31)</f>
        <v>4.1999999999999993</v>
      </c>
      <c r="Q31" s="37">
        <f t="shared" ref="Q31:Q48" si="29">IF(O31+P31&gt;10,10,O31+P31)</f>
        <v>6.8999999999999995</v>
      </c>
      <c r="R31" s="51">
        <f t="shared" ref="R31:R48" si="30">10+N31-Q31-K31</f>
        <v>4.1000000000000005</v>
      </c>
      <c r="S31" s="1">
        <f t="shared" si="23"/>
        <v>18</v>
      </c>
    </row>
    <row r="32" spans="1:19" x14ac:dyDescent="0.25">
      <c r="A32" s="37" t="str">
        <f t="shared" si="15"/>
        <v>Olivia Appleyard</v>
      </c>
      <c r="B32" s="37" t="str">
        <f t="shared" si="15"/>
        <v>Xtreme</v>
      </c>
      <c r="C32" s="52">
        <v>1</v>
      </c>
      <c r="D32" s="52">
        <v>1</v>
      </c>
      <c r="E32" s="52">
        <v>0.3</v>
      </c>
      <c r="F32" s="52">
        <v>0.3</v>
      </c>
      <c r="G32" s="52">
        <v>2.5</v>
      </c>
      <c r="H32" s="52">
        <v>2.4</v>
      </c>
      <c r="I32" s="52">
        <v>2.8</v>
      </c>
      <c r="J32" s="52">
        <v>3</v>
      </c>
      <c r="K32" s="1"/>
      <c r="L32" s="37">
        <f t="shared" si="24"/>
        <v>1</v>
      </c>
      <c r="M32" s="37">
        <f t="shared" si="25"/>
        <v>0.3</v>
      </c>
      <c r="N32" s="37">
        <f t="shared" si="26"/>
        <v>1.3</v>
      </c>
      <c r="O32" s="37">
        <f t="shared" si="27"/>
        <v>2.4500000000000002</v>
      </c>
      <c r="P32" s="37">
        <f t="shared" si="28"/>
        <v>2.9</v>
      </c>
      <c r="Q32" s="37">
        <f t="shared" si="29"/>
        <v>5.35</v>
      </c>
      <c r="R32" s="51">
        <f t="shared" si="30"/>
        <v>5.9500000000000011</v>
      </c>
      <c r="S32" s="1">
        <f t="shared" si="23"/>
        <v>13</v>
      </c>
    </row>
    <row r="33" spans="1:19" x14ac:dyDescent="0.25">
      <c r="A33" s="37" t="str">
        <f t="shared" si="15"/>
        <v>Maddie Chapman</v>
      </c>
      <c r="B33" s="37" t="str">
        <f t="shared" si="15"/>
        <v>Xtreme</v>
      </c>
      <c r="C33" s="52">
        <v>1.2</v>
      </c>
      <c r="D33" s="52">
        <v>1.2</v>
      </c>
      <c r="E33" s="52">
        <v>0.8</v>
      </c>
      <c r="F33" s="52">
        <v>0.8</v>
      </c>
      <c r="G33" s="52">
        <v>2.9</v>
      </c>
      <c r="H33" s="52">
        <v>3</v>
      </c>
      <c r="I33" s="52">
        <v>4.7</v>
      </c>
      <c r="J33" s="52">
        <v>4.9000000000000004</v>
      </c>
      <c r="K33" s="1"/>
      <c r="L33" s="37">
        <f t="shared" si="24"/>
        <v>1.2</v>
      </c>
      <c r="M33" s="37">
        <f t="shared" si="25"/>
        <v>0.8</v>
      </c>
      <c r="N33" s="37">
        <f t="shared" si="26"/>
        <v>2</v>
      </c>
      <c r="O33" s="37">
        <f t="shared" si="27"/>
        <v>2.95</v>
      </c>
      <c r="P33" s="37">
        <f t="shared" si="28"/>
        <v>4.8000000000000007</v>
      </c>
      <c r="Q33" s="37">
        <f t="shared" si="29"/>
        <v>7.7500000000000009</v>
      </c>
      <c r="R33" s="51">
        <f t="shared" si="30"/>
        <v>4.2499999999999991</v>
      </c>
      <c r="S33" s="1">
        <f t="shared" si="23"/>
        <v>17</v>
      </c>
    </row>
    <row r="34" spans="1:19" x14ac:dyDescent="0.25">
      <c r="A34" s="37" t="str">
        <f t="shared" si="15"/>
        <v>Krista Vesty-Scott</v>
      </c>
      <c r="B34" s="37" t="str">
        <f t="shared" si="15"/>
        <v>Xtreme</v>
      </c>
      <c r="C34" s="52">
        <v>1.2</v>
      </c>
      <c r="D34" s="52">
        <v>1.5</v>
      </c>
      <c r="E34" s="52">
        <v>1</v>
      </c>
      <c r="F34" s="52">
        <v>1</v>
      </c>
      <c r="G34" s="52">
        <v>2.1</v>
      </c>
      <c r="H34" s="52">
        <v>2.2000000000000002</v>
      </c>
      <c r="I34" s="52">
        <v>5.3</v>
      </c>
      <c r="J34" s="52">
        <v>5.5</v>
      </c>
      <c r="K34" s="1"/>
      <c r="L34" s="37">
        <f t="shared" si="24"/>
        <v>1.35</v>
      </c>
      <c r="M34" s="37">
        <f t="shared" si="25"/>
        <v>1</v>
      </c>
      <c r="N34" s="37">
        <f t="shared" si="26"/>
        <v>2.35</v>
      </c>
      <c r="O34" s="37">
        <f t="shared" si="27"/>
        <v>2.1500000000000004</v>
      </c>
      <c r="P34" s="37">
        <f t="shared" si="28"/>
        <v>5.4</v>
      </c>
      <c r="Q34" s="37">
        <f t="shared" si="29"/>
        <v>7.5500000000000007</v>
      </c>
      <c r="R34" s="51">
        <f t="shared" si="30"/>
        <v>4.7999999999999989</v>
      </c>
      <c r="S34" s="1">
        <f t="shared" si="23"/>
        <v>16</v>
      </c>
    </row>
    <row r="35" spans="1:19" x14ac:dyDescent="0.25">
      <c r="A35" s="37" t="str">
        <f t="shared" si="15"/>
        <v>Hannah Rushton</v>
      </c>
      <c r="B35" s="37" t="str">
        <f t="shared" si="15"/>
        <v>Xtreme</v>
      </c>
      <c r="C35" s="52">
        <v>0</v>
      </c>
      <c r="D35" s="52">
        <v>0</v>
      </c>
      <c r="E35" s="52">
        <v>0</v>
      </c>
      <c r="F35" s="52">
        <v>0</v>
      </c>
      <c r="G35" s="52">
        <v>10</v>
      </c>
      <c r="H35" s="52">
        <v>10</v>
      </c>
      <c r="I35" s="52">
        <v>10</v>
      </c>
      <c r="J35" s="52">
        <v>10</v>
      </c>
      <c r="K35" s="1"/>
      <c r="L35" s="37">
        <f t="shared" si="24"/>
        <v>0</v>
      </c>
      <c r="M35" s="37">
        <f t="shared" si="25"/>
        <v>0</v>
      </c>
      <c r="N35" s="37">
        <f t="shared" si="26"/>
        <v>0</v>
      </c>
      <c r="O35" s="37">
        <f t="shared" si="27"/>
        <v>10</v>
      </c>
      <c r="P35" s="37">
        <f t="shared" si="28"/>
        <v>10</v>
      </c>
      <c r="Q35" s="37">
        <f t="shared" si="29"/>
        <v>10</v>
      </c>
      <c r="R35" s="51">
        <f t="shared" si="30"/>
        <v>0</v>
      </c>
      <c r="S35" s="1">
        <f t="shared" si="23"/>
        <v>19</v>
      </c>
    </row>
    <row r="36" spans="1:19" x14ac:dyDescent="0.25">
      <c r="A36" s="37" t="str">
        <f t="shared" si="15"/>
        <v>Hana Gray</v>
      </c>
      <c r="B36" s="37" t="str">
        <f t="shared" si="15"/>
        <v>Delta</v>
      </c>
      <c r="C36" s="52">
        <v>1.9</v>
      </c>
      <c r="D36" s="52">
        <v>1.6</v>
      </c>
      <c r="E36" s="52">
        <v>1.3</v>
      </c>
      <c r="F36" s="52">
        <v>1.3</v>
      </c>
      <c r="G36" s="52">
        <v>2.1</v>
      </c>
      <c r="H36" s="52">
        <v>2.1</v>
      </c>
      <c r="I36" s="52">
        <v>3.3</v>
      </c>
      <c r="J36" s="52">
        <v>3.2</v>
      </c>
      <c r="K36" s="1"/>
      <c r="L36" s="37">
        <f t="shared" si="24"/>
        <v>1.75</v>
      </c>
      <c r="M36" s="37">
        <f t="shared" si="25"/>
        <v>1.3</v>
      </c>
      <c r="N36" s="37">
        <f t="shared" si="26"/>
        <v>3.05</v>
      </c>
      <c r="O36" s="37">
        <f t="shared" si="27"/>
        <v>2.1</v>
      </c>
      <c r="P36" s="37">
        <f t="shared" si="28"/>
        <v>3.25</v>
      </c>
      <c r="Q36" s="37">
        <f t="shared" si="29"/>
        <v>5.35</v>
      </c>
      <c r="R36" s="51">
        <f t="shared" si="30"/>
        <v>7.7000000000000011</v>
      </c>
      <c r="S36" s="1">
        <f t="shared" si="23"/>
        <v>5</v>
      </c>
    </row>
    <row r="37" spans="1:19" x14ac:dyDescent="0.25">
      <c r="A37" s="37" t="str">
        <f t="shared" si="15"/>
        <v>Jennifer Trieu</v>
      </c>
      <c r="B37" s="37" t="str">
        <f t="shared" si="15"/>
        <v>Delta</v>
      </c>
      <c r="C37" s="52">
        <v>2</v>
      </c>
      <c r="D37" s="52">
        <v>2</v>
      </c>
      <c r="E37" s="52">
        <v>1.6</v>
      </c>
      <c r="F37" s="52">
        <v>1.6</v>
      </c>
      <c r="G37" s="52">
        <v>2.2000000000000002</v>
      </c>
      <c r="H37" s="52">
        <v>2.5</v>
      </c>
      <c r="I37" s="52">
        <v>3.2</v>
      </c>
      <c r="J37" s="52">
        <v>3</v>
      </c>
      <c r="K37" s="1"/>
      <c r="L37" s="37">
        <f t="shared" si="24"/>
        <v>2</v>
      </c>
      <c r="M37" s="37">
        <f t="shared" si="25"/>
        <v>1.6</v>
      </c>
      <c r="N37" s="37">
        <f t="shared" si="26"/>
        <v>3.6</v>
      </c>
      <c r="O37" s="37">
        <f t="shared" si="27"/>
        <v>2.35</v>
      </c>
      <c r="P37" s="37">
        <f t="shared" si="28"/>
        <v>3.1</v>
      </c>
      <c r="Q37" s="37">
        <f t="shared" si="29"/>
        <v>5.45</v>
      </c>
      <c r="R37" s="51">
        <f t="shared" si="30"/>
        <v>8.1499999999999986</v>
      </c>
      <c r="S37" s="1">
        <f t="shared" si="23"/>
        <v>3</v>
      </c>
    </row>
    <row r="38" spans="1:19" x14ac:dyDescent="0.25">
      <c r="A38" s="37" t="str">
        <f t="shared" si="15"/>
        <v>Natasha Flaszynski</v>
      </c>
      <c r="B38" s="37" t="str">
        <f t="shared" si="15"/>
        <v>Delta</v>
      </c>
      <c r="C38" s="52">
        <v>1.6</v>
      </c>
      <c r="D38" s="52">
        <v>1.3</v>
      </c>
      <c r="E38" s="52">
        <v>1.2</v>
      </c>
      <c r="F38" s="52">
        <v>1.2</v>
      </c>
      <c r="G38" s="52">
        <v>2.5</v>
      </c>
      <c r="H38" s="52">
        <v>2.2999999999999998</v>
      </c>
      <c r="I38" s="52">
        <v>2.6</v>
      </c>
      <c r="J38" s="52">
        <v>2.7</v>
      </c>
      <c r="K38" s="1"/>
      <c r="L38" s="37">
        <f t="shared" si="24"/>
        <v>1.4500000000000002</v>
      </c>
      <c r="M38" s="37">
        <f t="shared" si="25"/>
        <v>1.2</v>
      </c>
      <c r="N38" s="37">
        <f t="shared" si="26"/>
        <v>2.6500000000000004</v>
      </c>
      <c r="O38" s="37">
        <f t="shared" si="27"/>
        <v>2.4</v>
      </c>
      <c r="P38" s="37">
        <f t="shared" si="28"/>
        <v>2.6500000000000004</v>
      </c>
      <c r="Q38" s="37">
        <f t="shared" si="29"/>
        <v>5.0500000000000007</v>
      </c>
      <c r="R38" s="51">
        <f t="shared" si="30"/>
        <v>7.6</v>
      </c>
      <c r="S38" s="1">
        <f t="shared" si="23"/>
        <v>6</v>
      </c>
    </row>
    <row r="39" spans="1:19" x14ac:dyDescent="0.25">
      <c r="A39" s="37" t="str">
        <f t="shared" si="15"/>
        <v>Elle-Rose Ilkiw</v>
      </c>
      <c r="B39" s="37" t="str">
        <f t="shared" si="15"/>
        <v>Olympia</v>
      </c>
      <c r="C39" s="52">
        <v>1.8</v>
      </c>
      <c r="D39" s="52">
        <v>2</v>
      </c>
      <c r="E39" s="52">
        <v>1.5</v>
      </c>
      <c r="F39" s="52">
        <v>1.5</v>
      </c>
      <c r="G39" s="52">
        <v>2.2000000000000002</v>
      </c>
      <c r="H39" s="52">
        <v>2.1</v>
      </c>
      <c r="I39" s="52">
        <v>2.1</v>
      </c>
      <c r="J39" s="52">
        <v>2.2000000000000002</v>
      </c>
      <c r="K39" s="1"/>
      <c r="L39" s="37">
        <f t="shared" si="24"/>
        <v>1.9</v>
      </c>
      <c r="M39" s="37">
        <f t="shared" si="25"/>
        <v>1.5</v>
      </c>
      <c r="N39" s="37">
        <f t="shared" si="26"/>
        <v>3.4</v>
      </c>
      <c r="O39" s="37">
        <f t="shared" si="27"/>
        <v>2.1500000000000004</v>
      </c>
      <c r="P39" s="37">
        <f t="shared" si="28"/>
        <v>2.1500000000000004</v>
      </c>
      <c r="Q39" s="37">
        <f t="shared" si="29"/>
        <v>4.3000000000000007</v>
      </c>
      <c r="R39" s="51">
        <f t="shared" si="30"/>
        <v>9.1</v>
      </c>
      <c r="S39" s="1">
        <f t="shared" si="23"/>
        <v>1</v>
      </c>
    </row>
    <row r="40" spans="1:19" x14ac:dyDescent="0.25">
      <c r="A40" s="37" t="str">
        <f t="shared" si="15"/>
        <v>Carolyn Curnow</v>
      </c>
      <c r="B40" s="37" t="str">
        <f t="shared" si="15"/>
        <v>Olympia</v>
      </c>
      <c r="C40" s="52">
        <v>1.4</v>
      </c>
      <c r="D40" s="52">
        <v>1.2</v>
      </c>
      <c r="E40" s="52">
        <v>0.7</v>
      </c>
      <c r="F40" s="52">
        <v>0.7</v>
      </c>
      <c r="G40" s="52">
        <v>3</v>
      </c>
      <c r="H40" s="52">
        <v>3.2</v>
      </c>
      <c r="I40" s="52">
        <v>3.6</v>
      </c>
      <c r="J40" s="52">
        <v>3.3</v>
      </c>
      <c r="K40" s="1"/>
      <c r="L40" s="37">
        <f t="shared" si="24"/>
        <v>1.2999999999999998</v>
      </c>
      <c r="M40" s="37">
        <f t="shared" si="25"/>
        <v>0.7</v>
      </c>
      <c r="N40" s="37">
        <f t="shared" si="26"/>
        <v>1.9999999999999998</v>
      </c>
      <c r="O40" s="37">
        <f t="shared" si="27"/>
        <v>3.1</v>
      </c>
      <c r="P40" s="37">
        <f t="shared" si="28"/>
        <v>3.45</v>
      </c>
      <c r="Q40" s="37">
        <f t="shared" si="29"/>
        <v>6.5500000000000007</v>
      </c>
      <c r="R40" s="51">
        <f t="shared" si="30"/>
        <v>5.4499999999999993</v>
      </c>
      <c r="S40" s="1">
        <f t="shared" si="23"/>
        <v>15</v>
      </c>
    </row>
    <row r="41" spans="1:19" x14ac:dyDescent="0.25">
      <c r="A41" s="37" t="str">
        <f t="shared" si="15"/>
        <v>Nia Surman</v>
      </c>
      <c r="B41" s="37" t="str">
        <f t="shared" si="15"/>
        <v>Olympia</v>
      </c>
      <c r="C41" s="52">
        <v>1.3</v>
      </c>
      <c r="D41" s="52">
        <v>1.6</v>
      </c>
      <c r="E41" s="52">
        <v>1.2</v>
      </c>
      <c r="F41" s="52">
        <v>1.2</v>
      </c>
      <c r="G41" s="52">
        <v>2.2999999999999998</v>
      </c>
      <c r="H41" s="52">
        <v>2.2999999999999998</v>
      </c>
      <c r="I41" s="52">
        <v>3.1</v>
      </c>
      <c r="J41" s="52">
        <v>2.8</v>
      </c>
      <c r="K41" s="1">
        <v>0.6</v>
      </c>
      <c r="L41" s="37">
        <f t="shared" si="24"/>
        <v>1.4500000000000002</v>
      </c>
      <c r="M41" s="37">
        <f t="shared" si="25"/>
        <v>1.2</v>
      </c>
      <c r="N41" s="37">
        <f t="shared" si="26"/>
        <v>2.6500000000000004</v>
      </c>
      <c r="O41" s="37">
        <f t="shared" si="27"/>
        <v>2.2999999999999998</v>
      </c>
      <c r="P41" s="37">
        <f t="shared" si="28"/>
        <v>2.95</v>
      </c>
      <c r="Q41" s="37">
        <f t="shared" si="29"/>
        <v>5.25</v>
      </c>
      <c r="R41" s="51">
        <f t="shared" si="30"/>
        <v>6.8000000000000007</v>
      </c>
      <c r="S41" s="1">
        <f t="shared" si="23"/>
        <v>9</v>
      </c>
    </row>
    <row r="42" spans="1:19" x14ac:dyDescent="0.25">
      <c r="A42" s="37" t="str">
        <f t="shared" si="15"/>
        <v>Emma Gibbens</v>
      </c>
      <c r="B42" s="37" t="str">
        <f t="shared" si="15"/>
        <v>Olympia</v>
      </c>
      <c r="C42" s="52">
        <v>1.4</v>
      </c>
      <c r="D42" s="52">
        <v>1.5</v>
      </c>
      <c r="E42" s="52">
        <v>0.7</v>
      </c>
      <c r="F42" s="52">
        <v>0.7</v>
      </c>
      <c r="G42" s="52">
        <v>2.7</v>
      </c>
      <c r="H42" s="52">
        <v>2.7</v>
      </c>
      <c r="I42" s="52">
        <v>2.2000000000000002</v>
      </c>
      <c r="J42" s="52">
        <v>2.2000000000000002</v>
      </c>
      <c r="K42" s="1"/>
      <c r="L42" s="37">
        <f t="shared" si="24"/>
        <v>1.45</v>
      </c>
      <c r="M42" s="37">
        <f t="shared" si="25"/>
        <v>0.7</v>
      </c>
      <c r="N42" s="37">
        <f t="shared" si="26"/>
        <v>2.15</v>
      </c>
      <c r="O42" s="37">
        <f t="shared" si="27"/>
        <v>2.7</v>
      </c>
      <c r="P42" s="37">
        <f t="shared" si="28"/>
        <v>2.2000000000000002</v>
      </c>
      <c r="Q42" s="37">
        <f t="shared" si="29"/>
        <v>4.9000000000000004</v>
      </c>
      <c r="R42" s="51">
        <f t="shared" si="30"/>
        <v>7.25</v>
      </c>
      <c r="S42" s="1">
        <f t="shared" si="23"/>
        <v>7</v>
      </c>
    </row>
    <row r="43" spans="1:19" x14ac:dyDescent="0.25">
      <c r="A43" s="37" t="str">
        <f t="shared" si="15"/>
        <v>Poppy Rumble</v>
      </c>
      <c r="B43" s="37" t="str">
        <f t="shared" si="15"/>
        <v>Olympia</v>
      </c>
      <c r="C43" s="52">
        <v>1.9</v>
      </c>
      <c r="D43" s="52">
        <v>1.8</v>
      </c>
      <c r="E43" s="52">
        <v>0.5</v>
      </c>
      <c r="F43" s="52">
        <v>0.5</v>
      </c>
      <c r="G43" s="52">
        <v>2.1</v>
      </c>
      <c r="H43" s="52">
        <v>2.2000000000000002</v>
      </c>
      <c r="I43" s="52">
        <v>2.4</v>
      </c>
      <c r="J43" s="52">
        <v>2.5</v>
      </c>
      <c r="K43" s="1"/>
      <c r="L43" s="37">
        <f t="shared" si="24"/>
        <v>1.85</v>
      </c>
      <c r="M43" s="37">
        <f t="shared" si="25"/>
        <v>0.5</v>
      </c>
      <c r="N43" s="37">
        <f t="shared" si="26"/>
        <v>2.35</v>
      </c>
      <c r="O43" s="37">
        <f t="shared" si="27"/>
        <v>2.1500000000000004</v>
      </c>
      <c r="P43" s="37">
        <f t="shared" si="28"/>
        <v>2.4500000000000002</v>
      </c>
      <c r="Q43" s="37">
        <f t="shared" si="29"/>
        <v>4.6000000000000005</v>
      </c>
      <c r="R43" s="51">
        <f t="shared" si="30"/>
        <v>7.7499999999999991</v>
      </c>
      <c r="S43" s="1">
        <f t="shared" si="23"/>
        <v>4</v>
      </c>
    </row>
    <row r="44" spans="1:19" x14ac:dyDescent="0.25">
      <c r="A44" s="37" t="str">
        <f t="shared" si="15"/>
        <v>Kerry Zhou</v>
      </c>
      <c r="B44" s="37" t="str">
        <f t="shared" si="15"/>
        <v>Elements</v>
      </c>
      <c r="C44" s="52">
        <v>1.1000000000000001</v>
      </c>
      <c r="D44" s="52">
        <v>1.4</v>
      </c>
      <c r="E44" s="52">
        <v>1.3</v>
      </c>
      <c r="F44" s="52">
        <v>1.2</v>
      </c>
      <c r="G44" s="52">
        <v>2.7</v>
      </c>
      <c r="H44" s="52">
        <v>3</v>
      </c>
      <c r="I44" s="52">
        <v>4</v>
      </c>
      <c r="J44" s="52">
        <v>4</v>
      </c>
      <c r="K44" s="1"/>
      <c r="L44" s="37">
        <f t="shared" si="24"/>
        <v>1.25</v>
      </c>
      <c r="M44" s="37">
        <f t="shared" si="25"/>
        <v>1.25</v>
      </c>
      <c r="N44" s="37">
        <f t="shared" si="26"/>
        <v>2.5</v>
      </c>
      <c r="O44" s="37">
        <f t="shared" si="27"/>
        <v>2.85</v>
      </c>
      <c r="P44" s="37">
        <f t="shared" si="28"/>
        <v>4</v>
      </c>
      <c r="Q44" s="37">
        <f t="shared" si="29"/>
        <v>6.85</v>
      </c>
      <c r="R44" s="51">
        <f t="shared" si="30"/>
        <v>5.65</v>
      </c>
      <c r="S44" s="1">
        <f t="shared" si="23"/>
        <v>14</v>
      </c>
    </row>
    <row r="45" spans="1:19" x14ac:dyDescent="0.25">
      <c r="A45" s="37" t="str">
        <f t="shared" si="15"/>
        <v>Jessica Christie</v>
      </c>
      <c r="B45" s="37" t="str">
        <f t="shared" si="15"/>
        <v>GGI</v>
      </c>
      <c r="C45" s="52">
        <v>1.2</v>
      </c>
      <c r="D45" s="52">
        <v>1.2</v>
      </c>
      <c r="E45" s="52">
        <v>1.1000000000000001</v>
      </c>
      <c r="F45" s="52">
        <v>1.3</v>
      </c>
      <c r="G45" s="52">
        <v>3.3</v>
      </c>
      <c r="H45" s="52">
        <v>3.3</v>
      </c>
      <c r="I45" s="52">
        <v>2</v>
      </c>
      <c r="J45" s="52">
        <v>2.1</v>
      </c>
      <c r="K45" s="1"/>
      <c r="L45" s="37">
        <f t="shared" si="24"/>
        <v>1.2</v>
      </c>
      <c r="M45" s="37">
        <f t="shared" si="25"/>
        <v>1.2000000000000002</v>
      </c>
      <c r="N45" s="37">
        <f t="shared" si="26"/>
        <v>2.4000000000000004</v>
      </c>
      <c r="O45" s="37">
        <f t="shared" si="27"/>
        <v>3.3</v>
      </c>
      <c r="P45" s="37">
        <f t="shared" si="28"/>
        <v>2.0499999999999998</v>
      </c>
      <c r="Q45" s="37">
        <f t="shared" si="29"/>
        <v>5.35</v>
      </c>
      <c r="R45" s="51">
        <f t="shared" si="30"/>
        <v>7.0500000000000007</v>
      </c>
      <c r="S45" s="1">
        <f t="shared" si="23"/>
        <v>8</v>
      </c>
    </row>
    <row r="46" spans="1:19" x14ac:dyDescent="0.25">
      <c r="A46" s="37" t="str">
        <f t="shared" si="15"/>
        <v>Grace Wakefield</v>
      </c>
      <c r="B46" s="37" t="str">
        <f t="shared" si="15"/>
        <v>Diva</v>
      </c>
      <c r="C46" s="52">
        <v>1.4</v>
      </c>
      <c r="D46" s="52">
        <v>1.6</v>
      </c>
      <c r="E46" s="52">
        <v>1</v>
      </c>
      <c r="F46" s="52">
        <v>1</v>
      </c>
      <c r="G46" s="52">
        <v>2.7</v>
      </c>
      <c r="H46" s="52">
        <v>2.5</v>
      </c>
      <c r="I46" s="52">
        <v>3.1</v>
      </c>
      <c r="J46" s="52">
        <v>3.2</v>
      </c>
      <c r="K46" s="1"/>
      <c r="L46" s="37">
        <f t="shared" si="24"/>
        <v>1.5</v>
      </c>
      <c r="M46" s="37">
        <f t="shared" si="25"/>
        <v>1</v>
      </c>
      <c r="N46" s="37">
        <f t="shared" si="26"/>
        <v>2.5</v>
      </c>
      <c r="O46" s="37">
        <f t="shared" si="27"/>
        <v>2.6</v>
      </c>
      <c r="P46" s="37">
        <f t="shared" si="28"/>
        <v>3.1500000000000004</v>
      </c>
      <c r="Q46" s="37">
        <f t="shared" si="29"/>
        <v>5.75</v>
      </c>
      <c r="R46" s="51">
        <f t="shared" si="30"/>
        <v>6.75</v>
      </c>
      <c r="S46" s="1">
        <f t="shared" si="23"/>
        <v>10</v>
      </c>
    </row>
    <row r="47" spans="1:19" x14ac:dyDescent="0.25">
      <c r="A47" s="37" t="str">
        <f t="shared" si="15"/>
        <v>Kate Coates</v>
      </c>
      <c r="B47" s="37" t="str">
        <f t="shared" si="15"/>
        <v>DGA</v>
      </c>
      <c r="C47" s="52">
        <v>2</v>
      </c>
      <c r="D47" s="52">
        <v>2</v>
      </c>
      <c r="E47" s="52">
        <v>0.7</v>
      </c>
      <c r="F47" s="52">
        <v>0.7</v>
      </c>
      <c r="G47" s="52">
        <v>1.8</v>
      </c>
      <c r="H47" s="52">
        <v>1.7</v>
      </c>
      <c r="I47" s="52">
        <v>2.7</v>
      </c>
      <c r="J47" s="52">
        <v>2.7</v>
      </c>
      <c r="K47" s="1"/>
      <c r="L47" s="37">
        <f t="shared" si="24"/>
        <v>2</v>
      </c>
      <c r="M47" s="37">
        <f t="shared" si="25"/>
        <v>0.7</v>
      </c>
      <c r="N47" s="37">
        <f t="shared" si="26"/>
        <v>2.7</v>
      </c>
      <c r="O47" s="37">
        <f t="shared" si="27"/>
        <v>1.75</v>
      </c>
      <c r="P47" s="37">
        <f t="shared" si="28"/>
        <v>2.7</v>
      </c>
      <c r="Q47" s="37">
        <f t="shared" si="29"/>
        <v>4.45</v>
      </c>
      <c r="R47" s="51">
        <f t="shared" si="30"/>
        <v>8.25</v>
      </c>
      <c r="S47" s="1">
        <f t="shared" si="23"/>
        <v>2</v>
      </c>
    </row>
    <row r="48" spans="1:19" x14ac:dyDescent="0.25">
      <c r="A48" s="37" t="str">
        <f t="shared" si="15"/>
        <v>Jessica Allen-lecocq</v>
      </c>
      <c r="B48" s="37" t="str">
        <f t="shared" si="15"/>
        <v>DGA</v>
      </c>
      <c r="C48" s="52">
        <v>1.3</v>
      </c>
      <c r="D48" s="52">
        <v>1.5</v>
      </c>
      <c r="E48" s="52">
        <v>0.4</v>
      </c>
      <c r="F48" s="52">
        <v>0.4</v>
      </c>
      <c r="G48" s="52">
        <v>2.8</v>
      </c>
      <c r="H48" s="52">
        <v>2.5</v>
      </c>
      <c r="I48" s="52">
        <v>2.9</v>
      </c>
      <c r="J48" s="52">
        <v>3.1</v>
      </c>
      <c r="K48" s="1"/>
      <c r="L48" s="37">
        <f t="shared" si="24"/>
        <v>1.4</v>
      </c>
      <c r="M48" s="37">
        <f t="shared" si="25"/>
        <v>0.4</v>
      </c>
      <c r="N48" s="37">
        <f t="shared" si="26"/>
        <v>1.7999999999999998</v>
      </c>
      <c r="O48" s="37">
        <f t="shared" si="27"/>
        <v>2.65</v>
      </c>
      <c r="P48" s="37">
        <f t="shared" si="28"/>
        <v>3</v>
      </c>
      <c r="Q48" s="37">
        <f t="shared" si="29"/>
        <v>5.65</v>
      </c>
      <c r="R48" s="51">
        <f t="shared" si="30"/>
        <v>6.15</v>
      </c>
      <c r="S48" s="1">
        <f t="shared" si="23"/>
        <v>12</v>
      </c>
    </row>
    <row r="50" spans="1:19" x14ac:dyDescent="0.25">
      <c r="A50" s="11" t="s">
        <v>31</v>
      </c>
      <c r="B50" s="11"/>
      <c r="C50" s="11"/>
      <c r="D50" s="11"/>
      <c r="E50" s="11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9" x14ac:dyDescent="0.25">
      <c r="A51" s="5" t="s">
        <v>1</v>
      </c>
      <c r="B51" s="5" t="s">
        <v>67</v>
      </c>
      <c r="C51" s="5" t="s">
        <v>2</v>
      </c>
      <c r="D51" s="5" t="s">
        <v>3</v>
      </c>
      <c r="E51" s="5" t="s">
        <v>11</v>
      </c>
      <c r="F51" s="5" t="s">
        <v>12</v>
      </c>
      <c r="G51" s="5" t="s">
        <v>13</v>
      </c>
      <c r="H51" s="5" t="s">
        <v>14</v>
      </c>
      <c r="I51" s="5" t="s">
        <v>4</v>
      </c>
      <c r="J51" s="5" t="s">
        <v>5</v>
      </c>
      <c r="K51" s="5" t="s">
        <v>8</v>
      </c>
      <c r="L51" s="5" t="s">
        <v>9</v>
      </c>
      <c r="M51" s="5" t="s">
        <v>15</v>
      </c>
      <c r="N51" s="5" t="s">
        <v>63</v>
      </c>
      <c r="O51" s="5" t="s">
        <v>16</v>
      </c>
      <c r="P51" s="5" t="s">
        <v>10</v>
      </c>
      <c r="Q51" s="5" t="s">
        <v>103</v>
      </c>
      <c r="R51" s="5" t="s">
        <v>104</v>
      </c>
      <c r="S51" s="5" t="s">
        <v>62</v>
      </c>
    </row>
    <row r="52" spans="1:19" x14ac:dyDescent="0.25">
      <c r="A52" s="37" t="str">
        <f t="shared" ref="A52:B70" si="31">A8</f>
        <v>Catalina Poblete-Teirney</v>
      </c>
      <c r="B52" s="37" t="str">
        <f t="shared" si="31"/>
        <v>Future</v>
      </c>
      <c r="C52" s="53">
        <v>1.2</v>
      </c>
      <c r="D52" s="53">
        <v>1.2</v>
      </c>
      <c r="E52" s="53">
        <v>0.4</v>
      </c>
      <c r="F52" s="53">
        <v>0.4</v>
      </c>
      <c r="G52" s="53">
        <v>2.9</v>
      </c>
      <c r="H52" s="53">
        <v>2.9</v>
      </c>
      <c r="I52" s="53">
        <v>5.9</v>
      </c>
      <c r="J52" s="53">
        <v>5.6</v>
      </c>
      <c r="K52" s="37"/>
      <c r="L52" s="37">
        <f t="shared" ref="L52" si="32">AVERAGE(C52,D52)</f>
        <v>1.2</v>
      </c>
      <c r="M52" s="37">
        <f t="shared" ref="M52" si="33">AVERAGE(E52,F52)</f>
        <v>0.4</v>
      </c>
      <c r="N52" s="37">
        <f t="shared" ref="N52" si="34">L52+M52</f>
        <v>1.6</v>
      </c>
      <c r="O52" s="37">
        <f t="shared" ref="O52" si="35">AVERAGE(G52,H52)</f>
        <v>2.9</v>
      </c>
      <c r="P52" s="37">
        <f t="shared" ref="P52" si="36">AVERAGE(I52,J52)</f>
        <v>5.75</v>
      </c>
      <c r="Q52" s="37">
        <f t="shared" ref="Q52" si="37">IF(O52+P52&gt;10,10,O52+P52)</f>
        <v>8.65</v>
      </c>
      <c r="R52" s="51">
        <f t="shared" ref="R52" si="38">10+N52-Q52-K52</f>
        <v>2.9499999999999993</v>
      </c>
      <c r="S52" s="1">
        <f t="shared" ref="S52:S70" si="39">RANK(R52,$R$52:$R$70)</f>
        <v>18</v>
      </c>
    </row>
    <row r="53" spans="1:19" x14ac:dyDescent="0.25">
      <c r="A53" s="37" t="str">
        <f t="shared" si="31"/>
        <v>Cici Wang</v>
      </c>
      <c r="B53" s="37" t="str">
        <f t="shared" si="31"/>
        <v>Xtreme</v>
      </c>
      <c r="C53" s="52">
        <v>0.5</v>
      </c>
      <c r="D53" s="52">
        <v>0.5</v>
      </c>
      <c r="E53" s="52">
        <v>0.3</v>
      </c>
      <c r="F53" s="52">
        <v>0.3</v>
      </c>
      <c r="G53" s="52">
        <v>3</v>
      </c>
      <c r="H53" s="52">
        <v>3.2</v>
      </c>
      <c r="I53" s="52">
        <v>2.7</v>
      </c>
      <c r="J53" s="52">
        <v>3</v>
      </c>
      <c r="K53" s="1"/>
      <c r="L53" s="37">
        <f t="shared" ref="L53:L70" si="40">AVERAGE(C53,D53)</f>
        <v>0.5</v>
      </c>
      <c r="M53" s="37">
        <f t="shared" ref="M53:M70" si="41">AVERAGE(E53,F53)</f>
        <v>0.3</v>
      </c>
      <c r="N53" s="37">
        <f t="shared" ref="N53:N70" si="42">L53+M53</f>
        <v>0.8</v>
      </c>
      <c r="O53" s="37">
        <f t="shared" ref="O53:O70" si="43">AVERAGE(G53,H53)</f>
        <v>3.1</v>
      </c>
      <c r="P53" s="37">
        <f t="shared" ref="P53:P70" si="44">AVERAGE(I53,J53)</f>
        <v>2.85</v>
      </c>
      <c r="Q53" s="37">
        <f t="shared" ref="Q53:Q70" si="45">IF(O53+P53&gt;10,10,O53+P53)</f>
        <v>5.95</v>
      </c>
      <c r="R53" s="51">
        <f t="shared" ref="R53:R70" si="46">10+N53-Q53-K53</f>
        <v>4.8500000000000005</v>
      </c>
      <c r="S53" s="1">
        <f t="shared" si="39"/>
        <v>16</v>
      </c>
    </row>
    <row r="54" spans="1:19" x14ac:dyDescent="0.25">
      <c r="A54" s="37" t="str">
        <f t="shared" si="31"/>
        <v>Olivia Appleyard</v>
      </c>
      <c r="B54" s="37" t="str">
        <f t="shared" si="31"/>
        <v>Xtreme</v>
      </c>
      <c r="C54" s="52">
        <v>1.4</v>
      </c>
      <c r="D54" s="52">
        <v>1.4</v>
      </c>
      <c r="E54" s="52">
        <v>0.8</v>
      </c>
      <c r="F54" s="52">
        <v>0.9</v>
      </c>
      <c r="G54" s="52">
        <v>2.8</v>
      </c>
      <c r="H54" s="52">
        <v>2.5</v>
      </c>
      <c r="I54" s="52">
        <v>2.5</v>
      </c>
      <c r="J54" s="52">
        <v>2.2999999999999998</v>
      </c>
      <c r="K54" s="1"/>
      <c r="L54" s="37">
        <f t="shared" si="40"/>
        <v>1.4</v>
      </c>
      <c r="M54" s="37">
        <f t="shared" si="41"/>
        <v>0.85000000000000009</v>
      </c>
      <c r="N54" s="37">
        <f t="shared" si="42"/>
        <v>2.25</v>
      </c>
      <c r="O54" s="37">
        <f t="shared" si="43"/>
        <v>2.65</v>
      </c>
      <c r="P54" s="37">
        <f t="shared" si="44"/>
        <v>2.4</v>
      </c>
      <c r="Q54" s="37">
        <f t="shared" si="45"/>
        <v>5.05</v>
      </c>
      <c r="R54" s="51">
        <f t="shared" si="46"/>
        <v>7.2</v>
      </c>
      <c r="S54" s="1">
        <f t="shared" si="39"/>
        <v>13</v>
      </c>
    </row>
    <row r="55" spans="1:19" x14ac:dyDescent="0.25">
      <c r="A55" s="37" t="str">
        <f t="shared" si="31"/>
        <v>Maddie Chapman</v>
      </c>
      <c r="B55" s="37" t="str">
        <f t="shared" si="31"/>
        <v>Xtreme</v>
      </c>
      <c r="C55" s="52">
        <v>1.7</v>
      </c>
      <c r="D55" s="52">
        <v>1.7</v>
      </c>
      <c r="E55" s="52">
        <v>0.5</v>
      </c>
      <c r="F55" s="52">
        <v>0.5</v>
      </c>
      <c r="G55" s="52">
        <v>2.6</v>
      </c>
      <c r="H55" s="52">
        <v>2.5</v>
      </c>
      <c r="I55" s="52">
        <v>2.1</v>
      </c>
      <c r="J55" s="52">
        <v>2.4</v>
      </c>
      <c r="K55" s="1"/>
      <c r="L55" s="37">
        <f t="shared" si="40"/>
        <v>1.7</v>
      </c>
      <c r="M55" s="37">
        <f t="shared" si="41"/>
        <v>0.5</v>
      </c>
      <c r="N55" s="37">
        <f t="shared" si="42"/>
        <v>2.2000000000000002</v>
      </c>
      <c r="O55" s="37">
        <f t="shared" si="43"/>
        <v>2.5499999999999998</v>
      </c>
      <c r="P55" s="37">
        <f t="shared" si="44"/>
        <v>2.25</v>
      </c>
      <c r="Q55" s="37">
        <f t="shared" si="45"/>
        <v>4.8</v>
      </c>
      <c r="R55" s="51">
        <f t="shared" si="46"/>
        <v>7.3999999999999995</v>
      </c>
      <c r="S55" s="1">
        <f t="shared" si="39"/>
        <v>11</v>
      </c>
    </row>
    <row r="56" spans="1:19" x14ac:dyDescent="0.25">
      <c r="A56" s="37" t="str">
        <f t="shared" si="31"/>
        <v>Krista Vesty-Scott</v>
      </c>
      <c r="B56" s="37" t="str">
        <f t="shared" si="31"/>
        <v>Xtreme</v>
      </c>
      <c r="C56" s="52">
        <v>2.2000000000000002</v>
      </c>
      <c r="D56" s="52">
        <v>2.2000000000000002</v>
      </c>
      <c r="E56" s="52">
        <v>0.5</v>
      </c>
      <c r="F56" s="52">
        <v>0.5</v>
      </c>
      <c r="G56" s="52">
        <v>2.7</v>
      </c>
      <c r="H56" s="52">
        <v>2.7</v>
      </c>
      <c r="I56" s="52">
        <v>2.4</v>
      </c>
      <c r="J56" s="52">
        <v>2.1</v>
      </c>
      <c r="K56" s="1"/>
      <c r="L56" s="37">
        <f t="shared" si="40"/>
        <v>2.2000000000000002</v>
      </c>
      <c r="M56" s="37">
        <f t="shared" si="41"/>
        <v>0.5</v>
      </c>
      <c r="N56" s="37">
        <f t="shared" si="42"/>
        <v>2.7</v>
      </c>
      <c r="O56" s="37">
        <f t="shared" si="43"/>
        <v>2.7</v>
      </c>
      <c r="P56" s="37">
        <f t="shared" si="44"/>
        <v>2.25</v>
      </c>
      <c r="Q56" s="37">
        <f t="shared" si="45"/>
        <v>4.95</v>
      </c>
      <c r="R56" s="51">
        <f t="shared" si="46"/>
        <v>7.7499999999999991</v>
      </c>
      <c r="S56" s="1">
        <f t="shared" si="39"/>
        <v>6</v>
      </c>
    </row>
    <row r="57" spans="1:19" x14ac:dyDescent="0.25">
      <c r="A57" s="37" t="str">
        <f t="shared" si="31"/>
        <v>Hannah Rushton</v>
      </c>
      <c r="B57" s="37" t="str">
        <f t="shared" si="31"/>
        <v>Xtreme</v>
      </c>
      <c r="C57" s="52">
        <v>0</v>
      </c>
      <c r="D57" s="52">
        <v>0</v>
      </c>
      <c r="E57" s="52">
        <v>0</v>
      </c>
      <c r="F57" s="52">
        <v>0</v>
      </c>
      <c r="G57" s="52">
        <v>10</v>
      </c>
      <c r="H57" s="52">
        <v>10</v>
      </c>
      <c r="I57" s="52">
        <v>10</v>
      </c>
      <c r="J57" s="52">
        <v>10</v>
      </c>
      <c r="K57" s="1"/>
      <c r="L57" s="37">
        <f t="shared" si="40"/>
        <v>0</v>
      </c>
      <c r="M57" s="37">
        <f t="shared" si="41"/>
        <v>0</v>
      </c>
      <c r="N57" s="37">
        <f t="shared" si="42"/>
        <v>0</v>
      </c>
      <c r="O57" s="37">
        <f t="shared" si="43"/>
        <v>10</v>
      </c>
      <c r="P57" s="37">
        <f t="shared" si="44"/>
        <v>10</v>
      </c>
      <c r="Q57" s="37">
        <f t="shared" si="45"/>
        <v>10</v>
      </c>
      <c r="R57" s="51">
        <f t="shared" si="46"/>
        <v>0</v>
      </c>
      <c r="S57" s="1">
        <f t="shared" si="39"/>
        <v>19</v>
      </c>
    </row>
    <row r="58" spans="1:19" x14ac:dyDescent="0.25">
      <c r="A58" s="37" t="str">
        <f t="shared" si="31"/>
        <v>Hana Gray</v>
      </c>
      <c r="B58" s="37" t="str">
        <f t="shared" si="31"/>
        <v>Delta</v>
      </c>
      <c r="C58" s="52">
        <v>1.2</v>
      </c>
      <c r="D58" s="52">
        <v>1.3</v>
      </c>
      <c r="E58" s="52">
        <v>1.1000000000000001</v>
      </c>
      <c r="F58" s="52">
        <v>1.1000000000000001</v>
      </c>
      <c r="G58" s="52">
        <v>2.2000000000000002</v>
      </c>
      <c r="H58" s="52">
        <v>1.9</v>
      </c>
      <c r="I58" s="52">
        <v>1.7</v>
      </c>
      <c r="J58" s="52">
        <v>1.6</v>
      </c>
      <c r="K58" s="1"/>
      <c r="L58" s="37">
        <f t="shared" si="40"/>
        <v>1.25</v>
      </c>
      <c r="M58" s="37">
        <f t="shared" si="41"/>
        <v>1.1000000000000001</v>
      </c>
      <c r="N58" s="37">
        <f t="shared" si="42"/>
        <v>2.35</v>
      </c>
      <c r="O58" s="37">
        <f t="shared" si="43"/>
        <v>2.0499999999999998</v>
      </c>
      <c r="P58" s="37">
        <f t="shared" si="44"/>
        <v>1.65</v>
      </c>
      <c r="Q58" s="37">
        <f t="shared" si="45"/>
        <v>3.6999999999999997</v>
      </c>
      <c r="R58" s="51">
        <f t="shared" si="46"/>
        <v>8.65</v>
      </c>
      <c r="S58" s="1">
        <f t="shared" si="39"/>
        <v>2</v>
      </c>
    </row>
    <row r="59" spans="1:19" x14ac:dyDescent="0.25">
      <c r="A59" s="37" t="str">
        <f t="shared" si="31"/>
        <v>Jennifer Trieu</v>
      </c>
      <c r="B59" s="37" t="str">
        <f t="shared" si="31"/>
        <v>Delta</v>
      </c>
      <c r="C59" s="52">
        <v>1.7</v>
      </c>
      <c r="D59" s="52">
        <v>2</v>
      </c>
      <c r="E59" s="52">
        <v>1.1000000000000001</v>
      </c>
      <c r="F59" s="52">
        <v>1.2</v>
      </c>
      <c r="G59" s="52">
        <v>1.9</v>
      </c>
      <c r="H59" s="52">
        <v>2.2000000000000002</v>
      </c>
      <c r="I59" s="52">
        <v>3.4</v>
      </c>
      <c r="J59" s="52">
        <v>3.2</v>
      </c>
      <c r="K59" s="1"/>
      <c r="L59" s="37">
        <f t="shared" si="40"/>
        <v>1.85</v>
      </c>
      <c r="M59" s="37">
        <f t="shared" si="41"/>
        <v>1.1499999999999999</v>
      </c>
      <c r="N59" s="37">
        <f t="shared" si="42"/>
        <v>3</v>
      </c>
      <c r="O59" s="37">
        <f t="shared" si="43"/>
        <v>2.0499999999999998</v>
      </c>
      <c r="P59" s="37">
        <f t="shared" si="44"/>
        <v>3.3</v>
      </c>
      <c r="Q59" s="37">
        <f t="shared" si="45"/>
        <v>5.35</v>
      </c>
      <c r="R59" s="51">
        <f t="shared" si="46"/>
        <v>7.65</v>
      </c>
      <c r="S59" s="1">
        <f t="shared" si="39"/>
        <v>7</v>
      </c>
    </row>
    <row r="60" spans="1:19" x14ac:dyDescent="0.25">
      <c r="A60" s="37" t="str">
        <f t="shared" si="31"/>
        <v>Natasha Flaszynski</v>
      </c>
      <c r="B60" s="37" t="str">
        <f t="shared" si="31"/>
        <v>Delta</v>
      </c>
      <c r="C60" s="52">
        <v>1.6</v>
      </c>
      <c r="D60" s="52">
        <v>1.3</v>
      </c>
      <c r="E60" s="52">
        <v>1.3</v>
      </c>
      <c r="F60" s="52">
        <v>1.3</v>
      </c>
      <c r="G60" s="52">
        <v>2.1</v>
      </c>
      <c r="H60" s="52">
        <v>1.8</v>
      </c>
      <c r="I60" s="52">
        <v>2.5</v>
      </c>
      <c r="J60" s="52">
        <v>2.7</v>
      </c>
      <c r="K60" s="1"/>
      <c r="L60" s="37">
        <f t="shared" si="40"/>
        <v>1.4500000000000002</v>
      </c>
      <c r="M60" s="37">
        <f t="shared" si="41"/>
        <v>1.3</v>
      </c>
      <c r="N60" s="37">
        <f t="shared" si="42"/>
        <v>2.75</v>
      </c>
      <c r="O60" s="37">
        <f t="shared" si="43"/>
        <v>1.9500000000000002</v>
      </c>
      <c r="P60" s="37">
        <f t="shared" si="44"/>
        <v>2.6</v>
      </c>
      <c r="Q60" s="37">
        <f t="shared" si="45"/>
        <v>4.5500000000000007</v>
      </c>
      <c r="R60" s="51">
        <f t="shared" si="46"/>
        <v>8.1999999999999993</v>
      </c>
      <c r="S60" s="1">
        <f t="shared" si="39"/>
        <v>5</v>
      </c>
    </row>
    <row r="61" spans="1:19" x14ac:dyDescent="0.25">
      <c r="A61" s="37" t="str">
        <f t="shared" si="31"/>
        <v>Elle-Rose Ilkiw</v>
      </c>
      <c r="B61" s="37" t="str">
        <f t="shared" si="31"/>
        <v>Olympia</v>
      </c>
      <c r="C61" s="52">
        <v>1.8</v>
      </c>
      <c r="D61" s="52">
        <v>1.9</v>
      </c>
      <c r="E61" s="52">
        <v>0.9</v>
      </c>
      <c r="F61" s="52">
        <v>0.9</v>
      </c>
      <c r="G61" s="52">
        <v>2.4</v>
      </c>
      <c r="H61" s="52">
        <v>2.4</v>
      </c>
      <c r="I61" s="52">
        <v>3.7</v>
      </c>
      <c r="J61" s="52">
        <v>3.7</v>
      </c>
      <c r="K61" s="1"/>
      <c r="L61" s="37">
        <f t="shared" si="40"/>
        <v>1.85</v>
      </c>
      <c r="M61" s="37">
        <f t="shared" si="41"/>
        <v>0.9</v>
      </c>
      <c r="N61" s="37">
        <f t="shared" si="42"/>
        <v>2.75</v>
      </c>
      <c r="O61" s="37">
        <f t="shared" si="43"/>
        <v>2.4</v>
      </c>
      <c r="P61" s="37">
        <f t="shared" si="44"/>
        <v>3.7</v>
      </c>
      <c r="Q61" s="37">
        <f t="shared" si="45"/>
        <v>6.1</v>
      </c>
      <c r="R61" s="51">
        <f t="shared" si="46"/>
        <v>6.65</v>
      </c>
      <c r="S61" s="1">
        <f t="shared" si="39"/>
        <v>14</v>
      </c>
    </row>
    <row r="62" spans="1:19" x14ac:dyDescent="0.25">
      <c r="A62" s="37" t="str">
        <f t="shared" si="31"/>
        <v>Carolyn Curnow</v>
      </c>
      <c r="B62" s="37" t="str">
        <f t="shared" si="31"/>
        <v>Olympia</v>
      </c>
      <c r="C62" s="52">
        <v>1.1000000000000001</v>
      </c>
      <c r="D62" s="52">
        <v>1.4</v>
      </c>
      <c r="E62" s="52">
        <v>1.1000000000000001</v>
      </c>
      <c r="F62" s="52">
        <v>1.1000000000000001</v>
      </c>
      <c r="G62" s="52">
        <v>2.1</v>
      </c>
      <c r="H62" s="52">
        <v>2.4</v>
      </c>
      <c r="I62" s="52">
        <v>2.9</v>
      </c>
      <c r="J62" s="52">
        <v>2.6</v>
      </c>
      <c r="K62" s="1"/>
      <c r="L62" s="37">
        <f t="shared" si="40"/>
        <v>1.25</v>
      </c>
      <c r="M62" s="37">
        <f t="shared" si="41"/>
        <v>1.1000000000000001</v>
      </c>
      <c r="N62" s="37">
        <f t="shared" si="42"/>
        <v>2.35</v>
      </c>
      <c r="O62" s="37">
        <f t="shared" si="43"/>
        <v>2.25</v>
      </c>
      <c r="P62" s="37">
        <f t="shared" si="44"/>
        <v>2.75</v>
      </c>
      <c r="Q62" s="37">
        <f t="shared" si="45"/>
        <v>5</v>
      </c>
      <c r="R62" s="51">
        <f t="shared" si="46"/>
        <v>7.35</v>
      </c>
      <c r="S62" s="1">
        <f t="shared" si="39"/>
        <v>12</v>
      </c>
    </row>
    <row r="63" spans="1:19" x14ac:dyDescent="0.25">
      <c r="A63" s="37" t="str">
        <f t="shared" si="31"/>
        <v>Nia Surman</v>
      </c>
      <c r="B63" s="37" t="str">
        <f t="shared" si="31"/>
        <v>Olympia</v>
      </c>
      <c r="C63" s="52">
        <v>1.6</v>
      </c>
      <c r="D63" s="52">
        <v>1.6</v>
      </c>
      <c r="E63" s="52">
        <v>1.4</v>
      </c>
      <c r="F63" s="52">
        <v>1.6</v>
      </c>
      <c r="G63" s="52">
        <v>2</v>
      </c>
      <c r="H63" s="52">
        <v>2.2999999999999998</v>
      </c>
      <c r="I63" s="52">
        <v>1.9</v>
      </c>
      <c r="J63" s="52">
        <v>2.2000000000000002</v>
      </c>
      <c r="K63" s="1"/>
      <c r="L63" s="37">
        <f t="shared" si="40"/>
        <v>1.6</v>
      </c>
      <c r="M63" s="37">
        <f t="shared" si="41"/>
        <v>1.5</v>
      </c>
      <c r="N63" s="37">
        <f t="shared" si="42"/>
        <v>3.1</v>
      </c>
      <c r="O63" s="37">
        <f t="shared" si="43"/>
        <v>2.15</v>
      </c>
      <c r="P63" s="37">
        <f t="shared" si="44"/>
        <v>2.0499999999999998</v>
      </c>
      <c r="Q63" s="37">
        <f t="shared" si="45"/>
        <v>4.1999999999999993</v>
      </c>
      <c r="R63" s="51">
        <f t="shared" si="46"/>
        <v>8.9</v>
      </c>
      <c r="S63" s="1">
        <f t="shared" si="39"/>
        <v>1</v>
      </c>
    </row>
    <row r="64" spans="1:19" x14ac:dyDescent="0.25">
      <c r="A64" s="37" t="str">
        <f t="shared" si="31"/>
        <v>Emma Gibbens</v>
      </c>
      <c r="B64" s="37" t="str">
        <f t="shared" si="31"/>
        <v>Olympia</v>
      </c>
      <c r="C64" s="52">
        <v>1.4</v>
      </c>
      <c r="D64" s="52">
        <v>1.7</v>
      </c>
      <c r="E64" s="52">
        <v>0.9</v>
      </c>
      <c r="F64" s="52">
        <v>0.9</v>
      </c>
      <c r="G64" s="52">
        <v>2.1</v>
      </c>
      <c r="H64" s="52">
        <v>2.2999999999999998</v>
      </c>
      <c r="I64" s="52">
        <v>1.8</v>
      </c>
      <c r="J64" s="52">
        <v>1.6</v>
      </c>
      <c r="K64" s="1"/>
      <c r="L64" s="37">
        <f t="shared" si="40"/>
        <v>1.5499999999999998</v>
      </c>
      <c r="M64" s="37">
        <f t="shared" si="41"/>
        <v>0.9</v>
      </c>
      <c r="N64" s="37">
        <f t="shared" si="42"/>
        <v>2.4499999999999997</v>
      </c>
      <c r="O64" s="37">
        <f t="shared" si="43"/>
        <v>2.2000000000000002</v>
      </c>
      <c r="P64" s="37">
        <f t="shared" si="44"/>
        <v>1.7000000000000002</v>
      </c>
      <c r="Q64" s="37">
        <f t="shared" si="45"/>
        <v>3.9000000000000004</v>
      </c>
      <c r="R64" s="51">
        <f t="shared" si="46"/>
        <v>8.5499999999999989</v>
      </c>
      <c r="S64" s="1">
        <f t="shared" si="39"/>
        <v>3</v>
      </c>
    </row>
    <row r="65" spans="1:19" x14ac:dyDescent="0.25">
      <c r="A65" s="37" t="str">
        <f t="shared" si="31"/>
        <v>Poppy Rumble</v>
      </c>
      <c r="B65" s="37" t="str">
        <f t="shared" si="31"/>
        <v>Olympia</v>
      </c>
      <c r="C65" s="52">
        <v>1.4</v>
      </c>
      <c r="D65" s="52">
        <v>1.1000000000000001</v>
      </c>
      <c r="E65" s="52">
        <v>0.6</v>
      </c>
      <c r="F65" s="52">
        <v>0.6</v>
      </c>
      <c r="G65" s="52">
        <v>2.2000000000000002</v>
      </c>
      <c r="H65" s="52">
        <v>2.4</v>
      </c>
      <c r="I65" s="52">
        <v>2</v>
      </c>
      <c r="J65" s="52">
        <v>2.2000000000000002</v>
      </c>
      <c r="K65" s="1"/>
      <c r="L65" s="37">
        <f t="shared" si="40"/>
        <v>1.25</v>
      </c>
      <c r="M65" s="37">
        <f t="shared" si="41"/>
        <v>0.6</v>
      </c>
      <c r="N65" s="37">
        <f t="shared" si="42"/>
        <v>1.85</v>
      </c>
      <c r="O65" s="37">
        <f t="shared" si="43"/>
        <v>2.2999999999999998</v>
      </c>
      <c r="P65" s="37">
        <f t="shared" si="44"/>
        <v>2.1</v>
      </c>
      <c r="Q65" s="37">
        <f t="shared" si="45"/>
        <v>4.4000000000000004</v>
      </c>
      <c r="R65" s="51">
        <f t="shared" si="46"/>
        <v>7.4499999999999993</v>
      </c>
      <c r="S65" s="1">
        <f t="shared" si="39"/>
        <v>10</v>
      </c>
    </row>
    <row r="66" spans="1:19" x14ac:dyDescent="0.25">
      <c r="A66" s="37" t="str">
        <f t="shared" si="31"/>
        <v>Kerry Zhou</v>
      </c>
      <c r="B66" s="37" t="str">
        <f t="shared" si="31"/>
        <v>Elements</v>
      </c>
      <c r="C66" s="52">
        <v>1.9</v>
      </c>
      <c r="D66" s="52">
        <v>1.9</v>
      </c>
      <c r="E66" s="52">
        <v>0.5</v>
      </c>
      <c r="F66" s="52">
        <v>0.5</v>
      </c>
      <c r="G66" s="52">
        <v>2.6</v>
      </c>
      <c r="H66" s="52">
        <v>2.7</v>
      </c>
      <c r="I66" s="52">
        <v>2.1</v>
      </c>
      <c r="J66" s="52">
        <v>2.1</v>
      </c>
      <c r="K66" s="1"/>
      <c r="L66" s="37">
        <f t="shared" si="40"/>
        <v>1.9</v>
      </c>
      <c r="M66" s="37">
        <f t="shared" si="41"/>
        <v>0.5</v>
      </c>
      <c r="N66" s="37">
        <f t="shared" si="42"/>
        <v>2.4</v>
      </c>
      <c r="O66" s="37">
        <f t="shared" si="43"/>
        <v>2.6500000000000004</v>
      </c>
      <c r="P66" s="37">
        <f t="shared" si="44"/>
        <v>2.1</v>
      </c>
      <c r="Q66" s="37">
        <f t="shared" si="45"/>
        <v>4.75</v>
      </c>
      <c r="R66" s="51">
        <f t="shared" si="46"/>
        <v>7.65</v>
      </c>
      <c r="S66" s="1">
        <f t="shared" si="39"/>
        <v>7</v>
      </c>
    </row>
    <row r="67" spans="1:19" x14ac:dyDescent="0.25">
      <c r="A67" s="37" t="str">
        <f t="shared" si="31"/>
        <v>Jessica Christie</v>
      </c>
      <c r="B67" s="37" t="str">
        <f t="shared" si="31"/>
        <v>GGI</v>
      </c>
      <c r="C67" s="52">
        <v>0.7</v>
      </c>
      <c r="D67" s="52">
        <v>0.7</v>
      </c>
      <c r="E67" s="52">
        <v>0.4</v>
      </c>
      <c r="F67" s="52">
        <v>0.4</v>
      </c>
      <c r="G67" s="52">
        <v>3.1</v>
      </c>
      <c r="H67" s="52">
        <v>2.8</v>
      </c>
      <c r="I67" s="52">
        <v>3.5</v>
      </c>
      <c r="J67" s="52">
        <v>3.3</v>
      </c>
      <c r="K67" s="1"/>
      <c r="L67" s="37">
        <f t="shared" si="40"/>
        <v>0.7</v>
      </c>
      <c r="M67" s="37">
        <f t="shared" si="41"/>
        <v>0.4</v>
      </c>
      <c r="N67" s="37">
        <f t="shared" si="42"/>
        <v>1.1000000000000001</v>
      </c>
      <c r="O67" s="37">
        <f t="shared" si="43"/>
        <v>2.95</v>
      </c>
      <c r="P67" s="37">
        <f t="shared" si="44"/>
        <v>3.4</v>
      </c>
      <c r="Q67" s="37">
        <f t="shared" si="45"/>
        <v>6.35</v>
      </c>
      <c r="R67" s="51">
        <f t="shared" si="46"/>
        <v>4.75</v>
      </c>
      <c r="S67" s="1">
        <f t="shared" si="39"/>
        <v>17</v>
      </c>
    </row>
    <row r="68" spans="1:19" x14ac:dyDescent="0.25">
      <c r="A68" s="37" t="str">
        <f t="shared" si="31"/>
        <v>Grace Wakefield</v>
      </c>
      <c r="B68" s="37" t="str">
        <f t="shared" si="31"/>
        <v>Diva</v>
      </c>
      <c r="C68" s="52">
        <v>2</v>
      </c>
      <c r="D68" s="52">
        <v>1.8</v>
      </c>
      <c r="E68" s="52">
        <v>1.1000000000000001</v>
      </c>
      <c r="F68" s="52">
        <v>1.1000000000000001</v>
      </c>
      <c r="G68" s="52">
        <v>2.6</v>
      </c>
      <c r="H68" s="52">
        <v>2.6</v>
      </c>
      <c r="I68" s="52">
        <v>2</v>
      </c>
      <c r="J68" s="52">
        <v>2.2000000000000002</v>
      </c>
      <c r="K68" s="1"/>
      <c r="L68" s="37">
        <f t="shared" si="40"/>
        <v>1.9</v>
      </c>
      <c r="M68" s="37">
        <f t="shared" si="41"/>
        <v>1.1000000000000001</v>
      </c>
      <c r="N68" s="37">
        <f t="shared" si="42"/>
        <v>3</v>
      </c>
      <c r="O68" s="37">
        <f t="shared" si="43"/>
        <v>2.6</v>
      </c>
      <c r="P68" s="37">
        <f t="shared" si="44"/>
        <v>2.1</v>
      </c>
      <c r="Q68" s="37">
        <f t="shared" si="45"/>
        <v>4.7</v>
      </c>
      <c r="R68" s="51">
        <f t="shared" si="46"/>
        <v>8.3000000000000007</v>
      </c>
      <c r="S68" s="1">
        <f t="shared" si="39"/>
        <v>4</v>
      </c>
    </row>
    <row r="69" spans="1:19" x14ac:dyDescent="0.25">
      <c r="A69" s="37" t="str">
        <f t="shared" si="31"/>
        <v>Kate Coates</v>
      </c>
      <c r="B69" s="37" t="str">
        <f t="shared" si="31"/>
        <v>DGA</v>
      </c>
      <c r="C69" s="52">
        <v>2.2000000000000002</v>
      </c>
      <c r="D69" s="52">
        <v>2.2000000000000002</v>
      </c>
      <c r="E69" s="52">
        <v>0.2</v>
      </c>
      <c r="F69" s="52">
        <v>0.2</v>
      </c>
      <c r="G69" s="52">
        <v>2.8</v>
      </c>
      <c r="H69" s="52">
        <v>2.6</v>
      </c>
      <c r="I69" s="52">
        <v>3.9</v>
      </c>
      <c r="J69" s="52">
        <v>3.7</v>
      </c>
      <c r="K69" s="1"/>
      <c r="L69" s="37">
        <f t="shared" si="40"/>
        <v>2.2000000000000002</v>
      </c>
      <c r="M69" s="37">
        <f t="shared" si="41"/>
        <v>0.2</v>
      </c>
      <c r="N69" s="37">
        <f t="shared" si="42"/>
        <v>2.4000000000000004</v>
      </c>
      <c r="O69" s="37">
        <f t="shared" si="43"/>
        <v>2.7</v>
      </c>
      <c r="P69" s="37">
        <f t="shared" si="44"/>
        <v>3.8</v>
      </c>
      <c r="Q69" s="37">
        <f t="shared" si="45"/>
        <v>6.5</v>
      </c>
      <c r="R69" s="51">
        <f t="shared" si="46"/>
        <v>5.9</v>
      </c>
      <c r="S69" s="1">
        <f t="shared" si="39"/>
        <v>15</v>
      </c>
    </row>
    <row r="70" spans="1:19" x14ac:dyDescent="0.25">
      <c r="A70" s="37" t="str">
        <f t="shared" si="31"/>
        <v>Jessica Allen-lecocq</v>
      </c>
      <c r="B70" s="37" t="str">
        <f t="shared" si="31"/>
        <v>DGA</v>
      </c>
      <c r="C70" s="52">
        <v>1.9</v>
      </c>
      <c r="D70" s="52">
        <v>1.8</v>
      </c>
      <c r="E70" s="52">
        <v>0.5</v>
      </c>
      <c r="F70" s="52">
        <v>0.5</v>
      </c>
      <c r="G70" s="52">
        <v>2.2999999999999998</v>
      </c>
      <c r="H70" s="52">
        <v>2.4</v>
      </c>
      <c r="I70" s="52">
        <v>2.2999999999999998</v>
      </c>
      <c r="J70" s="52">
        <v>2.4</v>
      </c>
      <c r="K70" s="1"/>
      <c r="L70" s="37">
        <f t="shared" si="40"/>
        <v>1.85</v>
      </c>
      <c r="M70" s="37">
        <f t="shared" si="41"/>
        <v>0.5</v>
      </c>
      <c r="N70" s="37">
        <f t="shared" si="42"/>
        <v>2.35</v>
      </c>
      <c r="O70" s="37">
        <f t="shared" si="43"/>
        <v>2.3499999999999996</v>
      </c>
      <c r="P70" s="37">
        <f t="shared" si="44"/>
        <v>2.3499999999999996</v>
      </c>
      <c r="Q70" s="37">
        <f t="shared" si="45"/>
        <v>4.6999999999999993</v>
      </c>
      <c r="R70" s="51">
        <f t="shared" si="46"/>
        <v>7.65</v>
      </c>
      <c r="S70" s="1">
        <f t="shared" si="39"/>
        <v>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60"/>
  <sheetViews>
    <sheetView topLeftCell="A40" workbookViewId="0">
      <selection activeCell="T60" sqref="T60"/>
    </sheetView>
  </sheetViews>
  <sheetFormatPr defaultColWidth="10.875" defaultRowHeight="15.75" x14ac:dyDescent="0.25"/>
  <cols>
    <col min="1" max="1" width="19.75" style="7" customWidth="1"/>
    <col min="2" max="2" width="8.625" style="7" customWidth="1"/>
    <col min="3" max="11" width="10.875" style="7"/>
    <col min="12" max="13" width="12.625" style="7" bestFit="1" customWidth="1"/>
    <col min="14" max="16" width="10.875" style="7"/>
    <col min="17" max="17" width="14.125" style="7" bestFit="1" customWidth="1"/>
    <col min="18" max="16384" width="10.875" style="7"/>
  </cols>
  <sheetData>
    <row r="1" spans="1:19" x14ac:dyDescent="0.25">
      <c r="A1" s="6" t="str">
        <f>'Level 1 '!A1</f>
        <v>Otago Champsionships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9" x14ac:dyDescent="0.25">
      <c r="A2" s="6" t="str">
        <f>'Level 1 '!A2</f>
        <v>4th &amp; 5th August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9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9" x14ac:dyDescent="0.25">
      <c r="A4" s="9" t="s">
        <v>19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9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9" x14ac:dyDescent="0.25">
      <c r="A6" s="11" t="s">
        <v>35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9" x14ac:dyDescent="0.25">
      <c r="A7" s="5" t="s">
        <v>1</v>
      </c>
      <c r="B7" s="5" t="s">
        <v>67</v>
      </c>
      <c r="C7" s="5" t="s">
        <v>2</v>
      </c>
      <c r="D7" s="5" t="s">
        <v>3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15</v>
      </c>
      <c r="N7" s="5" t="s">
        <v>63</v>
      </c>
      <c r="O7" s="5" t="s">
        <v>16</v>
      </c>
      <c r="P7" s="5" t="s">
        <v>10</v>
      </c>
      <c r="Q7" s="5" t="s">
        <v>103</v>
      </c>
      <c r="R7" s="5" t="s">
        <v>104</v>
      </c>
      <c r="S7" s="5" t="s">
        <v>62</v>
      </c>
    </row>
    <row r="8" spans="1:19" x14ac:dyDescent="0.25">
      <c r="A8" s="37" t="s">
        <v>172</v>
      </c>
      <c r="B8" s="37" t="s">
        <v>167</v>
      </c>
      <c r="C8" s="37">
        <v>0.8</v>
      </c>
      <c r="D8" s="37">
        <v>0.8</v>
      </c>
      <c r="E8" s="37">
        <v>1.5</v>
      </c>
      <c r="F8" s="37">
        <v>1.5</v>
      </c>
      <c r="G8" s="37">
        <v>2.1</v>
      </c>
      <c r="H8" s="37">
        <v>2.2999999999999998</v>
      </c>
      <c r="I8" s="37">
        <v>2.5</v>
      </c>
      <c r="J8" s="37">
        <v>2.8</v>
      </c>
      <c r="K8" s="37"/>
      <c r="L8" s="37">
        <f t="shared" ref="L8" si="0">AVERAGE(C8,D8)</f>
        <v>0.8</v>
      </c>
      <c r="M8" s="37">
        <f t="shared" ref="M8" si="1">AVERAGE(E8,F8)</f>
        <v>1.5</v>
      </c>
      <c r="N8" s="37">
        <f t="shared" ref="N8" si="2">L8+M8</f>
        <v>2.2999999999999998</v>
      </c>
      <c r="O8" s="37">
        <f t="shared" ref="O8" si="3">AVERAGE(G8,H8)</f>
        <v>2.2000000000000002</v>
      </c>
      <c r="P8" s="37">
        <f t="shared" ref="P8" si="4">AVERAGE(I8,J8)</f>
        <v>2.65</v>
      </c>
      <c r="Q8" s="37">
        <f t="shared" ref="Q8" si="5">IF(O8+P8&gt;10,10,O8+P8)</f>
        <v>4.8499999999999996</v>
      </c>
      <c r="R8" s="37">
        <f t="shared" ref="R8" si="6">10+N8-Q8-K8</f>
        <v>7.4500000000000011</v>
      </c>
      <c r="S8" s="1">
        <f t="shared" ref="S8:S18" si="7">RANK(R8,$R$8:$R$18)</f>
        <v>5</v>
      </c>
    </row>
    <row r="9" spans="1:19" x14ac:dyDescent="0.25">
      <c r="A9" s="1" t="s">
        <v>173</v>
      </c>
      <c r="B9" s="1" t="s">
        <v>126</v>
      </c>
      <c r="C9" s="1">
        <v>2.2000000000000002</v>
      </c>
      <c r="D9" s="1">
        <v>2.1</v>
      </c>
      <c r="E9" s="1">
        <v>2.2000000000000002</v>
      </c>
      <c r="F9" s="1">
        <v>2.4</v>
      </c>
      <c r="G9" s="1">
        <v>2.5</v>
      </c>
      <c r="H9" s="1">
        <v>2.2999999999999998</v>
      </c>
      <c r="I9" s="1">
        <v>4.0999999999999996</v>
      </c>
      <c r="J9" s="1">
        <v>4</v>
      </c>
      <c r="K9" s="1"/>
      <c r="L9" s="37">
        <f t="shared" ref="L9:L18" si="8">AVERAGE(C9,D9)</f>
        <v>2.1500000000000004</v>
      </c>
      <c r="M9" s="37">
        <f t="shared" ref="M9:M18" si="9">AVERAGE(E9,F9)</f>
        <v>2.2999999999999998</v>
      </c>
      <c r="N9" s="37">
        <f t="shared" ref="N9:N18" si="10">L9+M9</f>
        <v>4.45</v>
      </c>
      <c r="O9" s="37">
        <f t="shared" ref="O9:O18" si="11">AVERAGE(G9,H9)</f>
        <v>2.4</v>
      </c>
      <c r="P9" s="37">
        <f t="shared" ref="P9:P18" si="12">AVERAGE(I9,J9)</f>
        <v>4.05</v>
      </c>
      <c r="Q9" s="37">
        <f t="shared" ref="Q9:Q18" si="13">IF(O9+P9&gt;10,10,O9+P9)</f>
        <v>6.4499999999999993</v>
      </c>
      <c r="R9" s="51">
        <f t="shared" ref="R9:R18" si="14">10+N9-Q9-K9</f>
        <v>8</v>
      </c>
      <c r="S9" s="1">
        <f t="shared" si="7"/>
        <v>2</v>
      </c>
    </row>
    <row r="10" spans="1:19" x14ac:dyDescent="0.25">
      <c r="A10" s="1" t="s">
        <v>174</v>
      </c>
      <c r="B10" s="1" t="s">
        <v>126</v>
      </c>
      <c r="C10" s="1">
        <v>1.3</v>
      </c>
      <c r="D10" s="1">
        <v>1</v>
      </c>
      <c r="E10" s="1">
        <v>1.3</v>
      </c>
      <c r="F10" s="1">
        <v>1.5</v>
      </c>
      <c r="G10" s="1">
        <v>2.6</v>
      </c>
      <c r="H10" s="1">
        <v>2.8</v>
      </c>
      <c r="I10" s="1">
        <v>3.8</v>
      </c>
      <c r="J10" s="1">
        <v>3.6</v>
      </c>
      <c r="K10" s="1"/>
      <c r="L10" s="37">
        <f t="shared" si="8"/>
        <v>1.1499999999999999</v>
      </c>
      <c r="M10" s="37">
        <f t="shared" si="9"/>
        <v>1.4</v>
      </c>
      <c r="N10" s="37">
        <f t="shared" si="10"/>
        <v>2.5499999999999998</v>
      </c>
      <c r="O10" s="37">
        <f t="shared" si="11"/>
        <v>2.7</v>
      </c>
      <c r="P10" s="37">
        <f t="shared" si="12"/>
        <v>3.7</v>
      </c>
      <c r="Q10" s="37">
        <f t="shared" si="13"/>
        <v>6.4</v>
      </c>
      <c r="R10" s="37">
        <f t="shared" si="14"/>
        <v>6.15</v>
      </c>
      <c r="S10" s="1">
        <f t="shared" si="7"/>
        <v>8</v>
      </c>
    </row>
    <row r="11" spans="1:19" x14ac:dyDescent="0.25">
      <c r="A11" s="1" t="s">
        <v>175</v>
      </c>
      <c r="B11" s="1" t="s">
        <v>126</v>
      </c>
      <c r="C11" s="1">
        <v>1.6</v>
      </c>
      <c r="D11" s="1">
        <v>1.5</v>
      </c>
      <c r="E11" s="1">
        <v>1.2</v>
      </c>
      <c r="F11" s="1">
        <v>1.4</v>
      </c>
      <c r="G11" s="1">
        <v>2.2999999999999998</v>
      </c>
      <c r="H11" s="1">
        <v>2.6</v>
      </c>
      <c r="I11" s="1">
        <v>2.9</v>
      </c>
      <c r="J11" s="1">
        <v>3.1</v>
      </c>
      <c r="K11" s="1"/>
      <c r="L11" s="37">
        <f t="shared" si="8"/>
        <v>1.55</v>
      </c>
      <c r="M11" s="37">
        <f t="shared" si="9"/>
        <v>1.2999999999999998</v>
      </c>
      <c r="N11" s="37">
        <f t="shared" si="10"/>
        <v>2.8499999999999996</v>
      </c>
      <c r="O11" s="37">
        <f t="shared" si="11"/>
        <v>2.4500000000000002</v>
      </c>
      <c r="P11" s="37">
        <f t="shared" si="12"/>
        <v>3</v>
      </c>
      <c r="Q11" s="37">
        <f t="shared" si="13"/>
        <v>5.45</v>
      </c>
      <c r="R11" s="51">
        <f t="shared" si="14"/>
        <v>7.3999999999999995</v>
      </c>
      <c r="S11" s="1">
        <f t="shared" si="7"/>
        <v>6</v>
      </c>
    </row>
    <row r="12" spans="1:19" x14ac:dyDescent="0.25">
      <c r="A12" s="1" t="s">
        <v>176</v>
      </c>
      <c r="B12" s="1" t="s">
        <v>126</v>
      </c>
      <c r="C12" s="1">
        <v>1.4</v>
      </c>
      <c r="D12" s="1">
        <v>1.4</v>
      </c>
      <c r="E12" s="1">
        <v>1.8</v>
      </c>
      <c r="F12" s="1">
        <v>2</v>
      </c>
      <c r="G12" s="1">
        <v>2.5</v>
      </c>
      <c r="H12" s="1">
        <v>2.6</v>
      </c>
      <c r="I12" s="1">
        <v>2.8</v>
      </c>
      <c r="J12" s="1">
        <v>3</v>
      </c>
      <c r="K12" s="1"/>
      <c r="L12" s="37">
        <f t="shared" si="8"/>
        <v>1.4</v>
      </c>
      <c r="M12" s="37">
        <f t="shared" si="9"/>
        <v>1.9</v>
      </c>
      <c r="N12" s="37">
        <f t="shared" si="10"/>
        <v>3.3</v>
      </c>
      <c r="O12" s="37">
        <f t="shared" si="11"/>
        <v>2.5499999999999998</v>
      </c>
      <c r="P12" s="37">
        <f t="shared" si="12"/>
        <v>2.9</v>
      </c>
      <c r="Q12" s="37">
        <f t="shared" si="13"/>
        <v>5.4499999999999993</v>
      </c>
      <c r="R12" s="51">
        <f t="shared" si="14"/>
        <v>7.8500000000000014</v>
      </c>
      <c r="S12" s="1">
        <f t="shared" si="7"/>
        <v>3</v>
      </c>
    </row>
    <row r="13" spans="1:19" x14ac:dyDescent="0.25">
      <c r="A13" s="1" t="s">
        <v>177</v>
      </c>
      <c r="B13" s="1" t="s">
        <v>126</v>
      </c>
      <c r="C13" s="1">
        <v>1.6</v>
      </c>
      <c r="D13" s="1">
        <v>1.6</v>
      </c>
      <c r="E13" s="1">
        <v>1.4</v>
      </c>
      <c r="F13" s="1">
        <v>1.6</v>
      </c>
      <c r="G13" s="1">
        <v>2.4</v>
      </c>
      <c r="H13" s="1">
        <v>2.5</v>
      </c>
      <c r="I13" s="1">
        <v>2.8</v>
      </c>
      <c r="J13" s="1">
        <v>3.1</v>
      </c>
      <c r="K13" s="1"/>
      <c r="L13" s="37">
        <f t="shared" si="8"/>
        <v>1.6</v>
      </c>
      <c r="M13" s="37">
        <f t="shared" si="9"/>
        <v>1.5</v>
      </c>
      <c r="N13" s="37">
        <f t="shared" si="10"/>
        <v>3.1</v>
      </c>
      <c r="O13" s="37">
        <f t="shared" si="11"/>
        <v>2.4500000000000002</v>
      </c>
      <c r="P13" s="37">
        <f t="shared" si="12"/>
        <v>2.95</v>
      </c>
      <c r="Q13" s="37">
        <f t="shared" si="13"/>
        <v>5.4</v>
      </c>
      <c r="R13" s="51">
        <f t="shared" si="14"/>
        <v>7.6999999999999993</v>
      </c>
      <c r="S13" s="1">
        <f t="shared" si="7"/>
        <v>4</v>
      </c>
    </row>
    <row r="14" spans="1:19" x14ac:dyDescent="0.25">
      <c r="A14" s="1" t="s">
        <v>178</v>
      </c>
      <c r="B14" s="1" t="s">
        <v>125</v>
      </c>
      <c r="C14" s="1">
        <v>1.8</v>
      </c>
      <c r="D14" s="1">
        <v>1.8</v>
      </c>
      <c r="E14" s="1">
        <v>0.7</v>
      </c>
      <c r="F14" s="1">
        <v>0.7</v>
      </c>
      <c r="G14" s="1">
        <v>2.4</v>
      </c>
      <c r="H14" s="1">
        <v>2.6</v>
      </c>
      <c r="I14" s="1">
        <v>2.9</v>
      </c>
      <c r="J14" s="1">
        <v>3.2</v>
      </c>
      <c r="K14" s="1"/>
      <c r="L14" s="37">
        <f t="shared" si="8"/>
        <v>1.8</v>
      </c>
      <c r="M14" s="37">
        <f t="shared" si="9"/>
        <v>0.7</v>
      </c>
      <c r="N14" s="37">
        <f t="shared" si="10"/>
        <v>2.5</v>
      </c>
      <c r="O14" s="37">
        <f t="shared" si="11"/>
        <v>2.5</v>
      </c>
      <c r="P14" s="37">
        <f t="shared" si="12"/>
        <v>3.05</v>
      </c>
      <c r="Q14" s="37">
        <f t="shared" si="13"/>
        <v>5.55</v>
      </c>
      <c r="R14" s="51">
        <f t="shared" si="14"/>
        <v>6.95</v>
      </c>
      <c r="S14" s="1">
        <f t="shared" si="7"/>
        <v>7</v>
      </c>
    </row>
    <row r="15" spans="1:19" x14ac:dyDescent="0.25">
      <c r="A15" s="1" t="s">
        <v>179</v>
      </c>
      <c r="B15" s="1" t="s">
        <v>133</v>
      </c>
      <c r="C15" s="1">
        <v>1.3</v>
      </c>
      <c r="D15" s="1">
        <v>1.3</v>
      </c>
      <c r="E15" s="1">
        <v>0.8</v>
      </c>
      <c r="F15" s="1">
        <v>0.8</v>
      </c>
      <c r="G15" s="1">
        <v>2.2999999999999998</v>
      </c>
      <c r="H15" s="1">
        <v>2.4</v>
      </c>
      <c r="I15" s="1">
        <v>3.7</v>
      </c>
      <c r="J15" s="1">
        <v>3.6</v>
      </c>
      <c r="K15" s="1"/>
      <c r="L15" s="37">
        <f t="shared" si="8"/>
        <v>1.3</v>
      </c>
      <c r="M15" s="37">
        <f t="shared" si="9"/>
        <v>0.8</v>
      </c>
      <c r="N15" s="37">
        <f t="shared" si="10"/>
        <v>2.1</v>
      </c>
      <c r="O15" s="37">
        <f t="shared" si="11"/>
        <v>2.3499999999999996</v>
      </c>
      <c r="P15" s="37">
        <f t="shared" si="12"/>
        <v>3.6500000000000004</v>
      </c>
      <c r="Q15" s="37">
        <f t="shared" si="13"/>
        <v>6</v>
      </c>
      <c r="R15" s="51">
        <f t="shared" si="14"/>
        <v>6.1</v>
      </c>
      <c r="S15" s="1">
        <f t="shared" si="7"/>
        <v>9</v>
      </c>
    </row>
    <row r="16" spans="1:19" x14ac:dyDescent="0.25">
      <c r="A16" s="1" t="s">
        <v>180</v>
      </c>
      <c r="B16" s="1" t="s">
        <v>116</v>
      </c>
      <c r="C16" s="1">
        <v>0</v>
      </c>
      <c r="D16" s="1">
        <v>0</v>
      </c>
      <c r="E16" s="1">
        <v>0</v>
      </c>
      <c r="F16" s="1">
        <v>0</v>
      </c>
      <c r="G16" s="1">
        <v>10</v>
      </c>
      <c r="H16" s="1">
        <v>10</v>
      </c>
      <c r="I16" s="1">
        <v>10</v>
      </c>
      <c r="J16" s="1">
        <v>10</v>
      </c>
      <c r="K16" s="1"/>
      <c r="L16" s="37">
        <f t="shared" si="8"/>
        <v>0</v>
      </c>
      <c r="M16" s="37">
        <f t="shared" si="9"/>
        <v>0</v>
      </c>
      <c r="N16" s="37">
        <f t="shared" si="10"/>
        <v>0</v>
      </c>
      <c r="O16" s="37">
        <f t="shared" si="11"/>
        <v>10</v>
      </c>
      <c r="P16" s="37">
        <f t="shared" si="12"/>
        <v>10</v>
      </c>
      <c r="Q16" s="37">
        <f t="shared" si="13"/>
        <v>10</v>
      </c>
      <c r="R16" s="51">
        <f t="shared" si="14"/>
        <v>0</v>
      </c>
      <c r="S16" s="1">
        <f t="shared" si="7"/>
        <v>11</v>
      </c>
    </row>
    <row r="17" spans="1:19" x14ac:dyDescent="0.25">
      <c r="A17" s="1" t="s">
        <v>181</v>
      </c>
      <c r="B17" s="1" t="s">
        <v>116</v>
      </c>
      <c r="C17" s="52">
        <v>1</v>
      </c>
      <c r="D17" s="52">
        <v>1</v>
      </c>
      <c r="E17" s="1">
        <v>0.8</v>
      </c>
      <c r="F17" s="1">
        <v>0.8</v>
      </c>
      <c r="G17" s="1">
        <v>2.5</v>
      </c>
      <c r="H17" s="1">
        <v>2.5</v>
      </c>
      <c r="I17" s="1">
        <v>3.2</v>
      </c>
      <c r="J17" s="1">
        <v>3.5</v>
      </c>
      <c r="K17" s="1"/>
      <c r="L17" s="37">
        <f t="shared" si="8"/>
        <v>1</v>
      </c>
      <c r="M17" s="37">
        <f t="shared" si="9"/>
        <v>0.8</v>
      </c>
      <c r="N17" s="37">
        <f t="shared" si="10"/>
        <v>1.8</v>
      </c>
      <c r="O17" s="37">
        <f t="shared" si="11"/>
        <v>2.5</v>
      </c>
      <c r="P17" s="37">
        <f t="shared" si="12"/>
        <v>3.35</v>
      </c>
      <c r="Q17" s="37">
        <f t="shared" si="13"/>
        <v>5.85</v>
      </c>
      <c r="R17" s="51">
        <f t="shared" si="14"/>
        <v>5.9500000000000011</v>
      </c>
      <c r="S17" s="1">
        <f t="shared" si="7"/>
        <v>10</v>
      </c>
    </row>
    <row r="18" spans="1:19" x14ac:dyDescent="0.25">
      <c r="A18" s="1" t="s">
        <v>182</v>
      </c>
      <c r="B18" s="1" t="s">
        <v>122</v>
      </c>
      <c r="C18" s="52">
        <v>2</v>
      </c>
      <c r="D18" s="52">
        <v>2</v>
      </c>
      <c r="E18" s="1">
        <v>1.4</v>
      </c>
      <c r="F18" s="1">
        <v>1.4</v>
      </c>
      <c r="G18" s="1">
        <v>2.4</v>
      </c>
      <c r="H18" s="1">
        <v>2.6</v>
      </c>
      <c r="I18" s="1">
        <v>2.6</v>
      </c>
      <c r="J18" s="1">
        <v>2.8</v>
      </c>
      <c r="K18" s="1"/>
      <c r="L18" s="37">
        <f t="shared" si="8"/>
        <v>2</v>
      </c>
      <c r="M18" s="37">
        <f t="shared" si="9"/>
        <v>1.4</v>
      </c>
      <c r="N18" s="37">
        <f t="shared" si="10"/>
        <v>3.4</v>
      </c>
      <c r="O18" s="37">
        <f t="shared" si="11"/>
        <v>2.5</v>
      </c>
      <c r="P18" s="37">
        <f t="shared" si="12"/>
        <v>2.7</v>
      </c>
      <c r="Q18" s="37">
        <f t="shared" si="13"/>
        <v>5.2</v>
      </c>
      <c r="R18" s="51">
        <f t="shared" si="14"/>
        <v>8.1999999999999993</v>
      </c>
      <c r="S18" s="1">
        <f t="shared" si="7"/>
        <v>1</v>
      </c>
    </row>
    <row r="20" spans="1:19" x14ac:dyDescent="0.25">
      <c r="A20" s="11" t="s">
        <v>34</v>
      </c>
      <c r="B20" s="11"/>
      <c r="C20" s="11"/>
      <c r="D20" s="11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9" x14ac:dyDescent="0.25">
      <c r="A21" s="5" t="s">
        <v>1</v>
      </c>
      <c r="B21" s="5" t="s">
        <v>67</v>
      </c>
      <c r="C21" s="5" t="s">
        <v>2</v>
      </c>
      <c r="D21" s="5" t="s">
        <v>3</v>
      </c>
      <c r="E21" s="5" t="s">
        <v>11</v>
      </c>
      <c r="F21" s="5" t="s">
        <v>12</v>
      </c>
      <c r="G21" s="5" t="s">
        <v>13</v>
      </c>
      <c r="H21" s="5" t="s">
        <v>14</v>
      </c>
      <c r="I21" s="5" t="s">
        <v>4</v>
      </c>
      <c r="J21" s="5" t="s">
        <v>5</v>
      </c>
      <c r="K21" s="5" t="s">
        <v>8</v>
      </c>
      <c r="L21" s="5" t="s">
        <v>9</v>
      </c>
      <c r="M21" s="5" t="s">
        <v>15</v>
      </c>
      <c r="N21" s="5" t="s">
        <v>63</v>
      </c>
      <c r="O21" s="5" t="s">
        <v>16</v>
      </c>
      <c r="P21" s="5" t="s">
        <v>10</v>
      </c>
      <c r="Q21" s="5" t="s">
        <v>103</v>
      </c>
      <c r="R21" s="5" t="s">
        <v>104</v>
      </c>
      <c r="S21" s="5" t="s">
        <v>62</v>
      </c>
    </row>
    <row r="22" spans="1:19" x14ac:dyDescent="0.25">
      <c r="A22" s="37" t="str">
        <f t="shared" ref="A22:B32" si="15">A8</f>
        <v>Bella Gruindelingh</v>
      </c>
      <c r="B22" s="37" t="str">
        <f t="shared" si="15"/>
        <v>Olympia</v>
      </c>
      <c r="C22" s="37">
        <v>1.8</v>
      </c>
      <c r="D22" s="37">
        <v>1.8</v>
      </c>
      <c r="E22" s="37">
        <v>1.2</v>
      </c>
      <c r="F22" s="37">
        <v>1.1000000000000001</v>
      </c>
      <c r="G22" s="53">
        <v>2</v>
      </c>
      <c r="H22" s="37">
        <v>1.8</v>
      </c>
      <c r="I22" s="37">
        <v>4.5</v>
      </c>
      <c r="J22" s="37">
        <v>4.2</v>
      </c>
      <c r="K22" s="37"/>
      <c r="L22" s="37">
        <f t="shared" ref="L22" si="16">AVERAGE(C22,D22)</f>
        <v>1.8</v>
      </c>
      <c r="M22" s="37">
        <f t="shared" ref="M22" si="17">AVERAGE(E22,F22)</f>
        <v>1.1499999999999999</v>
      </c>
      <c r="N22" s="37">
        <f t="shared" ref="N22" si="18">L22+M22</f>
        <v>2.95</v>
      </c>
      <c r="O22" s="37">
        <f t="shared" ref="O22" si="19">AVERAGE(G22,H22)</f>
        <v>1.9</v>
      </c>
      <c r="P22" s="37">
        <f t="shared" ref="P22" si="20">AVERAGE(I22,J22)</f>
        <v>4.3499999999999996</v>
      </c>
      <c r="Q22" s="37">
        <f t="shared" ref="Q22" si="21">IF(O22+P22&gt;10,10,O22+P22)</f>
        <v>6.25</v>
      </c>
      <c r="R22" s="51">
        <f t="shared" ref="R22" si="22">10+N22-Q22-K22</f>
        <v>6.6999999999999993</v>
      </c>
      <c r="S22" s="1">
        <f>RANK(R22,$R22:$R$32)</f>
        <v>2</v>
      </c>
    </row>
    <row r="23" spans="1:19" x14ac:dyDescent="0.25">
      <c r="A23" s="37" t="str">
        <f t="shared" si="15"/>
        <v>Grace Song</v>
      </c>
      <c r="B23" s="37" t="str">
        <f t="shared" si="15"/>
        <v>Delta</v>
      </c>
      <c r="C23" s="1">
        <v>2.2000000000000002</v>
      </c>
      <c r="D23" s="1">
        <v>2.2000000000000002</v>
      </c>
      <c r="E23" s="1">
        <v>1.5</v>
      </c>
      <c r="F23" s="1">
        <v>1.5</v>
      </c>
      <c r="G23" s="1">
        <v>1.8</v>
      </c>
      <c r="H23" s="1">
        <v>2.2000000000000002</v>
      </c>
      <c r="I23" s="1">
        <v>5.0999999999999996</v>
      </c>
      <c r="J23" s="1">
        <v>5.3</v>
      </c>
      <c r="K23" s="1"/>
      <c r="L23" s="37">
        <f t="shared" ref="L23:L32" si="23">AVERAGE(C23,D23)</f>
        <v>2.2000000000000002</v>
      </c>
      <c r="M23" s="37">
        <f t="shared" ref="M23:M32" si="24">AVERAGE(E23,F23)</f>
        <v>1.5</v>
      </c>
      <c r="N23" s="37">
        <f t="shared" ref="N23:N32" si="25">L23+M23</f>
        <v>3.7</v>
      </c>
      <c r="O23" s="37">
        <f t="shared" ref="O23:O32" si="26">AVERAGE(G23,H23)</f>
        <v>2</v>
      </c>
      <c r="P23" s="37">
        <f t="shared" ref="P23:P32" si="27">AVERAGE(I23,J23)</f>
        <v>5.1999999999999993</v>
      </c>
      <c r="Q23" s="37">
        <f t="shared" ref="Q23:Q32" si="28">IF(O23+P23&gt;10,10,O23+P23)</f>
        <v>7.1999999999999993</v>
      </c>
      <c r="R23" s="51">
        <f t="shared" ref="R23:R32" si="29">10+N23-Q23-K23</f>
        <v>6.5</v>
      </c>
      <c r="S23" s="1">
        <f>RANK(R23,$R22:$R$32)</f>
        <v>3</v>
      </c>
    </row>
    <row r="24" spans="1:19" x14ac:dyDescent="0.25">
      <c r="A24" s="37" t="str">
        <f t="shared" si="15"/>
        <v>Jonel Marais</v>
      </c>
      <c r="B24" s="37" t="str">
        <f t="shared" si="15"/>
        <v>Delta</v>
      </c>
      <c r="C24" s="1">
        <v>1.1000000000000001</v>
      </c>
      <c r="D24" s="1">
        <v>0.8</v>
      </c>
      <c r="E24" s="1">
        <v>1.2</v>
      </c>
      <c r="F24" s="1">
        <v>1.2</v>
      </c>
      <c r="G24" s="1">
        <v>2.5</v>
      </c>
      <c r="H24" s="1">
        <v>2.8</v>
      </c>
      <c r="I24" s="1">
        <v>4.9000000000000004</v>
      </c>
      <c r="J24" s="1">
        <v>5.2</v>
      </c>
      <c r="K24" s="1">
        <v>0.6</v>
      </c>
      <c r="L24" s="37">
        <f t="shared" si="23"/>
        <v>0.95000000000000007</v>
      </c>
      <c r="M24" s="37">
        <f t="shared" si="24"/>
        <v>1.2</v>
      </c>
      <c r="N24" s="37">
        <f t="shared" si="25"/>
        <v>2.15</v>
      </c>
      <c r="O24" s="37">
        <f t="shared" si="26"/>
        <v>2.65</v>
      </c>
      <c r="P24" s="37">
        <f t="shared" si="27"/>
        <v>5.0500000000000007</v>
      </c>
      <c r="Q24" s="37">
        <f t="shared" si="28"/>
        <v>7.7000000000000011</v>
      </c>
      <c r="R24" s="37">
        <f t="shared" si="29"/>
        <v>3.8499999999999992</v>
      </c>
      <c r="S24" s="1">
        <f>RANK(R24,$R22:$R$32)</f>
        <v>10</v>
      </c>
    </row>
    <row r="25" spans="1:19" x14ac:dyDescent="0.25">
      <c r="A25" s="37" t="str">
        <f t="shared" si="15"/>
        <v>Nicole Taylor</v>
      </c>
      <c r="B25" s="37" t="str">
        <f t="shared" si="15"/>
        <v>Delta</v>
      </c>
      <c r="C25" s="1">
        <v>1.7</v>
      </c>
      <c r="D25" s="1">
        <v>1.7</v>
      </c>
      <c r="E25" s="1">
        <v>0.8</v>
      </c>
      <c r="F25" s="1">
        <v>0.8</v>
      </c>
      <c r="G25" s="1">
        <v>2.2000000000000002</v>
      </c>
      <c r="H25" s="1">
        <v>2.5</v>
      </c>
      <c r="I25" s="1">
        <v>4.3</v>
      </c>
      <c r="J25" s="1">
        <v>4.4000000000000004</v>
      </c>
      <c r="K25" s="1"/>
      <c r="L25" s="37">
        <f t="shared" si="23"/>
        <v>1.7</v>
      </c>
      <c r="M25" s="37">
        <f t="shared" si="24"/>
        <v>0.8</v>
      </c>
      <c r="N25" s="37">
        <f t="shared" si="25"/>
        <v>2.5</v>
      </c>
      <c r="O25" s="37">
        <f t="shared" si="26"/>
        <v>2.35</v>
      </c>
      <c r="P25" s="37">
        <f t="shared" si="27"/>
        <v>4.3499999999999996</v>
      </c>
      <c r="Q25" s="37">
        <f t="shared" si="28"/>
        <v>6.6999999999999993</v>
      </c>
      <c r="R25" s="51">
        <f t="shared" si="29"/>
        <v>5.8000000000000007</v>
      </c>
      <c r="S25" s="1">
        <f>RANK(R25,$R22:$R$32)</f>
        <v>6</v>
      </c>
    </row>
    <row r="26" spans="1:19" x14ac:dyDescent="0.25">
      <c r="A26" s="37" t="str">
        <f t="shared" si="15"/>
        <v>Bella Flaszynski</v>
      </c>
      <c r="B26" s="37" t="str">
        <f t="shared" si="15"/>
        <v>Delta</v>
      </c>
      <c r="C26" s="1">
        <v>1.3</v>
      </c>
      <c r="D26" s="1">
        <v>1.3</v>
      </c>
      <c r="E26" s="1">
        <v>0.5</v>
      </c>
      <c r="F26" s="1">
        <v>0.8</v>
      </c>
      <c r="G26" s="1">
        <v>2.9</v>
      </c>
      <c r="H26" s="1">
        <v>2.8</v>
      </c>
      <c r="I26" s="1">
        <v>4.4000000000000004</v>
      </c>
      <c r="J26" s="1">
        <v>4.2</v>
      </c>
      <c r="K26" s="1">
        <v>0.6</v>
      </c>
      <c r="L26" s="37">
        <f t="shared" si="23"/>
        <v>1.3</v>
      </c>
      <c r="M26" s="37">
        <f t="shared" si="24"/>
        <v>0.65</v>
      </c>
      <c r="N26" s="37">
        <f t="shared" si="25"/>
        <v>1.9500000000000002</v>
      </c>
      <c r="O26" s="37">
        <f t="shared" si="26"/>
        <v>2.8499999999999996</v>
      </c>
      <c r="P26" s="37">
        <f t="shared" si="27"/>
        <v>4.3000000000000007</v>
      </c>
      <c r="Q26" s="37">
        <f t="shared" si="28"/>
        <v>7.15</v>
      </c>
      <c r="R26" s="51">
        <f t="shared" si="29"/>
        <v>4.1999999999999993</v>
      </c>
      <c r="S26" s="1">
        <f>RANK(R26,$R22:$R$32)</f>
        <v>9</v>
      </c>
    </row>
    <row r="27" spans="1:19" x14ac:dyDescent="0.25">
      <c r="A27" s="37" t="str">
        <f t="shared" si="15"/>
        <v>Abbie Taylor</v>
      </c>
      <c r="B27" s="37" t="str">
        <f t="shared" si="15"/>
        <v>Delta</v>
      </c>
      <c r="C27" s="1">
        <v>1.2</v>
      </c>
      <c r="D27" s="1">
        <v>1.2</v>
      </c>
      <c r="E27" s="1">
        <v>1.5</v>
      </c>
      <c r="F27" s="1">
        <v>1.5</v>
      </c>
      <c r="G27" s="1">
        <v>2.2000000000000002</v>
      </c>
      <c r="H27" s="1">
        <v>2.2999999999999998</v>
      </c>
      <c r="I27" s="1">
        <v>3.9</v>
      </c>
      <c r="J27" s="1">
        <v>4.0999999999999996</v>
      </c>
      <c r="K27" s="1"/>
      <c r="L27" s="37">
        <f t="shared" si="23"/>
        <v>1.2</v>
      </c>
      <c r="M27" s="37">
        <f t="shared" si="24"/>
        <v>1.5</v>
      </c>
      <c r="N27" s="37">
        <f t="shared" si="25"/>
        <v>2.7</v>
      </c>
      <c r="O27" s="37">
        <f t="shared" si="26"/>
        <v>2.25</v>
      </c>
      <c r="P27" s="37">
        <f t="shared" si="27"/>
        <v>4</v>
      </c>
      <c r="Q27" s="37">
        <f t="shared" si="28"/>
        <v>6.25</v>
      </c>
      <c r="R27" s="37">
        <f t="shared" si="29"/>
        <v>6.4499999999999993</v>
      </c>
      <c r="S27" s="1">
        <f>RANK(R27,$R22:$R$32)</f>
        <v>4</v>
      </c>
    </row>
    <row r="28" spans="1:19" x14ac:dyDescent="0.25">
      <c r="A28" s="37" t="str">
        <f t="shared" si="15"/>
        <v>Lucy Hayward</v>
      </c>
      <c r="B28" s="37" t="str">
        <f t="shared" si="15"/>
        <v>DGA</v>
      </c>
      <c r="C28" s="1">
        <v>2.2000000000000002</v>
      </c>
      <c r="D28" s="1">
        <v>2.5</v>
      </c>
      <c r="E28" s="1">
        <v>0.3</v>
      </c>
      <c r="F28" s="1">
        <v>0.3</v>
      </c>
      <c r="G28" s="1">
        <v>2.5</v>
      </c>
      <c r="H28" s="1">
        <v>2.2000000000000002</v>
      </c>
      <c r="I28" s="1">
        <v>4.8</v>
      </c>
      <c r="J28" s="1">
        <v>4.5</v>
      </c>
      <c r="K28" s="1"/>
      <c r="L28" s="37">
        <f t="shared" si="23"/>
        <v>2.35</v>
      </c>
      <c r="M28" s="37">
        <f t="shared" si="24"/>
        <v>0.3</v>
      </c>
      <c r="N28" s="37">
        <f t="shared" si="25"/>
        <v>2.65</v>
      </c>
      <c r="O28" s="37">
        <f t="shared" si="26"/>
        <v>2.35</v>
      </c>
      <c r="P28" s="37">
        <f t="shared" si="27"/>
        <v>4.6500000000000004</v>
      </c>
      <c r="Q28" s="37">
        <f t="shared" si="28"/>
        <v>7</v>
      </c>
      <c r="R28" s="37">
        <f t="shared" si="29"/>
        <v>5.65</v>
      </c>
      <c r="S28" s="1">
        <f>RANK(R28,$R22:$R$32)</f>
        <v>7</v>
      </c>
    </row>
    <row r="29" spans="1:19" x14ac:dyDescent="0.25">
      <c r="A29" s="37" t="str">
        <f t="shared" si="15"/>
        <v>Amelia Harvey</v>
      </c>
      <c r="B29" s="37" t="str">
        <f t="shared" si="15"/>
        <v>Future</v>
      </c>
      <c r="C29" s="1">
        <v>1.3</v>
      </c>
      <c r="D29" s="1">
        <v>1.3</v>
      </c>
      <c r="E29" s="1">
        <v>0.9</v>
      </c>
      <c r="F29" s="1">
        <v>1.1000000000000001</v>
      </c>
      <c r="G29" s="1">
        <v>2.2999999999999998</v>
      </c>
      <c r="H29" s="1">
        <v>2.1</v>
      </c>
      <c r="I29" s="1">
        <v>3.8</v>
      </c>
      <c r="J29" s="1">
        <v>3.8</v>
      </c>
      <c r="K29" s="1"/>
      <c r="L29" s="37">
        <f t="shared" si="23"/>
        <v>1.3</v>
      </c>
      <c r="M29" s="37">
        <f t="shared" si="24"/>
        <v>1</v>
      </c>
      <c r="N29" s="37">
        <f t="shared" si="25"/>
        <v>2.2999999999999998</v>
      </c>
      <c r="O29" s="37">
        <f t="shared" si="26"/>
        <v>2.2000000000000002</v>
      </c>
      <c r="P29" s="37">
        <f t="shared" si="27"/>
        <v>3.8</v>
      </c>
      <c r="Q29" s="37">
        <f t="shared" si="28"/>
        <v>6</v>
      </c>
      <c r="R29" s="51">
        <f t="shared" si="29"/>
        <v>6.3000000000000007</v>
      </c>
      <c r="S29" s="1">
        <f>RANK(R29,$R22:$R$32)</f>
        <v>5</v>
      </c>
    </row>
    <row r="30" spans="1:19" x14ac:dyDescent="0.25">
      <c r="A30" s="37" t="str">
        <f t="shared" si="15"/>
        <v>Poppy Lush</v>
      </c>
      <c r="B30" s="37" t="str">
        <f t="shared" si="15"/>
        <v>Elements</v>
      </c>
      <c r="C30" s="1">
        <v>0</v>
      </c>
      <c r="D30" s="1">
        <v>0</v>
      </c>
      <c r="E30" s="1">
        <v>0</v>
      </c>
      <c r="F30" s="1">
        <v>0</v>
      </c>
      <c r="G30" s="1">
        <v>10</v>
      </c>
      <c r="H30" s="1">
        <v>10</v>
      </c>
      <c r="I30" s="1">
        <v>10</v>
      </c>
      <c r="J30" s="1">
        <v>10</v>
      </c>
      <c r="K30" s="1"/>
      <c r="L30" s="37">
        <f t="shared" si="23"/>
        <v>0</v>
      </c>
      <c r="M30" s="37">
        <f t="shared" si="24"/>
        <v>0</v>
      </c>
      <c r="N30" s="37">
        <f t="shared" si="25"/>
        <v>0</v>
      </c>
      <c r="O30" s="37">
        <f t="shared" si="26"/>
        <v>10</v>
      </c>
      <c r="P30" s="37">
        <f t="shared" si="27"/>
        <v>10</v>
      </c>
      <c r="Q30" s="37">
        <f t="shared" si="28"/>
        <v>10</v>
      </c>
      <c r="R30" s="37">
        <f t="shared" si="29"/>
        <v>0</v>
      </c>
      <c r="S30" s="1">
        <f>RANK(R30,$R22:$R$32)</f>
        <v>11</v>
      </c>
    </row>
    <row r="31" spans="1:19" x14ac:dyDescent="0.25">
      <c r="A31" s="37" t="str">
        <f t="shared" si="15"/>
        <v>Phoebe Lush</v>
      </c>
      <c r="B31" s="37" t="str">
        <f t="shared" si="15"/>
        <v>Elements</v>
      </c>
      <c r="C31" s="1">
        <v>1.6</v>
      </c>
      <c r="D31" s="1">
        <v>1.3</v>
      </c>
      <c r="E31" s="1">
        <v>0.7</v>
      </c>
      <c r="F31" s="1">
        <v>0.7</v>
      </c>
      <c r="G31" s="52">
        <v>2</v>
      </c>
      <c r="H31" s="52">
        <v>2</v>
      </c>
      <c r="I31" s="1">
        <v>3.4</v>
      </c>
      <c r="J31" s="1">
        <v>3.4</v>
      </c>
      <c r="K31" s="1"/>
      <c r="L31" s="37">
        <f t="shared" si="23"/>
        <v>1.4500000000000002</v>
      </c>
      <c r="M31" s="37">
        <f t="shared" si="24"/>
        <v>0.7</v>
      </c>
      <c r="N31" s="37">
        <f t="shared" si="25"/>
        <v>2.1500000000000004</v>
      </c>
      <c r="O31" s="37">
        <f t="shared" si="26"/>
        <v>2</v>
      </c>
      <c r="P31" s="37">
        <f t="shared" si="27"/>
        <v>3.4</v>
      </c>
      <c r="Q31" s="37">
        <f t="shared" si="28"/>
        <v>5.4</v>
      </c>
      <c r="R31" s="37">
        <f t="shared" si="29"/>
        <v>6.75</v>
      </c>
      <c r="S31" s="1">
        <f>RANK(R31,$R22:$R$32)</f>
        <v>1</v>
      </c>
    </row>
    <row r="32" spans="1:19" x14ac:dyDescent="0.25">
      <c r="A32" s="37" t="str">
        <f t="shared" si="15"/>
        <v>Ruby McFadgen</v>
      </c>
      <c r="B32" s="37" t="str">
        <f t="shared" si="15"/>
        <v>GGI</v>
      </c>
      <c r="C32" s="1">
        <v>1.8</v>
      </c>
      <c r="D32" s="1">
        <v>1.8</v>
      </c>
      <c r="E32" s="1">
        <v>0.7</v>
      </c>
      <c r="F32" s="1">
        <v>0.7</v>
      </c>
      <c r="G32" s="1">
        <v>2.4</v>
      </c>
      <c r="H32" s="1">
        <v>2.6</v>
      </c>
      <c r="I32" s="1">
        <v>4.8</v>
      </c>
      <c r="J32" s="1">
        <v>4.8</v>
      </c>
      <c r="K32" s="1"/>
      <c r="L32" s="37">
        <f t="shared" si="23"/>
        <v>1.8</v>
      </c>
      <c r="M32" s="37">
        <f t="shared" si="24"/>
        <v>0.7</v>
      </c>
      <c r="N32" s="37">
        <f t="shared" si="25"/>
        <v>2.5</v>
      </c>
      <c r="O32" s="37">
        <f t="shared" si="26"/>
        <v>2.5</v>
      </c>
      <c r="P32" s="37">
        <f t="shared" si="27"/>
        <v>4.8</v>
      </c>
      <c r="Q32" s="37">
        <f t="shared" si="28"/>
        <v>7.3</v>
      </c>
      <c r="R32" s="51">
        <f t="shared" si="29"/>
        <v>5.2</v>
      </c>
      <c r="S32" s="1">
        <f>RANK(R32,$R22:$R$32)</f>
        <v>8</v>
      </c>
    </row>
    <row r="34" spans="1:19" x14ac:dyDescent="0.25">
      <c r="A34" s="11" t="s">
        <v>33</v>
      </c>
      <c r="B34" s="11"/>
      <c r="C34" s="11"/>
      <c r="D34" s="11"/>
      <c r="E34" s="1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9" x14ac:dyDescent="0.25">
      <c r="A35" s="5" t="s">
        <v>1</v>
      </c>
      <c r="B35" s="5" t="s">
        <v>67</v>
      </c>
      <c r="C35" s="5" t="s">
        <v>2</v>
      </c>
      <c r="D35" s="5" t="s">
        <v>3</v>
      </c>
      <c r="E35" s="5" t="s">
        <v>11</v>
      </c>
      <c r="F35" s="5" t="s">
        <v>12</v>
      </c>
      <c r="G35" s="5" t="s">
        <v>13</v>
      </c>
      <c r="H35" s="5" t="s">
        <v>14</v>
      </c>
      <c r="I35" s="5" t="s">
        <v>4</v>
      </c>
      <c r="J35" s="5" t="s">
        <v>5</v>
      </c>
      <c r="K35" s="5" t="s">
        <v>8</v>
      </c>
      <c r="L35" s="5" t="s">
        <v>9</v>
      </c>
      <c r="M35" s="5" t="s">
        <v>15</v>
      </c>
      <c r="N35" s="5" t="s">
        <v>63</v>
      </c>
      <c r="O35" s="5" t="s">
        <v>16</v>
      </c>
      <c r="P35" s="5" t="s">
        <v>10</v>
      </c>
      <c r="Q35" s="5" t="s">
        <v>103</v>
      </c>
      <c r="R35" s="5" t="s">
        <v>104</v>
      </c>
      <c r="S35" s="5" t="s">
        <v>62</v>
      </c>
    </row>
    <row r="36" spans="1:19" x14ac:dyDescent="0.25">
      <c r="A36" s="37" t="str">
        <f t="shared" ref="A36:B46" si="30">A8</f>
        <v>Bella Gruindelingh</v>
      </c>
      <c r="B36" s="37" t="str">
        <f t="shared" si="30"/>
        <v>Olympia</v>
      </c>
      <c r="C36" s="37">
        <v>2.1</v>
      </c>
      <c r="D36" s="37">
        <v>2.1</v>
      </c>
      <c r="E36" s="37">
        <v>0.9</v>
      </c>
      <c r="F36" s="37">
        <v>0.9</v>
      </c>
      <c r="G36" s="37">
        <v>1.9</v>
      </c>
      <c r="H36" s="37">
        <v>2.1</v>
      </c>
      <c r="I36" s="37">
        <v>3.3</v>
      </c>
      <c r="J36" s="37">
        <v>3.6</v>
      </c>
      <c r="K36" s="37"/>
      <c r="L36" s="37">
        <f t="shared" ref="L36" si="31">AVERAGE(C36,D36)</f>
        <v>2.1</v>
      </c>
      <c r="M36" s="37">
        <f t="shared" ref="M36" si="32">AVERAGE(E36,F36)</f>
        <v>0.9</v>
      </c>
      <c r="N36" s="37">
        <f t="shared" ref="N36" si="33">L36+M36</f>
        <v>3</v>
      </c>
      <c r="O36" s="37">
        <f t="shared" ref="O36" si="34">AVERAGE(G36,H36)</f>
        <v>2</v>
      </c>
      <c r="P36" s="37">
        <f t="shared" ref="P36" si="35">AVERAGE(I36,J36)</f>
        <v>3.45</v>
      </c>
      <c r="Q36" s="37">
        <f t="shared" ref="Q36" si="36">IF(O36+P36&gt;10,10,O36+P36)</f>
        <v>5.45</v>
      </c>
      <c r="R36" s="51">
        <f t="shared" ref="R36" si="37">10+N36-Q36-K36</f>
        <v>7.55</v>
      </c>
      <c r="S36" s="1">
        <f t="shared" ref="S36:S46" si="38">RANK(R36,$R$36:$R$46)</f>
        <v>3</v>
      </c>
    </row>
    <row r="37" spans="1:19" x14ac:dyDescent="0.25">
      <c r="A37" s="37" t="str">
        <f t="shared" si="30"/>
        <v>Grace Song</v>
      </c>
      <c r="B37" s="37" t="str">
        <f t="shared" si="30"/>
        <v>Delta</v>
      </c>
      <c r="C37" s="1">
        <v>1.8</v>
      </c>
      <c r="D37" s="1">
        <v>1.8</v>
      </c>
      <c r="E37" s="1">
        <v>1.8</v>
      </c>
      <c r="F37" s="1">
        <v>1.8</v>
      </c>
      <c r="G37" s="1">
        <v>2.2999999999999998</v>
      </c>
      <c r="H37" s="1">
        <v>2.1</v>
      </c>
      <c r="I37" s="1">
        <v>2.7</v>
      </c>
      <c r="J37" s="1">
        <v>2.5</v>
      </c>
      <c r="K37" s="1"/>
      <c r="L37" s="37">
        <f t="shared" ref="L37:L46" si="39">AVERAGE(C37,D37)</f>
        <v>1.8</v>
      </c>
      <c r="M37" s="37">
        <f t="shared" ref="M37:M46" si="40">AVERAGE(E37,F37)</f>
        <v>1.8</v>
      </c>
      <c r="N37" s="37">
        <f t="shared" ref="N37:N46" si="41">L37+M37</f>
        <v>3.6</v>
      </c>
      <c r="O37" s="37">
        <f t="shared" ref="O37:O46" si="42">AVERAGE(G37,H37)</f>
        <v>2.2000000000000002</v>
      </c>
      <c r="P37" s="37">
        <f t="shared" ref="P37:P46" si="43">AVERAGE(I37,J37)</f>
        <v>2.6</v>
      </c>
      <c r="Q37" s="37">
        <f t="shared" ref="Q37:Q46" si="44">IF(O37+P37&gt;10,10,O37+P37)</f>
        <v>4.8000000000000007</v>
      </c>
      <c r="R37" s="51">
        <f t="shared" ref="R37:R46" si="45">10+N37-Q37-K37</f>
        <v>8.7999999999999989</v>
      </c>
      <c r="S37" s="1">
        <f t="shared" si="38"/>
        <v>1</v>
      </c>
    </row>
    <row r="38" spans="1:19" x14ac:dyDescent="0.25">
      <c r="A38" s="37" t="str">
        <f t="shared" si="30"/>
        <v>Jonel Marais</v>
      </c>
      <c r="B38" s="37" t="str">
        <f t="shared" si="30"/>
        <v>Delta</v>
      </c>
      <c r="C38" s="1">
        <v>1.6</v>
      </c>
      <c r="D38" s="1">
        <v>1.6</v>
      </c>
      <c r="E38" s="1">
        <v>1.6</v>
      </c>
      <c r="F38" s="1">
        <v>1.6</v>
      </c>
      <c r="G38" s="1">
        <v>3.1</v>
      </c>
      <c r="H38" s="1">
        <v>3.2</v>
      </c>
      <c r="I38" s="1">
        <v>4.5</v>
      </c>
      <c r="J38" s="1">
        <v>4.5</v>
      </c>
      <c r="K38" s="1"/>
      <c r="L38" s="37">
        <f t="shared" si="39"/>
        <v>1.6</v>
      </c>
      <c r="M38" s="37">
        <f t="shared" si="40"/>
        <v>1.6</v>
      </c>
      <c r="N38" s="37">
        <f t="shared" si="41"/>
        <v>3.2</v>
      </c>
      <c r="O38" s="37">
        <f t="shared" si="42"/>
        <v>3.1500000000000004</v>
      </c>
      <c r="P38" s="37">
        <f t="shared" si="43"/>
        <v>4.5</v>
      </c>
      <c r="Q38" s="37">
        <f t="shared" si="44"/>
        <v>7.65</v>
      </c>
      <c r="R38" s="51">
        <f t="shared" si="45"/>
        <v>5.5499999999999989</v>
      </c>
      <c r="S38" s="1">
        <f t="shared" si="38"/>
        <v>10</v>
      </c>
    </row>
    <row r="39" spans="1:19" x14ac:dyDescent="0.25">
      <c r="A39" s="37" t="str">
        <f t="shared" si="30"/>
        <v>Nicole Taylor</v>
      </c>
      <c r="B39" s="37" t="str">
        <f t="shared" si="30"/>
        <v>Delta</v>
      </c>
      <c r="C39" s="1">
        <v>1.6</v>
      </c>
      <c r="D39" s="1">
        <v>1.9</v>
      </c>
      <c r="E39" s="1">
        <v>1.3</v>
      </c>
      <c r="F39" s="1">
        <v>1.3</v>
      </c>
      <c r="G39" s="1">
        <v>2.2999999999999998</v>
      </c>
      <c r="H39" s="1">
        <v>2.4</v>
      </c>
      <c r="I39" s="1">
        <v>3.9</v>
      </c>
      <c r="J39" s="52">
        <v>4</v>
      </c>
      <c r="K39" s="1"/>
      <c r="L39" s="37">
        <f t="shared" si="39"/>
        <v>1.75</v>
      </c>
      <c r="M39" s="37">
        <f t="shared" si="40"/>
        <v>1.3</v>
      </c>
      <c r="N39" s="37">
        <f t="shared" si="41"/>
        <v>3.05</v>
      </c>
      <c r="O39" s="37">
        <f t="shared" si="42"/>
        <v>2.3499999999999996</v>
      </c>
      <c r="P39" s="37">
        <f t="shared" si="43"/>
        <v>3.95</v>
      </c>
      <c r="Q39" s="37">
        <f t="shared" si="44"/>
        <v>6.3</v>
      </c>
      <c r="R39" s="51">
        <f t="shared" si="45"/>
        <v>6.7500000000000009</v>
      </c>
      <c r="S39" s="1">
        <f t="shared" si="38"/>
        <v>6</v>
      </c>
    </row>
    <row r="40" spans="1:19" x14ac:dyDescent="0.25">
      <c r="A40" s="37" t="str">
        <f t="shared" si="30"/>
        <v>Bella Flaszynski</v>
      </c>
      <c r="B40" s="37" t="str">
        <f t="shared" si="30"/>
        <v>Delta</v>
      </c>
      <c r="C40" s="1">
        <v>1.3</v>
      </c>
      <c r="D40" s="1">
        <v>1.3</v>
      </c>
      <c r="E40" s="52">
        <v>1</v>
      </c>
      <c r="F40" s="52">
        <v>1</v>
      </c>
      <c r="G40" s="1">
        <v>2.5</v>
      </c>
      <c r="H40" s="1">
        <v>2.2999999999999998</v>
      </c>
      <c r="I40" s="1">
        <v>3.6</v>
      </c>
      <c r="J40" s="1">
        <v>3.3</v>
      </c>
      <c r="K40" s="1"/>
      <c r="L40" s="37">
        <f t="shared" si="39"/>
        <v>1.3</v>
      </c>
      <c r="M40" s="37">
        <f t="shared" si="40"/>
        <v>1</v>
      </c>
      <c r="N40" s="37">
        <f t="shared" si="41"/>
        <v>2.2999999999999998</v>
      </c>
      <c r="O40" s="37">
        <f t="shared" si="42"/>
        <v>2.4</v>
      </c>
      <c r="P40" s="37">
        <f t="shared" si="43"/>
        <v>3.45</v>
      </c>
      <c r="Q40" s="37">
        <f t="shared" si="44"/>
        <v>5.85</v>
      </c>
      <c r="R40" s="51">
        <f t="shared" si="45"/>
        <v>6.4500000000000011</v>
      </c>
      <c r="S40" s="1">
        <f t="shared" si="38"/>
        <v>7</v>
      </c>
    </row>
    <row r="41" spans="1:19" x14ac:dyDescent="0.25">
      <c r="A41" s="37" t="str">
        <f t="shared" si="30"/>
        <v>Abbie Taylor</v>
      </c>
      <c r="B41" s="37" t="str">
        <f t="shared" si="30"/>
        <v>Delta</v>
      </c>
      <c r="C41" s="1">
        <v>1.5</v>
      </c>
      <c r="D41" s="1">
        <v>1.5</v>
      </c>
      <c r="E41" s="1">
        <v>1.4</v>
      </c>
      <c r="F41" s="1">
        <v>1.4</v>
      </c>
      <c r="G41" s="52">
        <v>2</v>
      </c>
      <c r="H41" s="1">
        <v>2.2000000000000002</v>
      </c>
      <c r="I41" s="1">
        <v>3.2</v>
      </c>
      <c r="J41" s="1">
        <v>3.5</v>
      </c>
      <c r="K41" s="1"/>
      <c r="L41" s="37">
        <f t="shared" si="39"/>
        <v>1.5</v>
      </c>
      <c r="M41" s="37">
        <f t="shared" si="40"/>
        <v>1.4</v>
      </c>
      <c r="N41" s="37">
        <f t="shared" si="41"/>
        <v>2.9</v>
      </c>
      <c r="O41" s="37">
        <f t="shared" si="42"/>
        <v>2.1</v>
      </c>
      <c r="P41" s="37">
        <f t="shared" si="43"/>
        <v>3.35</v>
      </c>
      <c r="Q41" s="37">
        <f t="shared" si="44"/>
        <v>5.45</v>
      </c>
      <c r="R41" s="51">
        <f t="shared" si="45"/>
        <v>7.45</v>
      </c>
      <c r="S41" s="1">
        <f t="shared" si="38"/>
        <v>4</v>
      </c>
    </row>
    <row r="42" spans="1:19" x14ac:dyDescent="0.25">
      <c r="A42" s="37" t="str">
        <f t="shared" si="30"/>
        <v>Lucy Hayward</v>
      </c>
      <c r="B42" s="37" t="str">
        <f t="shared" si="30"/>
        <v>DGA</v>
      </c>
      <c r="C42" s="1">
        <v>2.2000000000000002</v>
      </c>
      <c r="D42" s="1">
        <v>2.2000000000000002</v>
      </c>
      <c r="E42" s="1">
        <v>0.2</v>
      </c>
      <c r="F42" s="1">
        <v>0.2</v>
      </c>
      <c r="G42" s="1">
        <v>2.9</v>
      </c>
      <c r="H42" s="1">
        <v>3.1</v>
      </c>
      <c r="I42" s="1">
        <v>3.7</v>
      </c>
      <c r="J42" s="52">
        <v>4</v>
      </c>
      <c r="K42" s="1"/>
      <c r="L42" s="37">
        <f t="shared" si="39"/>
        <v>2.2000000000000002</v>
      </c>
      <c r="M42" s="37">
        <f t="shared" si="40"/>
        <v>0.2</v>
      </c>
      <c r="N42" s="37">
        <f t="shared" si="41"/>
        <v>2.4000000000000004</v>
      </c>
      <c r="O42" s="37">
        <f t="shared" si="42"/>
        <v>3</v>
      </c>
      <c r="P42" s="37">
        <f t="shared" si="43"/>
        <v>3.85</v>
      </c>
      <c r="Q42" s="37">
        <f t="shared" si="44"/>
        <v>6.85</v>
      </c>
      <c r="R42" s="51">
        <f t="shared" si="45"/>
        <v>5.5500000000000007</v>
      </c>
      <c r="S42" s="1">
        <f t="shared" si="38"/>
        <v>9</v>
      </c>
    </row>
    <row r="43" spans="1:19" x14ac:dyDescent="0.25">
      <c r="A43" s="37" t="str">
        <f t="shared" si="30"/>
        <v>Amelia Harvey</v>
      </c>
      <c r="B43" s="37" t="str">
        <f t="shared" si="30"/>
        <v>Future</v>
      </c>
      <c r="C43" s="1">
        <v>1.7</v>
      </c>
      <c r="D43" s="1">
        <v>1.9</v>
      </c>
      <c r="E43" s="52">
        <v>1</v>
      </c>
      <c r="F43" s="52">
        <v>1</v>
      </c>
      <c r="G43" s="1">
        <v>2.7</v>
      </c>
      <c r="H43" s="1">
        <v>2.8</v>
      </c>
      <c r="I43" s="1">
        <v>2.5</v>
      </c>
      <c r="J43" s="1">
        <v>2.8</v>
      </c>
      <c r="K43" s="1"/>
      <c r="L43" s="37">
        <f t="shared" si="39"/>
        <v>1.7999999999999998</v>
      </c>
      <c r="M43" s="37">
        <f t="shared" si="40"/>
        <v>1</v>
      </c>
      <c r="N43" s="37">
        <f t="shared" si="41"/>
        <v>2.8</v>
      </c>
      <c r="O43" s="37">
        <f t="shared" si="42"/>
        <v>2.75</v>
      </c>
      <c r="P43" s="37">
        <f t="shared" si="43"/>
        <v>2.65</v>
      </c>
      <c r="Q43" s="37">
        <f t="shared" si="44"/>
        <v>5.4</v>
      </c>
      <c r="R43" s="51">
        <f t="shared" si="45"/>
        <v>7.4</v>
      </c>
      <c r="S43" s="1">
        <f t="shared" si="38"/>
        <v>5</v>
      </c>
    </row>
    <row r="44" spans="1:19" x14ac:dyDescent="0.25">
      <c r="A44" s="37" t="str">
        <f t="shared" si="30"/>
        <v>Poppy Lush</v>
      </c>
      <c r="B44" s="37" t="str">
        <f t="shared" si="30"/>
        <v>Elements</v>
      </c>
      <c r="C44" s="1">
        <v>0</v>
      </c>
      <c r="D44" s="1">
        <v>0</v>
      </c>
      <c r="E44" s="1">
        <v>0</v>
      </c>
      <c r="F44" s="1">
        <v>0</v>
      </c>
      <c r="G44" s="1">
        <v>10</v>
      </c>
      <c r="H44" s="1">
        <v>10</v>
      </c>
      <c r="I44" s="1">
        <v>10</v>
      </c>
      <c r="J44" s="1">
        <v>10</v>
      </c>
      <c r="K44" s="1"/>
      <c r="L44" s="37">
        <f t="shared" si="39"/>
        <v>0</v>
      </c>
      <c r="M44" s="37">
        <f t="shared" si="40"/>
        <v>0</v>
      </c>
      <c r="N44" s="37">
        <f t="shared" si="41"/>
        <v>0</v>
      </c>
      <c r="O44" s="37">
        <f t="shared" si="42"/>
        <v>10</v>
      </c>
      <c r="P44" s="37">
        <f t="shared" si="43"/>
        <v>10</v>
      </c>
      <c r="Q44" s="37">
        <f t="shared" si="44"/>
        <v>10</v>
      </c>
      <c r="R44" s="51">
        <f t="shared" si="45"/>
        <v>0</v>
      </c>
      <c r="S44" s="1">
        <f t="shared" si="38"/>
        <v>11</v>
      </c>
    </row>
    <row r="45" spans="1:19" x14ac:dyDescent="0.25">
      <c r="A45" s="37" t="str">
        <f t="shared" si="30"/>
        <v>Phoebe Lush</v>
      </c>
      <c r="B45" s="37" t="str">
        <f t="shared" si="30"/>
        <v>Elements</v>
      </c>
      <c r="C45" s="1">
        <v>1.8</v>
      </c>
      <c r="D45" s="1">
        <v>1.5</v>
      </c>
      <c r="E45" s="1">
        <v>1.2</v>
      </c>
      <c r="F45" s="1">
        <v>1.2</v>
      </c>
      <c r="G45" s="1">
        <v>2.2999999999999998</v>
      </c>
      <c r="H45" s="1">
        <v>2.2000000000000002</v>
      </c>
      <c r="I45" s="1">
        <v>2.7</v>
      </c>
      <c r="J45" s="52">
        <v>3</v>
      </c>
      <c r="K45" s="1"/>
      <c r="L45" s="37">
        <f t="shared" si="39"/>
        <v>1.65</v>
      </c>
      <c r="M45" s="37">
        <f t="shared" si="40"/>
        <v>1.2</v>
      </c>
      <c r="N45" s="37">
        <f t="shared" si="41"/>
        <v>2.8499999999999996</v>
      </c>
      <c r="O45" s="37">
        <f t="shared" si="42"/>
        <v>2.25</v>
      </c>
      <c r="P45" s="37">
        <f t="shared" si="43"/>
        <v>2.85</v>
      </c>
      <c r="Q45" s="37">
        <f t="shared" si="44"/>
        <v>5.0999999999999996</v>
      </c>
      <c r="R45" s="51">
        <f t="shared" si="45"/>
        <v>7.75</v>
      </c>
      <c r="S45" s="1">
        <f t="shared" si="38"/>
        <v>2</v>
      </c>
    </row>
    <row r="46" spans="1:19" x14ac:dyDescent="0.25">
      <c r="A46" s="37" t="str">
        <f t="shared" si="30"/>
        <v>Ruby McFadgen</v>
      </c>
      <c r="B46" s="37" t="str">
        <f t="shared" si="30"/>
        <v>GGI</v>
      </c>
      <c r="C46" s="1">
        <v>1.9</v>
      </c>
      <c r="D46" s="1">
        <v>1.8</v>
      </c>
      <c r="E46" s="1">
        <v>0.6</v>
      </c>
      <c r="F46" s="1">
        <v>0.4</v>
      </c>
      <c r="G46" s="1">
        <v>2.7</v>
      </c>
      <c r="H46" s="1">
        <v>2.7</v>
      </c>
      <c r="I46" s="52">
        <v>4</v>
      </c>
      <c r="J46" s="1">
        <v>3.7</v>
      </c>
      <c r="K46" s="1"/>
      <c r="L46" s="37">
        <f t="shared" si="39"/>
        <v>1.85</v>
      </c>
      <c r="M46" s="37">
        <f t="shared" si="40"/>
        <v>0.5</v>
      </c>
      <c r="N46" s="37">
        <f t="shared" si="41"/>
        <v>2.35</v>
      </c>
      <c r="O46" s="37">
        <f t="shared" si="42"/>
        <v>2.7</v>
      </c>
      <c r="P46" s="37">
        <f t="shared" si="43"/>
        <v>3.85</v>
      </c>
      <c r="Q46" s="37">
        <f t="shared" si="44"/>
        <v>6.5500000000000007</v>
      </c>
      <c r="R46" s="51">
        <f t="shared" si="45"/>
        <v>5.7999999999999989</v>
      </c>
      <c r="S46" s="1">
        <f t="shared" si="38"/>
        <v>8</v>
      </c>
    </row>
    <row r="48" spans="1:19" x14ac:dyDescent="0.25">
      <c r="A48" s="11" t="s">
        <v>97</v>
      </c>
      <c r="B48" s="11"/>
      <c r="C48" s="11"/>
      <c r="D48" s="11"/>
      <c r="E48" s="11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9" x14ac:dyDescent="0.25">
      <c r="A49" s="5" t="s">
        <v>1</v>
      </c>
      <c r="B49" s="5" t="s">
        <v>67</v>
      </c>
      <c r="C49" s="5" t="s">
        <v>2</v>
      </c>
      <c r="D49" s="5" t="s">
        <v>3</v>
      </c>
      <c r="E49" s="5" t="s">
        <v>11</v>
      </c>
      <c r="F49" s="5" t="s">
        <v>12</v>
      </c>
      <c r="G49" s="5" t="s">
        <v>13</v>
      </c>
      <c r="H49" s="5" t="s">
        <v>14</v>
      </c>
      <c r="I49" s="5" t="s">
        <v>4</v>
      </c>
      <c r="J49" s="5" t="s">
        <v>5</v>
      </c>
      <c r="K49" s="5" t="s">
        <v>8</v>
      </c>
      <c r="L49" s="5" t="s">
        <v>9</v>
      </c>
      <c r="M49" s="5" t="s">
        <v>15</v>
      </c>
      <c r="N49" s="5" t="s">
        <v>63</v>
      </c>
      <c r="O49" s="5" t="s">
        <v>16</v>
      </c>
      <c r="P49" s="5" t="s">
        <v>10</v>
      </c>
      <c r="Q49" s="5" t="s">
        <v>103</v>
      </c>
      <c r="R49" s="5" t="s">
        <v>104</v>
      </c>
      <c r="S49" s="5" t="s">
        <v>62</v>
      </c>
    </row>
    <row r="50" spans="1:19" x14ac:dyDescent="0.25">
      <c r="A50" s="37" t="str">
        <f t="shared" ref="A50:B60" si="46">A8</f>
        <v>Bella Gruindelingh</v>
      </c>
      <c r="B50" s="37" t="str">
        <f t="shared" si="46"/>
        <v>Olympia</v>
      </c>
      <c r="C50" s="37">
        <v>1.5</v>
      </c>
      <c r="D50" s="37">
        <v>1.5</v>
      </c>
      <c r="E50" s="37">
        <v>0.6</v>
      </c>
      <c r="F50" s="37">
        <v>0.6</v>
      </c>
      <c r="G50" s="37">
        <v>2.2000000000000002</v>
      </c>
      <c r="H50" s="37">
        <v>2.2000000000000002</v>
      </c>
      <c r="I50" s="37">
        <v>4.8</v>
      </c>
      <c r="J50" s="37">
        <v>4.5</v>
      </c>
      <c r="K50" s="37">
        <v>0.3</v>
      </c>
      <c r="L50" s="37">
        <f t="shared" ref="L50" si="47">AVERAGE(C50,D50)</f>
        <v>1.5</v>
      </c>
      <c r="M50" s="37">
        <f t="shared" ref="M50" si="48">AVERAGE(E50,F50)</f>
        <v>0.6</v>
      </c>
      <c r="N50" s="37">
        <f t="shared" ref="N50" si="49">L50+M50</f>
        <v>2.1</v>
      </c>
      <c r="O50" s="37">
        <f t="shared" ref="O50" si="50">AVERAGE(G50,H50)</f>
        <v>2.2000000000000002</v>
      </c>
      <c r="P50" s="37">
        <f t="shared" ref="P50" si="51">AVERAGE(I50,J50)</f>
        <v>4.6500000000000004</v>
      </c>
      <c r="Q50" s="37">
        <f t="shared" ref="Q50" si="52">IF(O50+P50&gt;10,10,O50+P50)</f>
        <v>6.8500000000000005</v>
      </c>
      <c r="R50" s="51">
        <f t="shared" ref="R50" si="53">10+N50-Q50-K50</f>
        <v>4.9499999999999993</v>
      </c>
      <c r="S50" s="1">
        <f t="shared" ref="S50:S60" si="54">RANK(R50,$R$50:$R$60)</f>
        <v>5</v>
      </c>
    </row>
    <row r="51" spans="1:19" x14ac:dyDescent="0.25">
      <c r="A51" s="37" t="str">
        <f t="shared" si="46"/>
        <v>Grace Song</v>
      </c>
      <c r="B51" s="37" t="str">
        <f t="shared" si="46"/>
        <v>Delta</v>
      </c>
      <c r="C51" s="1">
        <v>1.7</v>
      </c>
      <c r="D51" s="1">
        <v>1.4</v>
      </c>
      <c r="E51" s="1">
        <v>1.5</v>
      </c>
      <c r="F51" s="1">
        <v>1.6</v>
      </c>
      <c r="G51" s="1">
        <v>1.8</v>
      </c>
      <c r="H51" s="1">
        <v>1.8</v>
      </c>
      <c r="I51" s="52">
        <v>5</v>
      </c>
      <c r="J51" s="1">
        <v>4.7</v>
      </c>
      <c r="K51" s="1"/>
      <c r="L51" s="37">
        <f t="shared" ref="L51:L60" si="55">AVERAGE(C51,D51)</f>
        <v>1.5499999999999998</v>
      </c>
      <c r="M51" s="37">
        <f t="shared" ref="M51:M60" si="56">AVERAGE(E51,F51)</f>
        <v>1.55</v>
      </c>
      <c r="N51" s="37">
        <f t="shared" ref="N51:N60" si="57">L51+M51</f>
        <v>3.0999999999999996</v>
      </c>
      <c r="O51" s="37">
        <f t="shared" ref="O51:O60" si="58">AVERAGE(G51,H51)</f>
        <v>1.8</v>
      </c>
      <c r="P51" s="37">
        <f t="shared" ref="P51:P60" si="59">AVERAGE(I51,J51)</f>
        <v>4.8499999999999996</v>
      </c>
      <c r="Q51" s="37">
        <f t="shared" ref="Q51:Q60" si="60">IF(O51+P51&gt;10,10,O51+P51)</f>
        <v>6.6499999999999995</v>
      </c>
      <c r="R51" s="51">
        <f t="shared" ref="R51:R60" si="61">10+N51-Q51-K51</f>
        <v>6.45</v>
      </c>
      <c r="S51" s="1">
        <f t="shared" si="54"/>
        <v>1</v>
      </c>
    </row>
    <row r="52" spans="1:19" x14ac:dyDescent="0.25">
      <c r="A52" s="37" t="str">
        <f t="shared" si="46"/>
        <v>Jonel Marais</v>
      </c>
      <c r="B52" s="37" t="str">
        <f t="shared" si="46"/>
        <v>Delta</v>
      </c>
      <c r="C52" s="1">
        <v>1.5</v>
      </c>
      <c r="D52" s="1">
        <v>1.7</v>
      </c>
      <c r="E52" s="1">
        <v>0.8</v>
      </c>
      <c r="F52" s="1">
        <v>0.8</v>
      </c>
      <c r="G52" s="1">
        <v>2.6</v>
      </c>
      <c r="H52" s="1">
        <v>2.4</v>
      </c>
      <c r="I52" s="1">
        <v>6.4</v>
      </c>
      <c r="J52" s="1">
        <v>6.2</v>
      </c>
      <c r="K52" s="1"/>
      <c r="L52" s="37">
        <f t="shared" si="55"/>
        <v>1.6</v>
      </c>
      <c r="M52" s="37">
        <f t="shared" si="56"/>
        <v>0.8</v>
      </c>
      <c r="N52" s="37">
        <f t="shared" si="57"/>
        <v>2.4000000000000004</v>
      </c>
      <c r="O52" s="37">
        <f t="shared" si="58"/>
        <v>2.5</v>
      </c>
      <c r="P52" s="37">
        <f t="shared" si="59"/>
        <v>6.3000000000000007</v>
      </c>
      <c r="Q52" s="37">
        <f t="shared" si="60"/>
        <v>8.8000000000000007</v>
      </c>
      <c r="R52" s="51">
        <f t="shared" si="61"/>
        <v>3.5999999999999996</v>
      </c>
      <c r="S52" s="1">
        <f t="shared" si="54"/>
        <v>7</v>
      </c>
    </row>
    <row r="53" spans="1:19" x14ac:dyDescent="0.25">
      <c r="A53" s="37" t="str">
        <f t="shared" si="46"/>
        <v>Nicole Taylor</v>
      </c>
      <c r="B53" s="37" t="str">
        <f t="shared" si="46"/>
        <v>Delta</v>
      </c>
      <c r="C53" s="1">
        <v>1.7</v>
      </c>
      <c r="D53" s="1">
        <v>1.7</v>
      </c>
      <c r="E53" s="1">
        <v>0.8</v>
      </c>
      <c r="F53" s="1">
        <v>1.1000000000000001</v>
      </c>
      <c r="G53" s="1">
        <v>2.1</v>
      </c>
      <c r="H53" s="1">
        <v>2.2999999999999998</v>
      </c>
      <c r="I53" s="1">
        <v>5.0999999999999996</v>
      </c>
      <c r="J53" s="1">
        <v>5.0999999999999996</v>
      </c>
      <c r="K53" s="1"/>
      <c r="L53" s="37">
        <f t="shared" si="55"/>
        <v>1.7</v>
      </c>
      <c r="M53" s="37">
        <f t="shared" si="56"/>
        <v>0.95000000000000007</v>
      </c>
      <c r="N53" s="37">
        <f t="shared" si="57"/>
        <v>2.65</v>
      </c>
      <c r="O53" s="37">
        <f t="shared" si="58"/>
        <v>2.2000000000000002</v>
      </c>
      <c r="P53" s="37">
        <f t="shared" si="59"/>
        <v>5.0999999999999996</v>
      </c>
      <c r="Q53" s="37">
        <f t="shared" si="60"/>
        <v>7.3</v>
      </c>
      <c r="R53" s="51">
        <f t="shared" si="61"/>
        <v>5.3500000000000005</v>
      </c>
      <c r="S53" s="1">
        <f t="shared" si="54"/>
        <v>3</v>
      </c>
    </row>
    <row r="54" spans="1:19" x14ac:dyDescent="0.25">
      <c r="A54" s="37" t="str">
        <f t="shared" si="46"/>
        <v>Bella Flaszynski</v>
      </c>
      <c r="B54" s="37" t="str">
        <f t="shared" si="46"/>
        <v>Delta</v>
      </c>
      <c r="C54" s="1">
        <v>1.1000000000000001</v>
      </c>
      <c r="D54" s="52">
        <v>1</v>
      </c>
      <c r="E54" s="1">
        <v>0.5</v>
      </c>
      <c r="F54" s="1">
        <v>0.5</v>
      </c>
      <c r="G54" s="1">
        <v>2.5</v>
      </c>
      <c r="H54" s="1">
        <v>2.5</v>
      </c>
      <c r="I54" s="1">
        <v>5.8</v>
      </c>
      <c r="J54" s="1">
        <v>5.6</v>
      </c>
      <c r="K54" s="1"/>
      <c r="L54" s="37">
        <f t="shared" si="55"/>
        <v>1.05</v>
      </c>
      <c r="M54" s="37">
        <f t="shared" si="56"/>
        <v>0.5</v>
      </c>
      <c r="N54" s="37">
        <f t="shared" si="57"/>
        <v>1.55</v>
      </c>
      <c r="O54" s="37">
        <f t="shared" si="58"/>
        <v>2.5</v>
      </c>
      <c r="P54" s="37">
        <f t="shared" si="59"/>
        <v>5.6999999999999993</v>
      </c>
      <c r="Q54" s="37">
        <f t="shared" si="60"/>
        <v>8.1999999999999993</v>
      </c>
      <c r="R54" s="51">
        <f t="shared" si="61"/>
        <v>3.3500000000000014</v>
      </c>
      <c r="S54" s="1">
        <f t="shared" si="54"/>
        <v>9</v>
      </c>
    </row>
    <row r="55" spans="1:19" x14ac:dyDescent="0.25">
      <c r="A55" s="37" t="str">
        <f t="shared" si="46"/>
        <v>Abbie Taylor</v>
      </c>
      <c r="B55" s="37" t="str">
        <f t="shared" si="46"/>
        <v>Delta</v>
      </c>
      <c r="C55" s="1">
        <v>1.7</v>
      </c>
      <c r="D55" s="1">
        <v>1.9</v>
      </c>
      <c r="E55" s="1">
        <v>0.8</v>
      </c>
      <c r="F55" s="1">
        <v>0.8</v>
      </c>
      <c r="G55" s="1">
        <v>2.4</v>
      </c>
      <c r="H55" s="1">
        <v>2.4</v>
      </c>
      <c r="I55" s="1">
        <v>5.7</v>
      </c>
      <c r="J55" s="1">
        <v>5.5</v>
      </c>
      <c r="K55" s="1"/>
      <c r="L55" s="37">
        <f t="shared" si="55"/>
        <v>1.7999999999999998</v>
      </c>
      <c r="M55" s="37">
        <f t="shared" si="56"/>
        <v>0.8</v>
      </c>
      <c r="N55" s="37">
        <f t="shared" si="57"/>
        <v>2.5999999999999996</v>
      </c>
      <c r="O55" s="37">
        <f t="shared" si="58"/>
        <v>2.4</v>
      </c>
      <c r="P55" s="37">
        <f t="shared" si="59"/>
        <v>5.6</v>
      </c>
      <c r="Q55" s="37">
        <f t="shared" si="60"/>
        <v>8</v>
      </c>
      <c r="R55" s="51">
        <f t="shared" si="61"/>
        <v>4.5999999999999996</v>
      </c>
      <c r="S55" s="1">
        <f t="shared" si="54"/>
        <v>6</v>
      </c>
    </row>
    <row r="56" spans="1:19" x14ac:dyDescent="0.25">
      <c r="A56" s="37" t="str">
        <f t="shared" si="46"/>
        <v>Lucy Hayward</v>
      </c>
      <c r="B56" s="37" t="str">
        <f t="shared" si="46"/>
        <v>DGA</v>
      </c>
      <c r="C56" s="1">
        <v>1.7</v>
      </c>
      <c r="D56" s="1">
        <v>1.4</v>
      </c>
      <c r="E56" s="1">
        <v>0</v>
      </c>
      <c r="F56" s="1">
        <v>0</v>
      </c>
      <c r="G56" s="1">
        <v>2.9</v>
      </c>
      <c r="H56" s="1">
        <v>2.7</v>
      </c>
      <c r="I56" s="1">
        <v>7.5</v>
      </c>
      <c r="J56" s="1">
        <v>7.5</v>
      </c>
      <c r="K56" s="1"/>
      <c r="L56" s="37">
        <f t="shared" si="55"/>
        <v>1.5499999999999998</v>
      </c>
      <c r="M56" s="37">
        <f t="shared" si="56"/>
        <v>0</v>
      </c>
      <c r="N56" s="37">
        <f t="shared" si="57"/>
        <v>1.5499999999999998</v>
      </c>
      <c r="O56" s="37">
        <f t="shared" si="58"/>
        <v>2.8</v>
      </c>
      <c r="P56" s="37">
        <f t="shared" si="59"/>
        <v>7.5</v>
      </c>
      <c r="Q56" s="37">
        <f t="shared" si="60"/>
        <v>10</v>
      </c>
      <c r="R56" s="51">
        <f t="shared" si="61"/>
        <v>1.5500000000000007</v>
      </c>
      <c r="S56" s="1">
        <f t="shared" si="54"/>
        <v>10</v>
      </c>
    </row>
    <row r="57" spans="1:19" x14ac:dyDescent="0.25">
      <c r="A57" s="37" t="str">
        <f t="shared" si="46"/>
        <v>Amelia Harvey</v>
      </c>
      <c r="B57" s="37" t="str">
        <f t="shared" si="46"/>
        <v>Future</v>
      </c>
      <c r="C57" s="1">
        <v>1.8</v>
      </c>
      <c r="D57" s="1">
        <v>1.5</v>
      </c>
      <c r="E57" s="52">
        <v>1</v>
      </c>
      <c r="F57" s="52">
        <v>1</v>
      </c>
      <c r="G57" s="1">
        <v>2.2000000000000002</v>
      </c>
      <c r="H57" s="1">
        <v>1.9</v>
      </c>
      <c r="I57" s="1">
        <v>4.8</v>
      </c>
      <c r="J57" s="1">
        <v>5.0999999999999996</v>
      </c>
      <c r="K57" s="1"/>
      <c r="L57" s="37">
        <f t="shared" si="55"/>
        <v>1.65</v>
      </c>
      <c r="M57" s="37">
        <f t="shared" si="56"/>
        <v>1</v>
      </c>
      <c r="N57" s="37">
        <f t="shared" si="57"/>
        <v>2.65</v>
      </c>
      <c r="O57" s="37">
        <f t="shared" si="58"/>
        <v>2.0499999999999998</v>
      </c>
      <c r="P57" s="37">
        <f t="shared" si="59"/>
        <v>4.9499999999999993</v>
      </c>
      <c r="Q57" s="37">
        <f t="shared" si="60"/>
        <v>6.9999999999999991</v>
      </c>
      <c r="R57" s="51">
        <f t="shared" si="61"/>
        <v>5.6500000000000012</v>
      </c>
      <c r="S57" s="1">
        <f t="shared" si="54"/>
        <v>2</v>
      </c>
    </row>
    <row r="58" spans="1:19" x14ac:dyDescent="0.25">
      <c r="A58" s="37" t="str">
        <f t="shared" si="46"/>
        <v>Poppy Lush</v>
      </c>
      <c r="B58" s="37" t="str">
        <f t="shared" si="46"/>
        <v>Elements</v>
      </c>
      <c r="C58" s="1">
        <v>0</v>
      </c>
      <c r="D58" s="1">
        <v>0</v>
      </c>
      <c r="E58" s="1">
        <v>0</v>
      </c>
      <c r="F58" s="1">
        <v>0</v>
      </c>
      <c r="G58" s="1">
        <v>10</v>
      </c>
      <c r="H58" s="1">
        <v>10</v>
      </c>
      <c r="I58" s="1">
        <v>10</v>
      </c>
      <c r="J58" s="1">
        <v>10</v>
      </c>
      <c r="K58" s="1"/>
      <c r="L58" s="37">
        <f t="shared" si="55"/>
        <v>0</v>
      </c>
      <c r="M58" s="37">
        <f t="shared" si="56"/>
        <v>0</v>
      </c>
      <c r="N58" s="37">
        <f t="shared" si="57"/>
        <v>0</v>
      </c>
      <c r="O58" s="37">
        <f t="shared" si="58"/>
        <v>10</v>
      </c>
      <c r="P58" s="37">
        <f t="shared" si="59"/>
        <v>10</v>
      </c>
      <c r="Q58" s="37">
        <f t="shared" si="60"/>
        <v>10</v>
      </c>
      <c r="R58" s="51">
        <f t="shared" si="61"/>
        <v>0</v>
      </c>
      <c r="S58" s="1">
        <f t="shared" si="54"/>
        <v>11</v>
      </c>
    </row>
    <row r="59" spans="1:19" x14ac:dyDescent="0.25">
      <c r="A59" s="37" t="str">
        <f t="shared" si="46"/>
        <v>Phoebe Lush</v>
      </c>
      <c r="B59" s="37" t="str">
        <f t="shared" si="46"/>
        <v>Elements</v>
      </c>
      <c r="C59" s="52">
        <v>2</v>
      </c>
      <c r="D59" s="1">
        <v>1.7</v>
      </c>
      <c r="E59" s="1">
        <v>0.6</v>
      </c>
      <c r="F59" s="1">
        <v>0.4</v>
      </c>
      <c r="G59" s="1">
        <v>2.6</v>
      </c>
      <c r="H59" s="1">
        <v>2.4</v>
      </c>
      <c r="I59" s="1">
        <v>6.4</v>
      </c>
      <c r="J59" s="1">
        <v>6.1</v>
      </c>
      <c r="K59" s="1"/>
      <c r="L59" s="37">
        <f t="shared" si="55"/>
        <v>1.85</v>
      </c>
      <c r="M59" s="37">
        <f t="shared" si="56"/>
        <v>0.5</v>
      </c>
      <c r="N59" s="37">
        <f t="shared" si="57"/>
        <v>2.35</v>
      </c>
      <c r="O59" s="37">
        <f t="shared" si="58"/>
        <v>2.5</v>
      </c>
      <c r="P59" s="37">
        <f t="shared" si="59"/>
        <v>6.25</v>
      </c>
      <c r="Q59" s="37">
        <f t="shared" si="60"/>
        <v>8.75</v>
      </c>
      <c r="R59" s="51">
        <f t="shared" si="61"/>
        <v>3.5999999999999996</v>
      </c>
      <c r="S59" s="1">
        <f t="shared" si="54"/>
        <v>7</v>
      </c>
    </row>
    <row r="60" spans="1:19" x14ac:dyDescent="0.25">
      <c r="A60" s="37" t="str">
        <f t="shared" si="46"/>
        <v>Ruby McFadgen</v>
      </c>
      <c r="B60" s="37" t="str">
        <f t="shared" si="46"/>
        <v>GGI</v>
      </c>
      <c r="C60" s="52">
        <v>2</v>
      </c>
      <c r="D60" s="52">
        <v>2</v>
      </c>
      <c r="E60" s="1">
        <v>0.4</v>
      </c>
      <c r="F60" s="1">
        <v>0.4</v>
      </c>
      <c r="G60" s="1">
        <v>2.2000000000000002</v>
      </c>
      <c r="H60" s="1">
        <v>2.2000000000000002</v>
      </c>
      <c r="I60" s="1">
        <v>5.4</v>
      </c>
      <c r="J60" s="1">
        <v>5.0999999999999996</v>
      </c>
      <c r="K60" s="1"/>
      <c r="L60" s="37">
        <f t="shared" si="55"/>
        <v>2</v>
      </c>
      <c r="M60" s="37">
        <f t="shared" si="56"/>
        <v>0.4</v>
      </c>
      <c r="N60" s="37">
        <f t="shared" si="57"/>
        <v>2.4</v>
      </c>
      <c r="O60" s="37">
        <f t="shared" si="58"/>
        <v>2.2000000000000002</v>
      </c>
      <c r="P60" s="37">
        <f t="shared" si="59"/>
        <v>5.25</v>
      </c>
      <c r="Q60" s="37">
        <f t="shared" si="60"/>
        <v>7.45</v>
      </c>
      <c r="R60" s="51">
        <f t="shared" si="61"/>
        <v>4.95</v>
      </c>
      <c r="S60" s="1">
        <f t="shared" si="54"/>
        <v>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40"/>
  <sheetViews>
    <sheetView topLeftCell="F26" workbookViewId="0">
      <selection activeCell="K40" sqref="K40"/>
    </sheetView>
  </sheetViews>
  <sheetFormatPr defaultColWidth="10.875" defaultRowHeight="15.75" x14ac:dyDescent="0.25"/>
  <cols>
    <col min="1" max="1" width="19.375" style="7" customWidth="1"/>
    <col min="2" max="2" width="7.75" style="7" customWidth="1"/>
    <col min="3" max="11" width="10.875" style="7"/>
    <col min="12" max="13" width="12.625" style="7" bestFit="1" customWidth="1"/>
    <col min="14" max="16" width="10.875" style="7"/>
    <col min="17" max="17" width="14.125" style="7" bestFit="1" customWidth="1"/>
    <col min="18" max="16384" width="10.875" style="7"/>
  </cols>
  <sheetData>
    <row r="1" spans="1:19" x14ac:dyDescent="0.25">
      <c r="A1" s="6" t="str">
        <f>'Level 1 '!A1</f>
        <v>Otago Champsionships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9" x14ac:dyDescent="0.25">
      <c r="A2" s="6" t="str">
        <f>'Level 1 '!A2</f>
        <v>4th &amp; 5th August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9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9" x14ac:dyDescent="0.25">
      <c r="A4" s="9" t="s">
        <v>20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9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9" x14ac:dyDescent="0.25">
      <c r="A6" s="11" t="s">
        <v>98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9" x14ac:dyDescent="0.25">
      <c r="A7" s="5" t="s">
        <v>1</v>
      </c>
      <c r="B7" s="5" t="s">
        <v>67</v>
      </c>
      <c r="C7" s="5" t="s">
        <v>2</v>
      </c>
      <c r="D7" s="5" t="s">
        <v>3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15</v>
      </c>
      <c r="N7" s="5" t="s">
        <v>63</v>
      </c>
      <c r="O7" s="5" t="s">
        <v>16</v>
      </c>
      <c r="P7" s="5" t="s">
        <v>10</v>
      </c>
      <c r="Q7" s="5" t="s">
        <v>103</v>
      </c>
      <c r="R7" s="5" t="s">
        <v>104</v>
      </c>
      <c r="S7" s="5" t="s">
        <v>62</v>
      </c>
    </row>
    <row r="8" spans="1:19" x14ac:dyDescent="0.25">
      <c r="A8" s="37" t="s">
        <v>130</v>
      </c>
      <c r="B8" s="37" t="s">
        <v>131</v>
      </c>
      <c r="C8" s="37">
        <v>1.2</v>
      </c>
      <c r="D8" s="37">
        <v>1.5</v>
      </c>
      <c r="E8" s="37">
        <v>0.9</v>
      </c>
      <c r="F8" s="37">
        <v>0.9</v>
      </c>
      <c r="G8" s="37">
        <v>2.6</v>
      </c>
      <c r="H8" s="37">
        <v>2.4</v>
      </c>
      <c r="I8" s="37">
        <v>3.5</v>
      </c>
      <c r="J8" s="37">
        <v>3.4</v>
      </c>
      <c r="K8" s="37"/>
      <c r="L8" s="37">
        <f t="shared" ref="L8" si="0">AVERAGE(C8,D8)</f>
        <v>1.35</v>
      </c>
      <c r="M8" s="37">
        <f t="shared" ref="M8" si="1">AVERAGE(E8,F8)</f>
        <v>0.9</v>
      </c>
      <c r="N8" s="37">
        <f t="shared" ref="N8" si="2">L8+M8</f>
        <v>2.25</v>
      </c>
      <c r="O8" s="37">
        <f t="shared" ref="O8" si="3">AVERAGE(G8,H8)</f>
        <v>2.5</v>
      </c>
      <c r="P8" s="37">
        <f t="shared" ref="P8" si="4">AVERAGE(I8,J8)</f>
        <v>3.45</v>
      </c>
      <c r="Q8" s="37">
        <f t="shared" ref="Q8" si="5">IF(O8+P8&gt;10,10,O8+P8)</f>
        <v>5.95</v>
      </c>
      <c r="R8" s="37">
        <f t="shared" ref="R8" si="6">10+N8-Q8-K8</f>
        <v>6.3</v>
      </c>
      <c r="S8" s="1">
        <f t="shared" ref="S8:S13" si="7">RANK(R8,$R$8:$R$13)</f>
        <v>4</v>
      </c>
    </row>
    <row r="9" spans="1:19" x14ac:dyDescent="0.25">
      <c r="A9" s="1" t="s">
        <v>132</v>
      </c>
      <c r="B9" s="1" t="s">
        <v>133</v>
      </c>
      <c r="C9" s="1">
        <v>0.8</v>
      </c>
      <c r="D9" s="1">
        <v>1</v>
      </c>
      <c r="E9" s="1">
        <v>1.3</v>
      </c>
      <c r="F9" s="1">
        <v>1.3</v>
      </c>
      <c r="G9" s="1">
        <v>2.4</v>
      </c>
      <c r="H9" s="1">
        <v>2.7</v>
      </c>
      <c r="I9" s="1">
        <v>4.4000000000000004</v>
      </c>
      <c r="J9" s="1">
        <v>4.0999999999999996</v>
      </c>
      <c r="K9" s="1"/>
      <c r="L9" s="37">
        <f t="shared" ref="L9:L13" si="8">AVERAGE(C9,D9)</f>
        <v>0.9</v>
      </c>
      <c r="M9" s="37">
        <f t="shared" ref="M9:M13" si="9">AVERAGE(E9,F9)</f>
        <v>1.3</v>
      </c>
      <c r="N9" s="37">
        <f t="shared" ref="N9:N13" si="10">L9+M9</f>
        <v>2.2000000000000002</v>
      </c>
      <c r="O9" s="37">
        <f t="shared" ref="O9:O13" si="11">AVERAGE(G9,H9)</f>
        <v>2.5499999999999998</v>
      </c>
      <c r="P9" s="37">
        <f t="shared" ref="P9:P13" si="12">AVERAGE(I9,J9)</f>
        <v>4.25</v>
      </c>
      <c r="Q9" s="37">
        <f t="shared" ref="Q9:Q13" si="13">IF(O9+P9&gt;10,10,O9+P9)</f>
        <v>6.8</v>
      </c>
      <c r="R9" s="37">
        <f t="shared" ref="R9:R13" si="14">10+N9-Q9-K9</f>
        <v>5.3999999999999995</v>
      </c>
      <c r="S9" s="1">
        <f t="shared" si="7"/>
        <v>5</v>
      </c>
    </row>
    <row r="10" spans="1:19" x14ac:dyDescent="0.25">
      <c r="A10" s="1" t="s">
        <v>134</v>
      </c>
      <c r="B10" s="1" t="s">
        <v>135</v>
      </c>
      <c r="C10" s="1">
        <v>1.4</v>
      </c>
      <c r="D10" s="1">
        <v>1</v>
      </c>
      <c r="E10" s="1">
        <v>0.3</v>
      </c>
      <c r="F10" s="1">
        <v>0.5</v>
      </c>
      <c r="G10" s="1">
        <v>3</v>
      </c>
      <c r="H10" s="1">
        <v>3.2</v>
      </c>
      <c r="I10" s="1">
        <v>4</v>
      </c>
      <c r="J10" s="1">
        <v>4.2</v>
      </c>
      <c r="K10" s="1"/>
      <c r="L10" s="37">
        <f t="shared" si="8"/>
        <v>1.2</v>
      </c>
      <c r="M10" s="37">
        <f t="shared" si="9"/>
        <v>0.4</v>
      </c>
      <c r="N10" s="37">
        <f t="shared" si="10"/>
        <v>1.6</v>
      </c>
      <c r="O10" s="37">
        <f t="shared" si="11"/>
        <v>3.1</v>
      </c>
      <c r="P10" s="37">
        <f t="shared" si="12"/>
        <v>4.0999999999999996</v>
      </c>
      <c r="Q10" s="37">
        <f t="shared" si="13"/>
        <v>7.1999999999999993</v>
      </c>
      <c r="R10" s="37">
        <f t="shared" si="14"/>
        <v>4.4000000000000004</v>
      </c>
      <c r="S10" s="1">
        <f t="shared" si="7"/>
        <v>6</v>
      </c>
    </row>
    <row r="11" spans="1:19" x14ac:dyDescent="0.25">
      <c r="A11" s="1" t="s">
        <v>136</v>
      </c>
      <c r="B11" s="1" t="s">
        <v>133</v>
      </c>
      <c r="C11" s="1">
        <v>1</v>
      </c>
      <c r="D11" s="1">
        <v>1.3</v>
      </c>
      <c r="E11" s="1">
        <v>1.3</v>
      </c>
      <c r="F11" s="1">
        <v>1.3</v>
      </c>
      <c r="G11" s="1">
        <v>1.9</v>
      </c>
      <c r="H11" s="1">
        <v>2.2999999999999998</v>
      </c>
      <c r="I11" s="1">
        <v>3.4</v>
      </c>
      <c r="J11" s="1">
        <v>3.8</v>
      </c>
      <c r="K11" s="1"/>
      <c r="L11" s="37">
        <f t="shared" si="8"/>
        <v>1.1499999999999999</v>
      </c>
      <c r="M11" s="37">
        <f t="shared" si="9"/>
        <v>1.3</v>
      </c>
      <c r="N11" s="37">
        <f t="shared" si="10"/>
        <v>2.4500000000000002</v>
      </c>
      <c r="O11" s="37">
        <f t="shared" si="11"/>
        <v>2.0999999999999996</v>
      </c>
      <c r="P11" s="37">
        <f t="shared" si="12"/>
        <v>3.5999999999999996</v>
      </c>
      <c r="Q11" s="37">
        <f t="shared" si="13"/>
        <v>5.6999999999999993</v>
      </c>
      <c r="R11" s="37">
        <f t="shared" si="14"/>
        <v>6.75</v>
      </c>
      <c r="S11" s="1">
        <f t="shared" si="7"/>
        <v>2</v>
      </c>
    </row>
    <row r="12" spans="1:19" x14ac:dyDescent="0.25">
      <c r="A12" s="1" t="s">
        <v>137</v>
      </c>
      <c r="B12" s="1" t="s">
        <v>126</v>
      </c>
      <c r="C12" s="1">
        <v>2</v>
      </c>
      <c r="D12" s="1">
        <v>1.7</v>
      </c>
      <c r="E12" s="1">
        <v>1.4</v>
      </c>
      <c r="F12" s="1">
        <v>1.5</v>
      </c>
      <c r="G12" s="1">
        <v>2.7</v>
      </c>
      <c r="H12" s="1">
        <v>2.7</v>
      </c>
      <c r="I12" s="1">
        <v>3</v>
      </c>
      <c r="J12" s="1">
        <v>2.8</v>
      </c>
      <c r="K12" s="1"/>
      <c r="L12" s="37">
        <f t="shared" si="8"/>
        <v>1.85</v>
      </c>
      <c r="M12" s="37">
        <f t="shared" si="9"/>
        <v>1.45</v>
      </c>
      <c r="N12" s="37">
        <f t="shared" si="10"/>
        <v>3.3</v>
      </c>
      <c r="O12" s="37">
        <f t="shared" si="11"/>
        <v>2.7</v>
      </c>
      <c r="P12" s="37">
        <f t="shared" si="12"/>
        <v>2.9</v>
      </c>
      <c r="Q12" s="37">
        <f t="shared" si="13"/>
        <v>5.6</v>
      </c>
      <c r="R12" s="37">
        <f t="shared" si="14"/>
        <v>7.7000000000000011</v>
      </c>
      <c r="S12" s="1">
        <f t="shared" si="7"/>
        <v>1</v>
      </c>
    </row>
    <row r="13" spans="1:19" x14ac:dyDescent="0.25">
      <c r="A13" s="1" t="s">
        <v>138</v>
      </c>
      <c r="B13" s="1" t="s">
        <v>133</v>
      </c>
      <c r="C13" s="1">
        <v>1.3</v>
      </c>
      <c r="D13" s="1">
        <v>1.4</v>
      </c>
      <c r="E13" s="1">
        <v>0.8</v>
      </c>
      <c r="F13" s="1">
        <v>0.8</v>
      </c>
      <c r="G13" s="1">
        <v>2.5</v>
      </c>
      <c r="H13" s="1">
        <v>2.8</v>
      </c>
      <c r="I13" s="1">
        <v>3.1</v>
      </c>
      <c r="J13" s="1">
        <v>3.1</v>
      </c>
      <c r="K13" s="1"/>
      <c r="L13" s="37">
        <f t="shared" si="8"/>
        <v>1.35</v>
      </c>
      <c r="M13" s="37">
        <f t="shared" si="9"/>
        <v>0.8</v>
      </c>
      <c r="N13" s="37">
        <f t="shared" si="10"/>
        <v>2.1500000000000004</v>
      </c>
      <c r="O13" s="37">
        <f t="shared" si="11"/>
        <v>2.65</v>
      </c>
      <c r="P13" s="37">
        <f t="shared" si="12"/>
        <v>3.1</v>
      </c>
      <c r="Q13" s="37">
        <f t="shared" si="13"/>
        <v>5.75</v>
      </c>
      <c r="R13" s="37">
        <f t="shared" si="14"/>
        <v>6.4</v>
      </c>
      <c r="S13" s="1">
        <f t="shared" si="7"/>
        <v>3</v>
      </c>
    </row>
    <row r="15" spans="1:19" x14ac:dyDescent="0.25">
      <c r="A15" s="11" t="s">
        <v>36</v>
      </c>
      <c r="B15" s="11"/>
      <c r="C15" s="11"/>
      <c r="D15" s="11"/>
      <c r="E15" s="1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9" x14ac:dyDescent="0.25">
      <c r="A16" s="5" t="s">
        <v>1</v>
      </c>
      <c r="B16" s="5" t="s">
        <v>67</v>
      </c>
      <c r="C16" s="5" t="s">
        <v>2</v>
      </c>
      <c r="D16" s="5" t="s">
        <v>3</v>
      </c>
      <c r="E16" s="5" t="s">
        <v>11</v>
      </c>
      <c r="F16" s="5" t="s">
        <v>12</v>
      </c>
      <c r="G16" s="5" t="s">
        <v>13</v>
      </c>
      <c r="H16" s="5" t="s">
        <v>14</v>
      </c>
      <c r="I16" s="5" t="s">
        <v>4</v>
      </c>
      <c r="J16" s="5" t="s">
        <v>5</v>
      </c>
      <c r="K16" s="5" t="s">
        <v>8</v>
      </c>
      <c r="L16" s="5" t="s">
        <v>9</v>
      </c>
      <c r="M16" s="5" t="s">
        <v>15</v>
      </c>
      <c r="N16" s="5" t="s">
        <v>63</v>
      </c>
      <c r="O16" s="5" t="s">
        <v>16</v>
      </c>
      <c r="P16" s="5" t="s">
        <v>10</v>
      </c>
      <c r="Q16" s="5" t="s">
        <v>103</v>
      </c>
      <c r="R16" s="5" t="s">
        <v>104</v>
      </c>
      <c r="S16" s="5" t="s">
        <v>62</v>
      </c>
    </row>
    <row r="17" spans="1:19" x14ac:dyDescent="0.25">
      <c r="A17" s="37" t="str">
        <f t="shared" ref="A17:B22" si="15">A8</f>
        <v>Maia O'Connor</v>
      </c>
      <c r="B17" s="37" t="str">
        <f t="shared" si="15"/>
        <v>Oly</v>
      </c>
      <c r="C17" s="37">
        <v>1.1000000000000001</v>
      </c>
      <c r="D17" s="37">
        <v>1.1000000000000001</v>
      </c>
      <c r="E17" s="37">
        <v>1.2</v>
      </c>
      <c r="F17" s="37">
        <v>1.2</v>
      </c>
      <c r="G17" s="37">
        <v>2.2999999999999998</v>
      </c>
      <c r="H17" s="37">
        <v>2.2000000000000002</v>
      </c>
      <c r="I17" s="37">
        <v>3.5</v>
      </c>
      <c r="J17" s="37">
        <v>3.4</v>
      </c>
      <c r="K17" s="37"/>
      <c r="L17" s="37">
        <f t="shared" ref="L17" si="16">AVERAGE(C17,D17)</f>
        <v>1.1000000000000001</v>
      </c>
      <c r="M17" s="37">
        <f t="shared" ref="M17" si="17">AVERAGE(E17,F17)</f>
        <v>1.2</v>
      </c>
      <c r="N17" s="37">
        <f t="shared" ref="N17" si="18">L17+M17</f>
        <v>2.2999999999999998</v>
      </c>
      <c r="O17" s="37">
        <f t="shared" ref="O17" si="19">AVERAGE(G17,H17)</f>
        <v>2.25</v>
      </c>
      <c r="P17" s="37">
        <f t="shared" ref="P17" si="20">AVERAGE(I17,J17)</f>
        <v>3.45</v>
      </c>
      <c r="Q17" s="37">
        <f t="shared" ref="Q17" si="21">IF(O17+P17&gt;10,10,O17+P17)</f>
        <v>5.7</v>
      </c>
      <c r="R17" s="37">
        <f t="shared" ref="R17" si="22">10+N17-Q17-K17</f>
        <v>6.6000000000000005</v>
      </c>
      <c r="S17" s="1">
        <f>RANK(R17,$R17:$R$22)</f>
        <v>6</v>
      </c>
    </row>
    <row r="18" spans="1:19" x14ac:dyDescent="0.25">
      <c r="A18" s="37" t="str">
        <f t="shared" si="15"/>
        <v>Ella Westenberg</v>
      </c>
      <c r="B18" s="37" t="str">
        <f t="shared" si="15"/>
        <v>Future</v>
      </c>
      <c r="C18" s="37">
        <v>1.1000000000000001</v>
      </c>
      <c r="D18" s="37">
        <v>1.1000000000000001</v>
      </c>
      <c r="E18" s="37">
        <v>2.1</v>
      </c>
      <c r="F18" s="37">
        <v>2</v>
      </c>
      <c r="G18" s="37">
        <v>2</v>
      </c>
      <c r="H18" s="37">
        <v>2.1</v>
      </c>
      <c r="I18" s="37">
        <v>3.5</v>
      </c>
      <c r="J18" s="37">
        <v>3.3</v>
      </c>
      <c r="K18" s="37"/>
      <c r="L18" s="37">
        <f t="shared" ref="L18:L22" si="23">AVERAGE(C18,D18)</f>
        <v>1.1000000000000001</v>
      </c>
      <c r="M18" s="37">
        <f t="shared" ref="M18:M22" si="24">AVERAGE(E18,F18)</f>
        <v>2.0499999999999998</v>
      </c>
      <c r="N18" s="37">
        <f t="shared" ref="N18:N22" si="25">L18+M18</f>
        <v>3.15</v>
      </c>
      <c r="O18" s="37">
        <f t="shared" ref="O18:O22" si="26">AVERAGE(G18,H18)</f>
        <v>2.0499999999999998</v>
      </c>
      <c r="P18" s="37">
        <f t="shared" ref="P18:P22" si="27">AVERAGE(I18,J18)</f>
        <v>3.4</v>
      </c>
      <c r="Q18" s="37">
        <f t="shared" ref="Q18:Q22" si="28">IF(O18+P18&gt;10,10,O18+P18)</f>
        <v>5.4499999999999993</v>
      </c>
      <c r="R18" s="37">
        <f t="shared" ref="R18:R22" si="29">10+N18-Q18-K18</f>
        <v>7.7000000000000011</v>
      </c>
      <c r="S18" s="1">
        <f>RANK(R18,$R17:$R$22)</f>
        <v>3</v>
      </c>
    </row>
    <row r="19" spans="1:19" x14ac:dyDescent="0.25">
      <c r="A19" s="37" t="str">
        <f t="shared" si="15"/>
        <v>Jessica Han</v>
      </c>
      <c r="B19" s="37" t="str">
        <f t="shared" si="15"/>
        <v>Xtreme</v>
      </c>
      <c r="C19" s="37">
        <v>1.4</v>
      </c>
      <c r="D19" s="37">
        <v>1.8</v>
      </c>
      <c r="E19" s="37">
        <v>0.9</v>
      </c>
      <c r="F19" s="37">
        <v>1.2</v>
      </c>
      <c r="G19" s="37">
        <v>2.5</v>
      </c>
      <c r="H19" s="37">
        <v>2.5</v>
      </c>
      <c r="I19" s="37">
        <v>2.4</v>
      </c>
      <c r="J19" s="37">
        <v>2.4</v>
      </c>
      <c r="K19" s="37"/>
      <c r="L19" s="37">
        <f t="shared" si="23"/>
        <v>1.6</v>
      </c>
      <c r="M19" s="37">
        <f t="shared" si="24"/>
        <v>1.05</v>
      </c>
      <c r="N19" s="37">
        <f t="shared" si="25"/>
        <v>2.6500000000000004</v>
      </c>
      <c r="O19" s="37">
        <f t="shared" si="26"/>
        <v>2.5</v>
      </c>
      <c r="P19" s="37">
        <f t="shared" si="27"/>
        <v>2.4</v>
      </c>
      <c r="Q19" s="37">
        <f t="shared" si="28"/>
        <v>4.9000000000000004</v>
      </c>
      <c r="R19" s="37">
        <f t="shared" si="29"/>
        <v>7.75</v>
      </c>
      <c r="S19" s="1">
        <f>RANK(R19,$R17:$R$22)</f>
        <v>2</v>
      </c>
    </row>
    <row r="20" spans="1:19" x14ac:dyDescent="0.25">
      <c r="A20" s="37" t="str">
        <f t="shared" si="15"/>
        <v>Tayla Dickson</v>
      </c>
      <c r="B20" s="37" t="str">
        <f t="shared" si="15"/>
        <v>Future</v>
      </c>
      <c r="C20" s="37">
        <v>1.1000000000000001</v>
      </c>
      <c r="D20" s="37">
        <v>1.2</v>
      </c>
      <c r="E20" s="37">
        <v>1.6</v>
      </c>
      <c r="F20" s="37">
        <v>1.6</v>
      </c>
      <c r="G20" s="37">
        <v>2.5</v>
      </c>
      <c r="H20" s="37">
        <v>2.2999999999999998</v>
      </c>
      <c r="I20" s="37">
        <v>2.7</v>
      </c>
      <c r="J20" s="37">
        <v>2.8</v>
      </c>
      <c r="K20" s="37"/>
      <c r="L20" s="37">
        <f t="shared" si="23"/>
        <v>1.1499999999999999</v>
      </c>
      <c r="M20" s="37">
        <f t="shared" si="24"/>
        <v>1.6</v>
      </c>
      <c r="N20" s="37">
        <f t="shared" si="25"/>
        <v>2.75</v>
      </c>
      <c r="O20" s="37">
        <f t="shared" si="26"/>
        <v>2.4</v>
      </c>
      <c r="P20" s="37">
        <f t="shared" si="27"/>
        <v>2.75</v>
      </c>
      <c r="Q20" s="37">
        <f t="shared" si="28"/>
        <v>5.15</v>
      </c>
      <c r="R20" s="37">
        <f t="shared" si="29"/>
        <v>7.6</v>
      </c>
      <c r="S20" s="1">
        <f>RANK(R20,$R17:$R$22)</f>
        <v>5</v>
      </c>
    </row>
    <row r="21" spans="1:19" x14ac:dyDescent="0.25">
      <c r="A21" s="37" t="str">
        <f t="shared" si="15"/>
        <v>Eleanor Field</v>
      </c>
      <c r="B21" s="37" t="str">
        <f t="shared" si="15"/>
        <v>Delta</v>
      </c>
      <c r="C21" s="37">
        <v>2.1</v>
      </c>
      <c r="D21" s="37">
        <v>2</v>
      </c>
      <c r="E21" s="37">
        <v>1.9</v>
      </c>
      <c r="F21" s="37">
        <v>2.1</v>
      </c>
      <c r="G21" s="37">
        <v>2.5</v>
      </c>
      <c r="H21" s="37">
        <v>2.4</v>
      </c>
      <c r="I21" s="37">
        <v>3.1</v>
      </c>
      <c r="J21" s="37">
        <v>2.8</v>
      </c>
      <c r="K21" s="37">
        <v>0.6</v>
      </c>
      <c r="L21" s="37">
        <f t="shared" si="23"/>
        <v>2.0499999999999998</v>
      </c>
      <c r="M21" s="37">
        <f t="shared" si="24"/>
        <v>2</v>
      </c>
      <c r="N21" s="37">
        <f t="shared" si="25"/>
        <v>4.05</v>
      </c>
      <c r="O21" s="37">
        <f t="shared" si="26"/>
        <v>2.4500000000000002</v>
      </c>
      <c r="P21" s="37">
        <f t="shared" si="27"/>
        <v>2.95</v>
      </c>
      <c r="Q21" s="37">
        <f t="shared" si="28"/>
        <v>5.4</v>
      </c>
      <c r="R21" s="37">
        <f t="shared" si="29"/>
        <v>8.0500000000000007</v>
      </c>
      <c r="S21" s="1">
        <f>RANK(R21,$R17:$R$22)</f>
        <v>1</v>
      </c>
    </row>
    <row r="22" spans="1:19" x14ac:dyDescent="0.25">
      <c r="A22" s="37" t="str">
        <f t="shared" si="15"/>
        <v>Grace Pua</v>
      </c>
      <c r="B22" s="37" t="str">
        <f t="shared" si="15"/>
        <v>Future</v>
      </c>
      <c r="C22" s="37">
        <v>1.7</v>
      </c>
      <c r="D22" s="37">
        <v>1.7</v>
      </c>
      <c r="E22" s="37">
        <v>0.7</v>
      </c>
      <c r="F22" s="37">
        <v>0.8</v>
      </c>
      <c r="G22" s="37">
        <v>2.4</v>
      </c>
      <c r="H22" s="37">
        <v>2.2000000000000002</v>
      </c>
      <c r="I22" s="37">
        <v>2.5</v>
      </c>
      <c r="J22" s="37">
        <v>2.4</v>
      </c>
      <c r="K22" s="37"/>
      <c r="L22" s="37">
        <f t="shared" si="23"/>
        <v>1.7</v>
      </c>
      <c r="M22" s="37">
        <f t="shared" si="24"/>
        <v>0.75</v>
      </c>
      <c r="N22" s="37">
        <f t="shared" si="25"/>
        <v>2.4500000000000002</v>
      </c>
      <c r="O22" s="37">
        <f t="shared" si="26"/>
        <v>2.2999999999999998</v>
      </c>
      <c r="P22" s="37">
        <f t="shared" si="27"/>
        <v>2.4500000000000002</v>
      </c>
      <c r="Q22" s="37">
        <f t="shared" si="28"/>
        <v>4.75</v>
      </c>
      <c r="R22" s="37">
        <f t="shared" si="29"/>
        <v>7.6999999999999993</v>
      </c>
      <c r="S22" s="1">
        <f>RANK(R22,$R17:$R$22)</f>
        <v>4</v>
      </c>
    </row>
    <row r="24" spans="1:19" x14ac:dyDescent="0.25">
      <c r="A24" s="11" t="s">
        <v>37</v>
      </c>
      <c r="B24" s="11"/>
      <c r="C24" s="11"/>
      <c r="D24" s="11"/>
      <c r="E24" s="1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9" x14ac:dyDescent="0.25">
      <c r="A25" s="5" t="s">
        <v>1</v>
      </c>
      <c r="B25" s="5" t="s">
        <v>67</v>
      </c>
      <c r="C25" s="5" t="s">
        <v>2</v>
      </c>
      <c r="D25" s="5" t="s">
        <v>3</v>
      </c>
      <c r="E25" s="5" t="s">
        <v>11</v>
      </c>
      <c r="F25" s="5" t="s">
        <v>12</v>
      </c>
      <c r="G25" s="5" t="s">
        <v>13</v>
      </c>
      <c r="H25" s="5" t="s">
        <v>14</v>
      </c>
      <c r="I25" s="5" t="s">
        <v>4</v>
      </c>
      <c r="J25" s="5" t="s">
        <v>5</v>
      </c>
      <c r="K25" s="5" t="s">
        <v>8</v>
      </c>
      <c r="L25" s="5" t="s">
        <v>9</v>
      </c>
      <c r="M25" s="5" t="s">
        <v>15</v>
      </c>
      <c r="N25" s="5" t="s">
        <v>63</v>
      </c>
      <c r="O25" s="5" t="s">
        <v>16</v>
      </c>
      <c r="P25" s="5" t="s">
        <v>10</v>
      </c>
      <c r="Q25" s="5" t="s">
        <v>103</v>
      </c>
      <c r="R25" s="5" t="s">
        <v>104</v>
      </c>
      <c r="S25" s="5" t="s">
        <v>62</v>
      </c>
    </row>
    <row r="26" spans="1:19" x14ac:dyDescent="0.25">
      <c r="A26" s="37" t="str">
        <f t="shared" ref="A26:B31" si="30">A8</f>
        <v>Maia O'Connor</v>
      </c>
      <c r="B26" s="37" t="str">
        <f t="shared" si="30"/>
        <v>Oly</v>
      </c>
      <c r="C26" s="37">
        <v>1.5</v>
      </c>
      <c r="D26" s="37">
        <v>1.5</v>
      </c>
      <c r="E26" s="37">
        <v>1.5</v>
      </c>
      <c r="F26" s="37">
        <v>1.5</v>
      </c>
      <c r="G26" s="37">
        <v>2.2999999999999998</v>
      </c>
      <c r="H26" s="37">
        <v>2.4</v>
      </c>
      <c r="I26" s="37">
        <v>3.7</v>
      </c>
      <c r="J26" s="37">
        <v>3.6</v>
      </c>
      <c r="K26" s="37"/>
      <c r="L26" s="37">
        <f t="shared" ref="L26" si="31">AVERAGE(C26,D26)</f>
        <v>1.5</v>
      </c>
      <c r="M26" s="37">
        <f t="shared" ref="M26" si="32">AVERAGE(E26,F26)</f>
        <v>1.5</v>
      </c>
      <c r="N26" s="37">
        <f t="shared" ref="N26" si="33">L26+M26</f>
        <v>3</v>
      </c>
      <c r="O26" s="37">
        <f t="shared" ref="O26" si="34">AVERAGE(G26,H26)</f>
        <v>2.3499999999999996</v>
      </c>
      <c r="P26" s="37">
        <f t="shared" ref="P26" si="35">AVERAGE(I26,J26)</f>
        <v>3.6500000000000004</v>
      </c>
      <c r="Q26" s="37">
        <f t="shared" ref="Q26" si="36">IF(O26+P26&gt;10,10,O26+P26)</f>
        <v>6</v>
      </c>
      <c r="R26" s="37">
        <f t="shared" ref="R26" si="37">10+N26-Q26-K26</f>
        <v>7</v>
      </c>
      <c r="S26" s="1">
        <f t="shared" ref="S26:S31" si="38">RANK(R26,$R$26:$R$31)</f>
        <v>3</v>
      </c>
    </row>
    <row r="27" spans="1:19" x14ac:dyDescent="0.25">
      <c r="A27" s="37" t="str">
        <f t="shared" si="30"/>
        <v>Ella Westenberg</v>
      </c>
      <c r="B27" s="37" t="str">
        <f t="shared" si="30"/>
        <v>Future</v>
      </c>
      <c r="C27" s="1">
        <v>1.3</v>
      </c>
      <c r="D27" s="1">
        <v>1.5</v>
      </c>
      <c r="E27" s="1">
        <v>1</v>
      </c>
      <c r="F27" s="1">
        <v>1</v>
      </c>
      <c r="G27" s="1">
        <v>2.1</v>
      </c>
      <c r="H27" s="1">
        <v>2.2999999999999998</v>
      </c>
      <c r="I27" s="1">
        <v>2.5</v>
      </c>
      <c r="J27" s="1">
        <v>2.7</v>
      </c>
      <c r="K27" s="1"/>
      <c r="L27" s="37">
        <f t="shared" ref="L27:L31" si="39">AVERAGE(C27,D27)</f>
        <v>1.4</v>
      </c>
      <c r="M27" s="37">
        <f t="shared" ref="M27:M31" si="40">AVERAGE(E27,F27)</f>
        <v>1</v>
      </c>
      <c r="N27" s="37">
        <f t="shared" ref="N27:N31" si="41">L27+M27</f>
        <v>2.4</v>
      </c>
      <c r="O27" s="37">
        <f t="shared" ref="O27:O31" si="42">AVERAGE(G27,H27)</f>
        <v>2.2000000000000002</v>
      </c>
      <c r="P27" s="37">
        <f t="shared" ref="P27:P31" si="43">AVERAGE(I27,J27)</f>
        <v>2.6</v>
      </c>
      <c r="Q27" s="37">
        <f t="shared" ref="Q27:Q31" si="44">IF(O27+P27&gt;10,10,O27+P27)</f>
        <v>4.8000000000000007</v>
      </c>
      <c r="R27" s="37">
        <f t="shared" ref="R27:R31" si="45">10+N27-Q27-K27</f>
        <v>7.6</v>
      </c>
      <c r="S27" s="1">
        <f t="shared" si="38"/>
        <v>2</v>
      </c>
    </row>
    <row r="28" spans="1:19" x14ac:dyDescent="0.25">
      <c r="A28" s="37" t="str">
        <f t="shared" si="30"/>
        <v>Jessica Han</v>
      </c>
      <c r="B28" s="37" t="str">
        <f t="shared" si="30"/>
        <v>Xtreme</v>
      </c>
      <c r="C28" s="1">
        <v>1.2</v>
      </c>
      <c r="D28" s="1">
        <v>1.2</v>
      </c>
      <c r="E28" s="1">
        <v>1</v>
      </c>
      <c r="F28" s="1">
        <v>1</v>
      </c>
      <c r="G28" s="1">
        <v>2.7</v>
      </c>
      <c r="H28" s="1">
        <v>2.6</v>
      </c>
      <c r="I28" s="1">
        <v>2.7</v>
      </c>
      <c r="J28" s="1">
        <v>2.9</v>
      </c>
      <c r="K28" s="1"/>
      <c r="L28" s="37">
        <f t="shared" si="39"/>
        <v>1.2</v>
      </c>
      <c r="M28" s="37">
        <f t="shared" si="40"/>
        <v>1</v>
      </c>
      <c r="N28" s="37">
        <f t="shared" si="41"/>
        <v>2.2000000000000002</v>
      </c>
      <c r="O28" s="37">
        <f t="shared" si="42"/>
        <v>2.6500000000000004</v>
      </c>
      <c r="P28" s="37">
        <f t="shared" si="43"/>
        <v>2.8</v>
      </c>
      <c r="Q28" s="37">
        <f t="shared" si="44"/>
        <v>5.45</v>
      </c>
      <c r="R28" s="37">
        <f t="shared" si="45"/>
        <v>6.7499999999999991</v>
      </c>
      <c r="S28" s="1">
        <f t="shared" si="38"/>
        <v>4</v>
      </c>
    </row>
    <row r="29" spans="1:19" x14ac:dyDescent="0.25">
      <c r="A29" s="37" t="str">
        <f t="shared" si="30"/>
        <v>Tayla Dickson</v>
      </c>
      <c r="B29" s="37" t="str">
        <f t="shared" si="30"/>
        <v>Future</v>
      </c>
      <c r="C29" s="1">
        <v>0.9</v>
      </c>
      <c r="D29" s="1">
        <v>1</v>
      </c>
      <c r="E29" s="1">
        <v>1.1000000000000001</v>
      </c>
      <c r="F29" s="1">
        <v>1.1000000000000001</v>
      </c>
      <c r="G29" s="1">
        <v>1.8</v>
      </c>
      <c r="H29" s="1">
        <v>2.1</v>
      </c>
      <c r="I29" s="1">
        <v>3.7</v>
      </c>
      <c r="J29" s="1">
        <v>4</v>
      </c>
      <c r="K29" s="1">
        <v>0.3</v>
      </c>
      <c r="L29" s="37">
        <f t="shared" si="39"/>
        <v>0.95</v>
      </c>
      <c r="M29" s="37">
        <f t="shared" si="40"/>
        <v>1.1000000000000001</v>
      </c>
      <c r="N29" s="37">
        <f t="shared" si="41"/>
        <v>2.0499999999999998</v>
      </c>
      <c r="O29" s="37">
        <f t="shared" si="42"/>
        <v>1.9500000000000002</v>
      </c>
      <c r="P29" s="37">
        <f t="shared" si="43"/>
        <v>3.85</v>
      </c>
      <c r="Q29" s="37">
        <f t="shared" si="44"/>
        <v>5.8000000000000007</v>
      </c>
      <c r="R29" s="37">
        <f t="shared" si="45"/>
        <v>5.95</v>
      </c>
      <c r="S29" s="1">
        <f t="shared" si="38"/>
        <v>5</v>
      </c>
    </row>
    <row r="30" spans="1:19" x14ac:dyDescent="0.25">
      <c r="A30" s="37" t="str">
        <f t="shared" si="30"/>
        <v>Eleanor Field</v>
      </c>
      <c r="B30" s="37" t="str">
        <f t="shared" si="30"/>
        <v>Delta</v>
      </c>
      <c r="C30" s="1">
        <v>2.2999999999999998</v>
      </c>
      <c r="D30" s="1">
        <v>2</v>
      </c>
      <c r="E30" s="1">
        <v>1</v>
      </c>
      <c r="F30" s="1">
        <v>1</v>
      </c>
      <c r="G30" s="1">
        <v>2.6</v>
      </c>
      <c r="H30" s="1">
        <v>2.4</v>
      </c>
      <c r="I30" s="1">
        <v>2.5</v>
      </c>
      <c r="J30" s="1">
        <v>2.4</v>
      </c>
      <c r="K30" s="1"/>
      <c r="L30" s="37">
        <f t="shared" si="39"/>
        <v>2.15</v>
      </c>
      <c r="M30" s="37">
        <f t="shared" si="40"/>
        <v>1</v>
      </c>
      <c r="N30" s="37">
        <f t="shared" si="41"/>
        <v>3.15</v>
      </c>
      <c r="O30" s="37">
        <f t="shared" si="42"/>
        <v>2.5</v>
      </c>
      <c r="P30" s="37">
        <f t="shared" si="43"/>
        <v>2.4500000000000002</v>
      </c>
      <c r="Q30" s="37">
        <f t="shared" si="44"/>
        <v>4.95</v>
      </c>
      <c r="R30" s="37">
        <f t="shared" si="45"/>
        <v>8.1999999999999993</v>
      </c>
      <c r="S30" s="1">
        <f t="shared" si="38"/>
        <v>1</v>
      </c>
    </row>
    <row r="31" spans="1:19" x14ac:dyDescent="0.25">
      <c r="A31" s="37" t="str">
        <f t="shared" si="30"/>
        <v>Grace Pua</v>
      </c>
      <c r="B31" s="37" t="str">
        <f t="shared" si="30"/>
        <v>Future</v>
      </c>
      <c r="C31" s="1">
        <v>0.8</v>
      </c>
      <c r="D31" s="1">
        <v>1</v>
      </c>
      <c r="E31" s="1">
        <v>0.7</v>
      </c>
      <c r="F31" s="1">
        <v>0.7</v>
      </c>
      <c r="G31" s="1">
        <v>2</v>
      </c>
      <c r="H31" s="1">
        <v>2.4</v>
      </c>
      <c r="I31" s="1">
        <v>4.2</v>
      </c>
      <c r="J31" s="1">
        <v>4.5</v>
      </c>
      <c r="K31" s="1"/>
      <c r="L31" s="37">
        <f t="shared" si="39"/>
        <v>0.9</v>
      </c>
      <c r="M31" s="37">
        <f t="shared" si="40"/>
        <v>0.7</v>
      </c>
      <c r="N31" s="37">
        <f t="shared" si="41"/>
        <v>1.6</v>
      </c>
      <c r="O31" s="37">
        <f t="shared" si="42"/>
        <v>2.2000000000000002</v>
      </c>
      <c r="P31" s="37">
        <f t="shared" si="43"/>
        <v>4.3499999999999996</v>
      </c>
      <c r="Q31" s="37">
        <f t="shared" si="44"/>
        <v>6.55</v>
      </c>
      <c r="R31" s="37">
        <f t="shared" si="45"/>
        <v>5.05</v>
      </c>
      <c r="S31" s="1">
        <f t="shared" si="38"/>
        <v>6</v>
      </c>
    </row>
    <row r="33" spans="1:19" x14ac:dyDescent="0.25">
      <c r="A33" s="11" t="s">
        <v>38</v>
      </c>
      <c r="B33" s="11"/>
      <c r="C33" s="11"/>
      <c r="D33" s="11"/>
      <c r="E33" s="1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9" x14ac:dyDescent="0.25">
      <c r="A34" s="5" t="s">
        <v>1</v>
      </c>
      <c r="B34" s="5" t="s">
        <v>67</v>
      </c>
      <c r="C34" s="5" t="s">
        <v>2</v>
      </c>
      <c r="D34" s="5" t="s">
        <v>3</v>
      </c>
      <c r="E34" s="5" t="s">
        <v>11</v>
      </c>
      <c r="F34" s="5" t="s">
        <v>12</v>
      </c>
      <c r="G34" s="5" t="s">
        <v>13</v>
      </c>
      <c r="H34" s="5" t="s">
        <v>14</v>
      </c>
      <c r="I34" s="5" t="s">
        <v>4</v>
      </c>
      <c r="J34" s="5" t="s">
        <v>5</v>
      </c>
      <c r="K34" s="5" t="s">
        <v>8</v>
      </c>
      <c r="L34" s="5" t="s">
        <v>9</v>
      </c>
      <c r="M34" s="5" t="s">
        <v>15</v>
      </c>
      <c r="N34" s="5" t="s">
        <v>63</v>
      </c>
      <c r="O34" s="5" t="s">
        <v>16</v>
      </c>
      <c r="P34" s="5" t="s">
        <v>10</v>
      </c>
      <c r="Q34" s="5" t="s">
        <v>103</v>
      </c>
      <c r="R34" s="5" t="s">
        <v>104</v>
      </c>
      <c r="S34" s="5" t="s">
        <v>62</v>
      </c>
    </row>
    <row r="35" spans="1:19" x14ac:dyDescent="0.25">
      <c r="A35" s="37" t="str">
        <f t="shared" ref="A35:B40" si="46">A8</f>
        <v>Maia O'Connor</v>
      </c>
      <c r="B35" s="37" t="str">
        <f t="shared" si="46"/>
        <v>Oly</v>
      </c>
      <c r="C35" s="37">
        <v>1.2</v>
      </c>
      <c r="D35" s="37">
        <v>1.5</v>
      </c>
      <c r="E35" s="37">
        <v>0.3</v>
      </c>
      <c r="F35" s="37">
        <v>0.3</v>
      </c>
      <c r="G35" s="37">
        <v>2.4</v>
      </c>
      <c r="H35" s="37">
        <v>2.1</v>
      </c>
      <c r="I35" s="37">
        <v>3.8</v>
      </c>
      <c r="J35" s="37">
        <v>3.5</v>
      </c>
      <c r="K35" s="37"/>
      <c r="L35" s="37">
        <f t="shared" ref="L35" si="47">AVERAGE(C35,D35)</f>
        <v>1.35</v>
      </c>
      <c r="M35" s="37">
        <f t="shared" ref="M35" si="48">AVERAGE(E35,F35)</f>
        <v>0.3</v>
      </c>
      <c r="N35" s="37">
        <f t="shared" ref="N35" si="49">L35+M35</f>
        <v>1.6500000000000001</v>
      </c>
      <c r="O35" s="37">
        <f t="shared" ref="O35" si="50">AVERAGE(G35,H35)</f>
        <v>2.25</v>
      </c>
      <c r="P35" s="37">
        <f t="shared" ref="P35" si="51">AVERAGE(I35,J35)</f>
        <v>3.65</v>
      </c>
      <c r="Q35" s="37">
        <f t="shared" ref="Q35" si="52">IF(O35+P35&gt;10,10,O35+P35)</f>
        <v>5.9</v>
      </c>
      <c r="R35" s="37">
        <f t="shared" ref="R35" si="53">10+N35-Q35-K35</f>
        <v>5.75</v>
      </c>
      <c r="S35" s="1">
        <f t="shared" ref="S35:S40" si="54">RANK(R35,$R$35:$R$40)</f>
        <v>5</v>
      </c>
    </row>
    <row r="36" spans="1:19" x14ac:dyDescent="0.25">
      <c r="A36" s="37" t="str">
        <f t="shared" si="46"/>
        <v>Ella Westenberg</v>
      </c>
      <c r="B36" s="37" t="str">
        <f t="shared" si="46"/>
        <v>Future</v>
      </c>
      <c r="C36" s="1">
        <v>1.3</v>
      </c>
      <c r="D36" s="1">
        <v>1.3</v>
      </c>
      <c r="E36" s="1">
        <v>0.9</v>
      </c>
      <c r="F36" s="1">
        <v>0.9</v>
      </c>
      <c r="G36" s="1">
        <v>1.6</v>
      </c>
      <c r="H36" s="1">
        <v>1.8</v>
      </c>
      <c r="I36" s="1">
        <v>3.8</v>
      </c>
      <c r="J36" s="1">
        <v>3.5</v>
      </c>
      <c r="K36" s="1"/>
      <c r="L36" s="37">
        <f t="shared" ref="L36:L40" si="55">AVERAGE(C36,D36)</f>
        <v>1.3</v>
      </c>
      <c r="M36" s="37">
        <f t="shared" ref="M36:M40" si="56">AVERAGE(E36,F36)</f>
        <v>0.9</v>
      </c>
      <c r="N36" s="37">
        <f t="shared" ref="N36:N40" si="57">L36+M36</f>
        <v>2.2000000000000002</v>
      </c>
      <c r="O36" s="37">
        <f t="shared" ref="O36:O40" si="58">AVERAGE(G36,H36)</f>
        <v>1.7000000000000002</v>
      </c>
      <c r="P36" s="37">
        <f t="shared" ref="P36:P40" si="59">AVERAGE(I36,J36)</f>
        <v>3.65</v>
      </c>
      <c r="Q36" s="37">
        <f t="shared" ref="Q36:Q40" si="60">IF(O36+P36&gt;10,10,O36+P36)</f>
        <v>5.35</v>
      </c>
      <c r="R36" s="37">
        <f t="shared" ref="R36:R40" si="61">10+N36-Q36-K36</f>
        <v>6.85</v>
      </c>
      <c r="S36" s="1">
        <f t="shared" si="54"/>
        <v>3</v>
      </c>
    </row>
    <row r="37" spans="1:19" x14ac:dyDescent="0.25">
      <c r="A37" s="37" t="str">
        <f t="shared" si="46"/>
        <v>Jessica Han</v>
      </c>
      <c r="B37" s="37" t="str">
        <f t="shared" si="46"/>
        <v>Xtreme</v>
      </c>
      <c r="C37" s="1">
        <v>1.3</v>
      </c>
      <c r="D37" s="1">
        <v>1.3</v>
      </c>
      <c r="E37" s="1">
        <v>0.3</v>
      </c>
      <c r="F37" s="1">
        <v>0.3</v>
      </c>
      <c r="G37" s="1">
        <v>2.9</v>
      </c>
      <c r="H37" s="1">
        <v>2.7</v>
      </c>
      <c r="I37" s="1">
        <v>3.7</v>
      </c>
      <c r="J37" s="1">
        <v>3.5</v>
      </c>
      <c r="K37" s="1"/>
      <c r="L37" s="37">
        <f t="shared" si="55"/>
        <v>1.3</v>
      </c>
      <c r="M37" s="37">
        <f t="shared" si="56"/>
        <v>0.3</v>
      </c>
      <c r="N37" s="37">
        <f t="shared" si="57"/>
        <v>1.6</v>
      </c>
      <c r="O37" s="37">
        <f t="shared" si="58"/>
        <v>2.8</v>
      </c>
      <c r="P37" s="37">
        <f t="shared" si="59"/>
        <v>3.6</v>
      </c>
      <c r="Q37" s="37">
        <f t="shared" si="60"/>
        <v>6.4</v>
      </c>
      <c r="R37" s="37">
        <f t="shared" si="61"/>
        <v>5.1999999999999993</v>
      </c>
      <c r="S37" s="1">
        <f t="shared" si="54"/>
        <v>6</v>
      </c>
    </row>
    <row r="38" spans="1:19" x14ac:dyDescent="0.25">
      <c r="A38" s="37" t="str">
        <f t="shared" si="46"/>
        <v>Tayla Dickson</v>
      </c>
      <c r="B38" s="37" t="str">
        <f t="shared" si="46"/>
        <v>Future</v>
      </c>
      <c r="C38" s="1">
        <v>1</v>
      </c>
      <c r="D38" s="1">
        <v>1</v>
      </c>
      <c r="E38" s="1">
        <v>1.7</v>
      </c>
      <c r="F38" s="1">
        <v>1.7</v>
      </c>
      <c r="G38" s="1">
        <v>2.2000000000000002</v>
      </c>
      <c r="H38" s="1">
        <v>2.2000000000000002</v>
      </c>
      <c r="I38" s="1">
        <v>3.3</v>
      </c>
      <c r="J38" s="1">
        <v>3</v>
      </c>
      <c r="K38" s="1"/>
      <c r="L38" s="37">
        <f t="shared" si="55"/>
        <v>1</v>
      </c>
      <c r="M38" s="37">
        <f t="shared" si="56"/>
        <v>1.7</v>
      </c>
      <c r="N38" s="37">
        <f t="shared" si="57"/>
        <v>2.7</v>
      </c>
      <c r="O38" s="37">
        <f t="shared" si="58"/>
        <v>2.2000000000000002</v>
      </c>
      <c r="P38" s="37">
        <f t="shared" si="59"/>
        <v>3.15</v>
      </c>
      <c r="Q38" s="37">
        <f t="shared" si="60"/>
        <v>5.35</v>
      </c>
      <c r="R38" s="37">
        <f t="shared" si="61"/>
        <v>7.35</v>
      </c>
      <c r="S38" s="1">
        <f t="shared" si="54"/>
        <v>2</v>
      </c>
    </row>
    <row r="39" spans="1:19" x14ac:dyDescent="0.25">
      <c r="A39" s="37" t="str">
        <f t="shared" si="46"/>
        <v>Eleanor Field</v>
      </c>
      <c r="B39" s="37" t="str">
        <f t="shared" si="46"/>
        <v>Delta</v>
      </c>
      <c r="C39" s="1">
        <v>1.9</v>
      </c>
      <c r="D39" s="1">
        <v>1.9</v>
      </c>
      <c r="E39" s="1">
        <v>1.8</v>
      </c>
      <c r="F39" s="1">
        <v>1.9</v>
      </c>
      <c r="G39" s="1">
        <v>2</v>
      </c>
      <c r="H39" s="1">
        <v>2.1</v>
      </c>
      <c r="I39" s="1">
        <v>3.1</v>
      </c>
      <c r="J39" s="1">
        <v>2.8</v>
      </c>
      <c r="K39" s="1"/>
      <c r="L39" s="37">
        <f t="shared" si="55"/>
        <v>1.9</v>
      </c>
      <c r="M39" s="37">
        <f t="shared" si="56"/>
        <v>1.85</v>
      </c>
      <c r="N39" s="37">
        <f t="shared" si="57"/>
        <v>3.75</v>
      </c>
      <c r="O39" s="37">
        <f t="shared" si="58"/>
        <v>2.0499999999999998</v>
      </c>
      <c r="P39" s="37">
        <f t="shared" si="59"/>
        <v>2.95</v>
      </c>
      <c r="Q39" s="37">
        <f t="shared" si="60"/>
        <v>5</v>
      </c>
      <c r="R39" s="37">
        <f t="shared" si="61"/>
        <v>8.75</v>
      </c>
      <c r="S39" s="1">
        <f t="shared" si="54"/>
        <v>1</v>
      </c>
    </row>
    <row r="40" spans="1:19" x14ac:dyDescent="0.25">
      <c r="A40" s="37" t="str">
        <f t="shared" si="46"/>
        <v>Grace Pua</v>
      </c>
      <c r="B40" s="37" t="str">
        <f t="shared" si="46"/>
        <v>Future</v>
      </c>
      <c r="C40" s="1">
        <v>1.1000000000000001</v>
      </c>
      <c r="D40" s="1">
        <v>1.1000000000000001</v>
      </c>
      <c r="E40" s="1">
        <v>1</v>
      </c>
      <c r="F40" s="1">
        <v>1</v>
      </c>
      <c r="G40" s="1">
        <v>2.6</v>
      </c>
      <c r="H40" s="1">
        <v>2.2999999999999998</v>
      </c>
      <c r="I40" s="1">
        <v>2.9</v>
      </c>
      <c r="J40" s="1">
        <v>3.1</v>
      </c>
      <c r="K40" s="1"/>
      <c r="L40" s="37">
        <f t="shared" si="55"/>
        <v>1.1000000000000001</v>
      </c>
      <c r="M40" s="37">
        <f t="shared" si="56"/>
        <v>1</v>
      </c>
      <c r="N40" s="37">
        <f t="shared" si="57"/>
        <v>2.1</v>
      </c>
      <c r="O40" s="37">
        <f t="shared" si="58"/>
        <v>2.4500000000000002</v>
      </c>
      <c r="P40" s="37">
        <f t="shared" si="59"/>
        <v>3</v>
      </c>
      <c r="Q40" s="37">
        <f t="shared" si="60"/>
        <v>5.45</v>
      </c>
      <c r="R40" s="37">
        <f t="shared" si="61"/>
        <v>6.6499999999999995</v>
      </c>
      <c r="S40" s="1">
        <f t="shared" si="54"/>
        <v>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32"/>
  <sheetViews>
    <sheetView topLeftCell="A13" workbookViewId="0">
      <selection activeCell="K32" sqref="K32"/>
    </sheetView>
  </sheetViews>
  <sheetFormatPr defaultColWidth="10.875" defaultRowHeight="15.75" x14ac:dyDescent="0.25"/>
  <cols>
    <col min="1" max="2" width="15.125" style="7" customWidth="1"/>
    <col min="3" max="11" width="10.875" style="7"/>
    <col min="12" max="13" width="12.625" style="7" bestFit="1" customWidth="1"/>
    <col min="14" max="16" width="10.875" style="7"/>
    <col min="17" max="17" width="14.125" style="7" bestFit="1" customWidth="1"/>
    <col min="18" max="16384" width="10.875" style="7"/>
  </cols>
  <sheetData>
    <row r="1" spans="1:19" x14ac:dyDescent="0.25">
      <c r="A1" s="6" t="str">
        <f>'Level 1 '!A1</f>
        <v>Otago Champsionships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9" x14ac:dyDescent="0.25">
      <c r="A2" s="6" t="str">
        <f>'Level 1 '!A2</f>
        <v>4th &amp; 5th August 2018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9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9" x14ac:dyDescent="0.25">
      <c r="A4" s="9" t="s">
        <v>21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9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9" x14ac:dyDescent="0.25">
      <c r="A6" s="11" t="s">
        <v>42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9" x14ac:dyDescent="0.25">
      <c r="A7" s="5" t="s">
        <v>1</v>
      </c>
      <c r="B7" s="5" t="s">
        <v>67</v>
      </c>
      <c r="C7" s="5" t="s">
        <v>2</v>
      </c>
      <c r="D7" s="5" t="s">
        <v>3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15</v>
      </c>
      <c r="N7" s="5" t="s">
        <v>63</v>
      </c>
      <c r="O7" s="5" t="s">
        <v>16</v>
      </c>
      <c r="P7" s="5" t="s">
        <v>10</v>
      </c>
      <c r="Q7" s="5" t="s">
        <v>103</v>
      </c>
      <c r="R7" s="46" t="s">
        <v>104</v>
      </c>
      <c r="S7" s="5" t="s">
        <v>62</v>
      </c>
    </row>
    <row r="8" spans="1:19" x14ac:dyDescent="0.25">
      <c r="A8" s="37" t="s">
        <v>139</v>
      </c>
      <c r="B8" s="37" t="s">
        <v>126</v>
      </c>
      <c r="C8" s="37">
        <v>1.6</v>
      </c>
      <c r="D8" s="37">
        <v>1.7</v>
      </c>
      <c r="E8" s="37">
        <v>2.2000000000000002</v>
      </c>
      <c r="F8" s="37">
        <v>2.2999999999999998</v>
      </c>
      <c r="G8" s="37">
        <v>2.2999999999999998</v>
      </c>
      <c r="H8" s="37">
        <v>2.1</v>
      </c>
      <c r="I8" s="37">
        <v>3.8</v>
      </c>
      <c r="J8" s="37">
        <v>3.5</v>
      </c>
      <c r="K8" s="37"/>
      <c r="L8" s="37">
        <f t="shared" ref="L8" si="0">AVERAGE(C8,D8)</f>
        <v>1.65</v>
      </c>
      <c r="M8" s="37">
        <f t="shared" ref="M8" si="1">AVERAGE(E8,F8)</f>
        <v>2.25</v>
      </c>
      <c r="N8" s="37">
        <f t="shared" ref="N8" si="2">L8+M8</f>
        <v>3.9</v>
      </c>
      <c r="O8" s="37">
        <f t="shared" ref="O8" si="3">AVERAGE(G8,H8)</f>
        <v>2.2000000000000002</v>
      </c>
      <c r="P8" s="37">
        <f t="shared" ref="P8" si="4">AVERAGE(I8,J8)</f>
        <v>3.65</v>
      </c>
      <c r="Q8" s="37">
        <f t="shared" ref="Q8" si="5">IF(O8+P8&gt;10,10,O8+P8)</f>
        <v>5.85</v>
      </c>
      <c r="R8" s="37">
        <f t="shared" ref="R8" si="6">10+N8-Q8-K8</f>
        <v>8.0500000000000007</v>
      </c>
      <c r="S8" s="1">
        <f>RANK(R8,$R$8:$R$11)</f>
        <v>3</v>
      </c>
    </row>
    <row r="9" spans="1:19" x14ac:dyDescent="0.25">
      <c r="A9" s="1" t="s">
        <v>140</v>
      </c>
      <c r="B9" s="1" t="s">
        <v>126</v>
      </c>
      <c r="C9" s="1">
        <v>2.5</v>
      </c>
      <c r="D9" s="1">
        <v>2</v>
      </c>
      <c r="E9" s="1">
        <v>2.6</v>
      </c>
      <c r="F9" s="1">
        <v>2.6</v>
      </c>
      <c r="G9" s="1">
        <v>1.9</v>
      </c>
      <c r="H9" s="1">
        <v>2</v>
      </c>
      <c r="I9" s="1">
        <v>3</v>
      </c>
      <c r="J9" s="1">
        <v>2.7</v>
      </c>
      <c r="K9" s="1"/>
      <c r="L9" s="37">
        <f t="shared" ref="L9:L11" si="7">AVERAGE(C9,D9)</f>
        <v>2.25</v>
      </c>
      <c r="M9" s="37">
        <f t="shared" ref="M9:M11" si="8">AVERAGE(E9,F9)</f>
        <v>2.6</v>
      </c>
      <c r="N9" s="37">
        <f t="shared" ref="N9:N11" si="9">L9+M9</f>
        <v>4.8499999999999996</v>
      </c>
      <c r="O9" s="37">
        <f t="shared" ref="O9:O11" si="10">AVERAGE(G9,H9)</f>
        <v>1.95</v>
      </c>
      <c r="P9" s="37">
        <f t="shared" ref="P9:P11" si="11">AVERAGE(I9,J9)</f>
        <v>2.85</v>
      </c>
      <c r="Q9" s="37">
        <f t="shared" ref="Q9:Q11" si="12">IF(O9+P9&gt;10,10,O9+P9)</f>
        <v>4.8</v>
      </c>
      <c r="R9" s="37">
        <f t="shared" ref="R9:R11" si="13">10+N9-Q9-K9</f>
        <v>10.050000000000001</v>
      </c>
      <c r="S9" s="1">
        <f>RANK(R9,$R$8:$R$11)</f>
        <v>2</v>
      </c>
    </row>
    <row r="10" spans="1:19" x14ac:dyDescent="0.25">
      <c r="A10" s="1" t="s">
        <v>141</v>
      </c>
      <c r="B10" s="1" t="s">
        <v>126</v>
      </c>
      <c r="C10" s="1">
        <v>2.4</v>
      </c>
      <c r="D10" s="1">
        <v>2.7</v>
      </c>
      <c r="E10" s="1">
        <v>2.4</v>
      </c>
      <c r="F10" s="1">
        <v>2.4</v>
      </c>
      <c r="G10" s="1">
        <v>1.9</v>
      </c>
      <c r="H10" s="1">
        <v>2.2000000000000002</v>
      </c>
      <c r="I10" s="1">
        <v>2.8</v>
      </c>
      <c r="J10" s="1">
        <v>2.8</v>
      </c>
      <c r="K10" s="1"/>
      <c r="L10" s="37">
        <f t="shared" si="7"/>
        <v>2.5499999999999998</v>
      </c>
      <c r="M10" s="37">
        <f t="shared" si="8"/>
        <v>2.4</v>
      </c>
      <c r="N10" s="37">
        <f t="shared" si="9"/>
        <v>4.9499999999999993</v>
      </c>
      <c r="O10" s="37">
        <f t="shared" si="10"/>
        <v>2.0499999999999998</v>
      </c>
      <c r="P10" s="37">
        <f t="shared" si="11"/>
        <v>2.8</v>
      </c>
      <c r="Q10" s="37">
        <f t="shared" si="12"/>
        <v>4.8499999999999996</v>
      </c>
      <c r="R10" s="37">
        <f t="shared" si="13"/>
        <v>10.1</v>
      </c>
      <c r="S10" s="1">
        <f>RANK(R10,$R$8:$R$11)</f>
        <v>1</v>
      </c>
    </row>
    <row r="11" spans="1:19" x14ac:dyDescent="0.25">
      <c r="A11" s="1" t="s">
        <v>142</v>
      </c>
      <c r="B11" s="1" t="s">
        <v>126</v>
      </c>
      <c r="C11" s="1">
        <v>2.5</v>
      </c>
      <c r="D11" s="1">
        <v>2.2999999999999998</v>
      </c>
      <c r="E11" s="1">
        <v>2.4</v>
      </c>
      <c r="F11" s="1">
        <v>2.2000000000000002</v>
      </c>
      <c r="G11" s="1">
        <v>2.2999999999999998</v>
      </c>
      <c r="H11" s="1">
        <v>2.4</v>
      </c>
      <c r="I11" s="1">
        <v>3.8</v>
      </c>
      <c r="J11" s="1">
        <v>3.5</v>
      </c>
      <c r="K11" s="1">
        <v>1.2</v>
      </c>
      <c r="L11" s="37">
        <f t="shared" si="7"/>
        <v>2.4</v>
      </c>
      <c r="M11" s="37">
        <f t="shared" si="8"/>
        <v>2.2999999999999998</v>
      </c>
      <c r="N11" s="37">
        <f t="shared" si="9"/>
        <v>4.6999999999999993</v>
      </c>
      <c r="O11" s="37">
        <f t="shared" si="10"/>
        <v>2.3499999999999996</v>
      </c>
      <c r="P11" s="37">
        <f t="shared" si="11"/>
        <v>3.65</v>
      </c>
      <c r="Q11" s="37">
        <f t="shared" si="12"/>
        <v>6</v>
      </c>
      <c r="R11" s="37">
        <f t="shared" si="13"/>
        <v>7.4999999999999991</v>
      </c>
      <c r="S11" s="1">
        <f>RANK(R11,$R$8:$R$11)</f>
        <v>4</v>
      </c>
    </row>
    <row r="12" spans="1:19" x14ac:dyDescent="0.25">
      <c r="L12" s="10"/>
      <c r="M12" s="10"/>
      <c r="N12" s="10"/>
      <c r="O12" s="10"/>
      <c r="P12" s="10"/>
      <c r="Q12" s="10"/>
      <c r="R12" s="10"/>
    </row>
    <row r="13" spans="1:19" x14ac:dyDescent="0.25">
      <c r="A13" s="11" t="s">
        <v>41</v>
      </c>
      <c r="B13" s="11"/>
      <c r="C13" s="11"/>
      <c r="D13" s="11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9" x14ac:dyDescent="0.25">
      <c r="A14" s="5" t="s">
        <v>1</v>
      </c>
      <c r="B14" s="5" t="s">
        <v>67</v>
      </c>
      <c r="C14" s="5" t="s">
        <v>2</v>
      </c>
      <c r="D14" s="5" t="s">
        <v>3</v>
      </c>
      <c r="E14" s="5" t="s">
        <v>11</v>
      </c>
      <c r="F14" s="5" t="s">
        <v>12</v>
      </c>
      <c r="G14" s="5" t="s">
        <v>13</v>
      </c>
      <c r="H14" s="5" t="s">
        <v>14</v>
      </c>
      <c r="I14" s="5" t="s">
        <v>4</v>
      </c>
      <c r="J14" s="5" t="s">
        <v>5</v>
      </c>
      <c r="K14" s="5" t="s">
        <v>8</v>
      </c>
      <c r="L14" s="5" t="s">
        <v>9</v>
      </c>
      <c r="M14" s="5" t="s">
        <v>15</v>
      </c>
      <c r="N14" s="5" t="s">
        <v>63</v>
      </c>
      <c r="O14" s="5" t="s">
        <v>16</v>
      </c>
      <c r="P14" s="5" t="s">
        <v>10</v>
      </c>
      <c r="Q14" s="5" t="s">
        <v>103</v>
      </c>
      <c r="R14" s="46" t="s">
        <v>104</v>
      </c>
      <c r="S14" s="5" t="s">
        <v>62</v>
      </c>
    </row>
    <row r="15" spans="1:19" x14ac:dyDescent="0.25">
      <c r="A15" s="37" t="str">
        <f t="shared" ref="A15:B18" si="14">A8</f>
        <v>Emily Sidaway</v>
      </c>
      <c r="B15" s="37" t="str">
        <f t="shared" si="14"/>
        <v>Delta</v>
      </c>
      <c r="C15" s="37">
        <v>1.5</v>
      </c>
      <c r="D15" s="37">
        <v>1.5</v>
      </c>
      <c r="E15" s="37">
        <v>1.5</v>
      </c>
      <c r="F15" s="37">
        <v>1.5</v>
      </c>
      <c r="G15" s="37">
        <v>2.9</v>
      </c>
      <c r="H15" s="37">
        <v>2.9</v>
      </c>
      <c r="I15" s="37">
        <v>4</v>
      </c>
      <c r="J15" s="37">
        <v>3.6</v>
      </c>
      <c r="K15" s="37"/>
      <c r="L15" s="37">
        <f t="shared" ref="L15" si="15">AVERAGE(C15,D15)</f>
        <v>1.5</v>
      </c>
      <c r="M15" s="37">
        <f t="shared" ref="M15" si="16">AVERAGE(E15,F15)</f>
        <v>1.5</v>
      </c>
      <c r="N15" s="37">
        <f t="shared" ref="N15" si="17">L15+M15</f>
        <v>3</v>
      </c>
      <c r="O15" s="37">
        <f t="shared" ref="O15" si="18">AVERAGE(G15,H15)</f>
        <v>2.9</v>
      </c>
      <c r="P15" s="37">
        <f t="shared" ref="P15" si="19">AVERAGE(I15,J15)</f>
        <v>3.8</v>
      </c>
      <c r="Q15" s="37">
        <f t="shared" ref="Q15" si="20">IF(O15+P15&gt;10,10,O15+P15)</f>
        <v>6.6999999999999993</v>
      </c>
      <c r="R15" s="37">
        <f t="shared" ref="R15" si="21">10+N15-Q15-K15</f>
        <v>6.3000000000000007</v>
      </c>
      <c r="S15" s="1">
        <f>RANK(R15,$R15:$R$18)</f>
        <v>3</v>
      </c>
    </row>
    <row r="16" spans="1:19" x14ac:dyDescent="0.25">
      <c r="A16" s="37" t="str">
        <f t="shared" si="14"/>
        <v>Sarah Quinn</v>
      </c>
      <c r="B16" s="37" t="str">
        <f t="shared" si="14"/>
        <v>Delta</v>
      </c>
      <c r="C16" s="1">
        <v>2.2999999999999998</v>
      </c>
      <c r="D16" s="1">
        <v>2.4</v>
      </c>
      <c r="E16" s="1">
        <v>1.6</v>
      </c>
      <c r="F16" s="1">
        <v>1.7</v>
      </c>
      <c r="G16" s="1">
        <v>2.6</v>
      </c>
      <c r="H16" s="1">
        <v>2.7</v>
      </c>
      <c r="I16" s="1">
        <v>4.4000000000000004</v>
      </c>
      <c r="J16" s="1">
        <v>4.7</v>
      </c>
      <c r="K16" s="1"/>
      <c r="L16" s="37">
        <f t="shared" ref="L16:L18" si="22">AVERAGE(C16,D16)</f>
        <v>2.3499999999999996</v>
      </c>
      <c r="M16" s="37">
        <f t="shared" ref="M16:M18" si="23">AVERAGE(E16,F16)</f>
        <v>1.65</v>
      </c>
      <c r="N16" s="37">
        <f t="shared" ref="N16:N18" si="24">L16+M16</f>
        <v>3.9999999999999996</v>
      </c>
      <c r="O16" s="37">
        <f t="shared" ref="O16:O18" si="25">AVERAGE(G16,H16)</f>
        <v>2.6500000000000004</v>
      </c>
      <c r="P16" s="37">
        <f t="shared" ref="P16:P18" si="26">AVERAGE(I16,J16)</f>
        <v>4.5500000000000007</v>
      </c>
      <c r="Q16" s="37">
        <f t="shared" ref="Q16:Q18" si="27">IF(O16+P16&gt;10,10,O16+P16)</f>
        <v>7.2000000000000011</v>
      </c>
      <c r="R16" s="37">
        <f t="shared" ref="R16:R18" si="28">10+N16-Q16-K16</f>
        <v>6.7999999999999989</v>
      </c>
      <c r="S16" s="1">
        <f>RANK(R16,$R16:$R$18)</f>
        <v>2</v>
      </c>
    </row>
    <row r="17" spans="1:19" x14ac:dyDescent="0.25">
      <c r="A17" s="37" t="str">
        <f t="shared" si="14"/>
        <v>Anna Hooker</v>
      </c>
      <c r="B17" s="37" t="str">
        <f t="shared" si="14"/>
        <v>Delta</v>
      </c>
      <c r="C17" s="1">
        <v>2.5</v>
      </c>
      <c r="D17" s="1">
        <v>2.1</v>
      </c>
      <c r="E17" s="1">
        <v>1.2</v>
      </c>
      <c r="F17" s="1">
        <v>1.2</v>
      </c>
      <c r="G17" s="1">
        <v>2.6</v>
      </c>
      <c r="H17" s="1">
        <v>2.5</v>
      </c>
      <c r="I17" s="1">
        <v>5.2</v>
      </c>
      <c r="J17" s="1">
        <v>5</v>
      </c>
      <c r="K17" s="1"/>
      <c r="L17" s="37">
        <f t="shared" si="22"/>
        <v>2.2999999999999998</v>
      </c>
      <c r="M17" s="37">
        <f t="shared" si="23"/>
        <v>1.2</v>
      </c>
      <c r="N17" s="37">
        <f t="shared" si="24"/>
        <v>3.5</v>
      </c>
      <c r="O17" s="37">
        <f t="shared" si="25"/>
        <v>2.5499999999999998</v>
      </c>
      <c r="P17" s="37">
        <f t="shared" si="26"/>
        <v>5.0999999999999996</v>
      </c>
      <c r="Q17" s="37">
        <f t="shared" si="27"/>
        <v>7.6499999999999995</v>
      </c>
      <c r="R17" s="37">
        <f t="shared" si="28"/>
        <v>5.8500000000000005</v>
      </c>
      <c r="S17" s="1">
        <f>RANK(R17,$R17:$R$18)</f>
        <v>2</v>
      </c>
    </row>
    <row r="18" spans="1:19" x14ac:dyDescent="0.25">
      <c r="A18" s="37" t="str">
        <f t="shared" si="14"/>
        <v>Emma Logan</v>
      </c>
      <c r="B18" s="37" t="str">
        <f t="shared" si="14"/>
        <v>Delta</v>
      </c>
      <c r="C18" s="1">
        <v>3</v>
      </c>
      <c r="D18" s="1">
        <v>3.1</v>
      </c>
      <c r="E18" s="1">
        <v>1.5</v>
      </c>
      <c r="F18" s="1">
        <v>1.5</v>
      </c>
      <c r="G18" s="1">
        <v>2.1</v>
      </c>
      <c r="H18" s="1">
        <v>2.2999999999999998</v>
      </c>
      <c r="I18" s="1">
        <v>2.4</v>
      </c>
      <c r="J18" s="1">
        <v>2.5</v>
      </c>
      <c r="K18" s="1"/>
      <c r="L18" s="37">
        <f t="shared" si="22"/>
        <v>3.05</v>
      </c>
      <c r="M18" s="37">
        <f t="shared" si="23"/>
        <v>1.5</v>
      </c>
      <c r="N18" s="37">
        <f t="shared" si="24"/>
        <v>4.55</v>
      </c>
      <c r="O18" s="37">
        <f t="shared" si="25"/>
        <v>2.2000000000000002</v>
      </c>
      <c r="P18" s="37">
        <f t="shared" si="26"/>
        <v>2.4500000000000002</v>
      </c>
      <c r="Q18" s="37">
        <f t="shared" si="27"/>
        <v>4.6500000000000004</v>
      </c>
      <c r="R18" s="37">
        <f t="shared" si="28"/>
        <v>9.9</v>
      </c>
      <c r="S18" s="1">
        <f>RANK(R18,$R18:$R$18)</f>
        <v>1</v>
      </c>
    </row>
    <row r="20" spans="1:19" x14ac:dyDescent="0.25">
      <c r="A20" s="11" t="s">
        <v>40</v>
      </c>
      <c r="B20" s="11"/>
      <c r="C20" s="11"/>
      <c r="D20" s="11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9" x14ac:dyDescent="0.25">
      <c r="A21" s="5" t="s">
        <v>1</v>
      </c>
      <c r="B21" s="5" t="s">
        <v>67</v>
      </c>
      <c r="C21" s="5" t="s">
        <v>2</v>
      </c>
      <c r="D21" s="5" t="s">
        <v>3</v>
      </c>
      <c r="E21" s="5" t="s">
        <v>11</v>
      </c>
      <c r="F21" s="5" t="s">
        <v>12</v>
      </c>
      <c r="G21" s="5" t="s">
        <v>13</v>
      </c>
      <c r="H21" s="5" t="s">
        <v>14</v>
      </c>
      <c r="I21" s="5" t="s">
        <v>4</v>
      </c>
      <c r="J21" s="5" t="s">
        <v>5</v>
      </c>
      <c r="K21" s="5" t="s">
        <v>8</v>
      </c>
      <c r="L21" s="5" t="s">
        <v>9</v>
      </c>
      <c r="M21" s="5" t="s">
        <v>15</v>
      </c>
      <c r="N21" s="5" t="s">
        <v>63</v>
      </c>
      <c r="O21" s="5" t="s">
        <v>16</v>
      </c>
      <c r="P21" s="5" t="s">
        <v>10</v>
      </c>
      <c r="Q21" s="5" t="s">
        <v>103</v>
      </c>
      <c r="R21" s="46" t="s">
        <v>104</v>
      </c>
      <c r="S21" s="5" t="s">
        <v>62</v>
      </c>
    </row>
    <row r="22" spans="1:19" x14ac:dyDescent="0.25">
      <c r="A22" s="37" t="str">
        <f t="shared" ref="A22:B25" si="29">A8</f>
        <v>Emily Sidaway</v>
      </c>
      <c r="B22" s="37" t="str">
        <f t="shared" si="29"/>
        <v>Delta</v>
      </c>
      <c r="C22" s="37">
        <v>1.8</v>
      </c>
      <c r="D22" s="37">
        <v>1.5</v>
      </c>
      <c r="E22" s="37">
        <v>1.6</v>
      </c>
      <c r="F22" s="37">
        <v>1.6</v>
      </c>
      <c r="G22" s="37">
        <v>2.2999999999999998</v>
      </c>
      <c r="H22" s="37">
        <v>2.4</v>
      </c>
      <c r="I22" s="37">
        <v>3.1</v>
      </c>
      <c r="J22" s="37">
        <v>2.9</v>
      </c>
      <c r="K22" s="37"/>
      <c r="L22" s="37">
        <f t="shared" ref="L22" si="30">AVERAGE(C22,D22)</f>
        <v>1.65</v>
      </c>
      <c r="M22" s="37">
        <f t="shared" ref="M22" si="31">AVERAGE(E22,F22)</f>
        <v>1.6</v>
      </c>
      <c r="N22" s="37">
        <f t="shared" ref="N22" si="32">L22+M22</f>
        <v>3.25</v>
      </c>
      <c r="O22" s="37">
        <f t="shared" ref="O22" si="33">AVERAGE(G22,H22)</f>
        <v>2.3499999999999996</v>
      </c>
      <c r="P22" s="37">
        <f t="shared" ref="P22" si="34">AVERAGE(I22,J22)</f>
        <v>3</v>
      </c>
      <c r="Q22" s="37">
        <f t="shared" ref="Q22" si="35">IF(O22+P22&gt;10,10,O22+P22)</f>
        <v>5.35</v>
      </c>
      <c r="R22" s="37">
        <f t="shared" ref="R22" si="36">10+N22-Q22-K22</f>
        <v>7.9</v>
      </c>
      <c r="S22" s="1">
        <f>RANK(R22,$R$22:$R$25)</f>
        <v>3</v>
      </c>
    </row>
    <row r="23" spans="1:19" x14ac:dyDescent="0.25">
      <c r="A23" s="37" t="str">
        <f t="shared" si="29"/>
        <v>Sarah Quinn</v>
      </c>
      <c r="B23" s="37" t="str">
        <f t="shared" si="29"/>
        <v>Delta</v>
      </c>
      <c r="C23" s="1">
        <v>3.2</v>
      </c>
      <c r="D23" s="1">
        <v>3.2</v>
      </c>
      <c r="E23" s="1">
        <v>1.4</v>
      </c>
      <c r="F23" s="1">
        <v>1.4</v>
      </c>
      <c r="G23" s="1">
        <v>2</v>
      </c>
      <c r="H23" s="1">
        <v>2.2000000000000002</v>
      </c>
      <c r="I23" s="1">
        <v>2.5</v>
      </c>
      <c r="J23" s="1">
        <v>2.8</v>
      </c>
      <c r="K23" s="1"/>
      <c r="L23" s="37">
        <f t="shared" ref="L23:L25" si="37">AVERAGE(C23,D23)</f>
        <v>3.2</v>
      </c>
      <c r="M23" s="37">
        <f t="shared" ref="M23:M25" si="38">AVERAGE(E23,F23)</f>
        <v>1.4</v>
      </c>
      <c r="N23" s="37">
        <f t="shared" ref="N23:N25" si="39">L23+M23</f>
        <v>4.5999999999999996</v>
      </c>
      <c r="O23" s="37">
        <f t="shared" ref="O23:O25" si="40">AVERAGE(G23,H23)</f>
        <v>2.1</v>
      </c>
      <c r="P23" s="37">
        <f t="shared" ref="P23:P25" si="41">AVERAGE(I23,J23)</f>
        <v>2.65</v>
      </c>
      <c r="Q23" s="37">
        <f t="shared" ref="Q23:Q25" si="42">IF(O23+P23&gt;10,10,O23+P23)</f>
        <v>4.75</v>
      </c>
      <c r="R23" s="37">
        <f t="shared" ref="R23:R25" si="43">10+N23-Q23-K23</f>
        <v>9.85</v>
      </c>
      <c r="S23" s="1">
        <f>RANK(R23,$R$22:$R$25)</f>
        <v>1</v>
      </c>
    </row>
    <row r="24" spans="1:19" x14ac:dyDescent="0.25">
      <c r="A24" s="37" t="str">
        <f t="shared" si="29"/>
        <v>Anna Hooker</v>
      </c>
      <c r="B24" s="37" t="str">
        <f t="shared" si="29"/>
        <v>Delta</v>
      </c>
      <c r="C24" s="1">
        <v>3.1</v>
      </c>
      <c r="D24" s="1">
        <v>2.8</v>
      </c>
      <c r="E24" s="1">
        <v>0.8</v>
      </c>
      <c r="F24" s="1">
        <v>0.8</v>
      </c>
      <c r="G24" s="1">
        <v>2.5</v>
      </c>
      <c r="H24" s="1">
        <v>2.7</v>
      </c>
      <c r="I24" s="1">
        <v>4.9000000000000004</v>
      </c>
      <c r="J24" s="1">
        <v>5.2</v>
      </c>
      <c r="K24" s="1"/>
      <c r="L24" s="37">
        <f t="shared" si="37"/>
        <v>2.95</v>
      </c>
      <c r="M24" s="37">
        <f t="shared" si="38"/>
        <v>0.8</v>
      </c>
      <c r="N24" s="37">
        <f t="shared" si="39"/>
        <v>3.75</v>
      </c>
      <c r="O24" s="37">
        <f t="shared" si="40"/>
        <v>2.6</v>
      </c>
      <c r="P24" s="37">
        <f t="shared" si="41"/>
        <v>5.0500000000000007</v>
      </c>
      <c r="Q24" s="37">
        <f t="shared" si="42"/>
        <v>7.65</v>
      </c>
      <c r="R24" s="37">
        <f t="shared" si="43"/>
        <v>6.1</v>
      </c>
      <c r="S24" s="1">
        <f>RANK(R24,$R$22:$R$25)</f>
        <v>4</v>
      </c>
    </row>
    <row r="25" spans="1:19" x14ac:dyDescent="0.25">
      <c r="A25" s="37" t="str">
        <f t="shared" si="29"/>
        <v>Emma Logan</v>
      </c>
      <c r="B25" s="37" t="str">
        <f t="shared" si="29"/>
        <v>Delta</v>
      </c>
      <c r="C25" s="1">
        <v>2.2000000000000002</v>
      </c>
      <c r="D25" s="1">
        <v>2</v>
      </c>
      <c r="E25" s="1">
        <v>1.6</v>
      </c>
      <c r="F25" s="1">
        <v>1.5</v>
      </c>
      <c r="G25" s="1">
        <v>1.8</v>
      </c>
      <c r="H25" s="1">
        <v>2</v>
      </c>
      <c r="I25" s="1">
        <v>3.4</v>
      </c>
      <c r="J25" s="1">
        <v>3.1</v>
      </c>
      <c r="K25" s="1"/>
      <c r="L25" s="37">
        <f t="shared" si="37"/>
        <v>2.1</v>
      </c>
      <c r="M25" s="37">
        <f t="shared" si="38"/>
        <v>1.55</v>
      </c>
      <c r="N25" s="37">
        <f t="shared" si="39"/>
        <v>3.6500000000000004</v>
      </c>
      <c r="O25" s="37">
        <f t="shared" si="40"/>
        <v>1.9</v>
      </c>
      <c r="P25" s="37">
        <f t="shared" si="41"/>
        <v>3.25</v>
      </c>
      <c r="Q25" s="37">
        <f t="shared" si="42"/>
        <v>5.15</v>
      </c>
      <c r="R25" s="37">
        <f t="shared" si="43"/>
        <v>8.5</v>
      </c>
      <c r="S25" s="1">
        <f>RANK(R25,$R$22:$R$25)</f>
        <v>2</v>
      </c>
    </row>
    <row r="27" spans="1:19" x14ac:dyDescent="0.25">
      <c r="A27" s="11" t="s">
        <v>39</v>
      </c>
      <c r="B27" s="11"/>
      <c r="C27" s="11"/>
      <c r="D27" s="11"/>
      <c r="E27" s="1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9" x14ac:dyDescent="0.25">
      <c r="A28" s="5" t="s">
        <v>1</v>
      </c>
      <c r="B28" s="5" t="s">
        <v>67</v>
      </c>
      <c r="C28" s="5" t="s">
        <v>2</v>
      </c>
      <c r="D28" s="5" t="s">
        <v>3</v>
      </c>
      <c r="E28" s="5" t="s">
        <v>11</v>
      </c>
      <c r="F28" s="5" t="s">
        <v>12</v>
      </c>
      <c r="G28" s="5" t="s">
        <v>13</v>
      </c>
      <c r="H28" s="5" t="s">
        <v>14</v>
      </c>
      <c r="I28" s="5" t="s">
        <v>4</v>
      </c>
      <c r="J28" s="5" t="s">
        <v>5</v>
      </c>
      <c r="K28" s="5" t="s">
        <v>8</v>
      </c>
      <c r="L28" s="5" t="s">
        <v>9</v>
      </c>
      <c r="M28" s="5" t="s">
        <v>15</v>
      </c>
      <c r="N28" s="5" t="s">
        <v>63</v>
      </c>
      <c r="O28" s="5" t="s">
        <v>16</v>
      </c>
      <c r="P28" s="5" t="s">
        <v>10</v>
      </c>
      <c r="Q28" s="5" t="s">
        <v>103</v>
      </c>
      <c r="R28" s="46" t="s">
        <v>104</v>
      </c>
      <c r="S28" s="5" t="s">
        <v>62</v>
      </c>
    </row>
    <row r="29" spans="1:19" x14ac:dyDescent="0.25">
      <c r="A29" s="37" t="str">
        <f t="shared" ref="A29:B32" si="44">A8</f>
        <v>Emily Sidaway</v>
      </c>
      <c r="B29" s="37" t="str">
        <f t="shared" si="44"/>
        <v>Delta</v>
      </c>
      <c r="C29" s="37">
        <v>1.5</v>
      </c>
      <c r="D29" s="37">
        <v>1.7</v>
      </c>
      <c r="E29" s="37">
        <v>0.9</v>
      </c>
      <c r="F29" s="37">
        <v>0.9</v>
      </c>
      <c r="G29" s="37">
        <v>2.9</v>
      </c>
      <c r="H29" s="37">
        <v>2.7</v>
      </c>
      <c r="I29" s="37">
        <v>3</v>
      </c>
      <c r="J29" s="37">
        <v>2.8</v>
      </c>
      <c r="K29" s="37"/>
      <c r="L29" s="37">
        <f t="shared" ref="L29" si="45">AVERAGE(C29,D29)</f>
        <v>1.6</v>
      </c>
      <c r="M29" s="37">
        <f t="shared" ref="M29" si="46">AVERAGE(E29,F29)</f>
        <v>0.9</v>
      </c>
      <c r="N29" s="37">
        <f t="shared" ref="N29" si="47">L29+M29</f>
        <v>2.5</v>
      </c>
      <c r="O29" s="37">
        <f t="shared" ref="O29" si="48">AVERAGE(G29,H29)</f>
        <v>2.8</v>
      </c>
      <c r="P29" s="37">
        <f t="shared" ref="P29" si="49">AVERAGE(I29,J29)</f>
        <v>2.9</v>
      </c>
      <c r="Q29" s="37">
        <f t="shared" ref="Q29" si="50">IF(O29+P29&gt;10,10,O29+P29)</f>
        <v>5.6999999999999993</v>
      </c>
      <c r="R29" s="37">
        <f t="shared" ref="R29" si="51">10+N29-Q29-K29</f>
        <v>6.8000000000000007</v>
      </c>
      <c r="S29" s="1">
        <f>RANK(R29,$R$29:$R$32)</f>
        <v>4</v>
      </c>
    </row>
    <row r="30" spans="1:19" x14ac:dyDescent="0.25">
      <c r="A30" s="37" t="str">
        <f t="shared" si="44"/>
        <v>Sarah Quinn</v>
      </c>
      <c r="B30" s="37" t="str">
        <f t="shared" si="44"/>
        <v>Delta</v>
      </c>
      <c r="C30" s="1">
        <v>2.7</v>
      </c>
      <c r="D30" s="1">
        <v>2.6</v>
      </c>
      <c r="E30" s="1">
        <v>1.1000000000000001</v>
      </c>
      <c r="F30" s="1">
        <v>1.1000000000000001</v>
      </c>
      <c r="G30" s="1">
        <v>2.7</v>
      </c>
      <c r="H30" s="1">
        <v>2.5</v>
      </c>
      <c r="I30" s="1">
        <v>2.8</v>
      </c>
      <c r="J30" s="1">
        <v>3.1</v>
      </c>
      <c r="K30" s="1"/>
      <c r="L30" s="37">
        <f t="shared" ref="L30:L32" si="52">AVERAGE(C30,D30)</f>
        <v>2.6500000000000004</v>
      </c>
      <c r="M30" s="37">
        <f t="shared" ref="M30:M32" si="53">AVERAGE(E30,F30)</f>
        <v>1.1000000000000001</v>
      </c>
      <c r="N30" s="37">
        <f t="shared" ref="N30:N32" si="54">L30+M30</f>
        <v>3.7500000000000004</v>
      </c>
      <c r="O30" s="37">
        <f t="shared" ref="O30:O32" si="55">AVERAGE(G30,H30)</f>
        <v>2.6</v>
      </c>
      <c r="P30" s="37">
        <f t="shared" ref="P30:P32" si="56">AVERAGE(I30,J30)</f>
        <v>2.95</v>
      </c>
      <c r="Q30" s="37">
        <f t="shared" ref="Q30:Q32" si="57">IF(O30+P30&gt;10,10,O30+P30)</f>
        <v>5.5500000000000007</v>
      </c>
      <c r="R30" s="37">
        <f t="shared" ref="R30:R32" si="58">10+N30-Q30-K30</f>
        <v>8.1999999999999993</v>
      </c>
      <c r="S30" s="1">
        <f>RANK(R30,$R$29:$R$32)</f>
        <v>3</v>
      </c>
    </row>
    <row r="31" spans="1:19" x14ac:dyDescent="0.25">
      <c r="A31" s="37" t="str">
        <f t="shared" si="44"/>
        <v>Anna Hooker</v>
      </c>
      <c r="B31" s="37" t="str">
        <f t="shared" si="44"/>
        <v>Delta</v>
      </c>
      <c r="C31" s="1">
        <v>3.1</v>
      </c>
      <c r="D31" s="1">
        <v>2.7</v>
      </c>
      <c r="E31" s="1">
        <v>1.6</v>
      </c>
      <c r="F31" s="1">
        <v>1.6</v>
      </c>
      <c r="G31" s="1">
        <v>2.2999999999999998</v>
      </c>
      <c r="H31" s="1">
        <v>2.2000000000000002</v>
      </c>
      <c r="I31" s="1">
        <v>3.8</v>
      </c>
      <c r="J31" s="1">
        <v>3.5</v>
      </c>
      <c r="K31" s="1"/>
      <c r="L31" s="37">
        <f t="shared" si="52"/>
        <v>2.9000000000000004</v>
      </c>
      <c r="M31" s="37">
        <f t="shared" si="53"/>
        <v>1.6</v>
      </c>
      <c r="N31" s="37">
        <f t="shared" si="54"/>
        <v>4.5</v>
      </c>
      <c r="O31" s="37">
        <f t="shared" si="55"/>
        <v>2.25</v>
      </c>
      <c r="P31" s="37">
        <f t="shared" si="56"/>
        <v>3.65</v>
      </c>
      <c r="Q31" s="37">
        <f t="shared" si="57"/>
        <v>5.9</v>
      </c>
      <c r="R31" s="37">
        <f t="shared" si="58"/>
        <v>8.6</v>
      </c>
      <c r="S31" s="1">
        <f>RANK(R31,$R$29:$R$32)</f>
        <v>2</v>
      </c>
    </row>
    <row r="32" spans="1:19" x14ac:dyDescent="0.25">
      <c r="A32" s="37" t="str">
        <f t="shared" si="44"/>
        <v>Emma Logan</v>
      </c>
      <c r="B32" s="37" t="str">
        <f t="shared" si="44"/>
        <v>Delta</v>
      </c>
      <c r="C32" s="1">
        <v>2.7</v>
      </c>
      <c r="D32" s="1">
        <v>2.8</v>
      </c>
      <c r="E32" s="1">
        <v>1.2</v>
      </c>
      <c r="F32" s="1">
        <v>1.5</v>
      </c>
      <c r="G32" s="1">
        <v>2.1</v>
      </c>
      <c r="H32" s="1">
        <v>2</v>
      </c>
      <c r="I32" s="1">
        <v>3</v>
      </c>
      <c r="J32" s="1">
        <v>2.7</v>
      </c>
      <c r="K32" s="1"/>
      <c r="L32" s="37">
        <f t="shared" si="52"/>
        <v>2.75</v>
      </c>
      <c r="M32" s="37">
        <f t="shared" si="53"/>
        <v>1.35</v>
      </c>
      <c r="N32" s="37">
        <f t="shared" si="54"/>
        <v>4.0999999999999996</v>
      </c>
      <c r="O32" s="37">
        <f t="shared" si="55"/>
        <v>2.0499999999999998</v>
      </c>
      <c r="P32" s="37">
        <f t="shared" si="56"/>
        <v>2.85</v>
      </c>
      <c r="Q32" s="37">
        <f t="shared" si="57"/>
        <v>4.9000000000000004</v>
      </c>
      <c r="R32" s="37">
        <f t="shared" si="58"/>
        <v>9.1999999999999993</v>
      </c>
      <c r="S32" s="1">
        <f>RANK(R32,$R$29:$R$32)</f>
        <v>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Level 1 </vt:lpstr>
      <vt:lpstr>Level 2 </vt:lpstr>
      <vt:lpstr>Level 3</vt:lpstr>
      <vt:lpstr>Level 4</vt:lpstr>
      <vt:lpstr>Level 5</vt:lpstr>
      <vt:lpstr>Level 6</vt:lpstr>
      <vt:lpstr>Level 7</vt:lpstr>
      <vt:lpstr>Level 8</vt:lpstr>
      <vt:lpstr>Level 9</vt:lpstr>
      <vt:lpstr>Level 10</vt:lpstr>
      <vt:lpstr>Sheet3</vt:lpstr>
      <vt:lpstr>Stage 2</vt:lpstr>
      <vt:lpstr>Stage 3</vt:lpstr>
      <vt:lpstr>Junior International</vt:lpstr>
      <vt:lpstr>Stage 4</vt:lpstr>
      <vt:lpstr>Senior International</vt:lpstr>
      <vt:lpstr>Ind Summary</vt:lpstr>
      <vt:lpstr>Groups</vt:lpstr>
      <vt:lpstr>Group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Thorby</dc:creator>
  <cp:lastModifiedBy>HP</cp:lastModifiedBy>
  <cp:lastPrinted>2018-08-05T06:11:33Z</cp:lastPrinted>
  <dcterms:created xsi:type="dcterms:W3CDTF">2017-04-29T06:20:30Z</dcterms:created>
  <dcterms:modified xsi:type="dcterms:W3CDTF">2018-08-21T23:58:52Z</dcterms:modified>
</cp:coreProperties>
</file>