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375" yWindow="120" windowWidth="20730" windowHeight="11760" tabRatio="500" firstSheet="12" activeTab="16"/>
  </bookViews>
  <sheets>
    <sheet name="Special O Level 2" sheetId="12" r:id="rId1"/>
    <sheet name="Special O Level 3" sheetId="29" r:id="rId2"/>
    <sheet name="Level 4" sheetId="23" r:id="rId3"/>
    <sheet name="Level 5" sheetId="22" r:id="rId4"/>
    <sheet name="Level 6" sheetId="6" r:id="rId5"/>
    <sheet name="Level 8" sheetId="8" r:id="rId6"/>
    <sheet name="Level 9" sheetId="9" r:id="rId7"/>
    <sheet name="Level 10" sheetId="10" r:id="rId8"/>
    <sheet name="Stage 3" sheetId="13" r:id="rId9"/>
    <sheet name="Stage 4" sheetId="14" r:id="rId10"/>
    <sheet name="Junior International" sheetId="15" r:id="rId11"/>
    <sheet name="Senior International" sheetId="16" r:id="rId12"/>
    <sheet name="Trial (Senior International)" sheetId="30" r:id="rId13"/>
    <sheet name="Level 7" sheetId="21" r:id="rId14"/>
    <sheet name="Ind Summary" sheetId="18" r:id="rId15"/>
    <sheet name="Groups" sheetId="17" r:id="rId16"/>
    <sheet name="Group Summary" sheetId="19" r:id="rId17"/>
  </sheets>
  <definedNames>
    <definedName name="_xlnm.Print_Area" localSheetId="15">Groups!$A$1:$R$41</definedName>
    <definedName name="_xlnm.Print_Area" localSheetId="14">'Ind Summary'!$A$95:$AB$106</definedName>
    <definedName name="_xlnm.Print_Area" localSheetId="13">'Level 7'!$A$60:$R$85</definedName>
    <definedName name="_xlnm.Print_Area" localSheetId="0">'Special O Level 2'!$A$1:$K$14</definedName>
    <definedName name="_xlnm.Print_Area" localSheetId="1">'Special O Level 3'!$A$1:$K$14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75" i="18"/>
  <c r="U75"/>
  <c r="V75"/>
  <c r="W75"/>
  <c r="X75"/>
  <c r="Y75"/>
  <c r="R41" i="8"/>
  <c r="R45" i="9"/>
  <c r="R46"/>
  <c r="R44"/>
  <c r="R43"/>
  <c r="R42"/>
  <c r="R41"/>
  <c r="R40"/>
  <c r="R39"/>
  <c r="R38"/>
  <c r="R37"/>
  <c r="R36"/>
  <c r="R32"/>
  <c r="R31"/>
  <c r="R30"/>
  <c r="R29"/>
  <c r="R28"/>
  <c r="R27"/>
  <c r="R26"/>
  <c r="R25"/>
  <c r="R24"/>
  <c r="R23"/>
  <c r="N38" i="10"/>
  <c r="O38"/>
  <c r="Q38"/>
  <c r="R38"/>
  <c r="R39"/>
  <c r="Q39"/>
  <c r="O39"/>
  <c r="N39"/>
  <c r="P39"/>
  <c r="S39"/>
  <c r="P60" i="22"/>
  <c r="O60"/>
  <c r="L60"/>
  <c r="M60"/>
  <c r="N60"/>
  <c r="P74"/>
  <c r="O74"/>
  <c r="M74"/>
  <c r="N74"/>
  <c r="L74"/>
  <c r="R90" i="21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35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Z89" i="18"/>
  <c r="Y89"/>
  <c r="X89"/>
  <c r="W89"/>
  <c r="V89"/>
  <c r="U82"/>
  <c r="U89"/>
  <c r="H12" i="12"/>
  <c r="I12"/>
  <c r="J12"/>
  <c r="A101" i="21"/>
  <c r="B101"/>
  <c r="L100"/>
  <c r="M100"/>
  <c r="N100"/>
  <c r="O100"/>
  <c r="P100"/>
  <c r="Q100"/>
  <c r="P89"/>
  <c r="O89"/>
  <c r="L89"/>
  <c r="M89"/>
  <c r="N89"/>
  <c r="Q89"/>
  <c r="L92"/>
  <c r="M92"/>
  <c r="N92"/>
  <c r="O92"/>
  <c r="P92"/>
  <c r="Q92"/>
  <c r="L95"/>
  <c r="M95"/>
  <c r="N95"/>
  <c r="O95"/>
  <c r="P95"/>
  <c r="Q95"/>
  <c r="L96"/>
  <c r="M96"/>
  <c r="N96"/>
  <c r="O96"/>
  <c r="P96"/>
  <c r="Q96"/>
  <c r="A100"/>
  <c r="B100"/>
  <c r="P110"/>
  <c r="O110"/>
  <c r="L110"/>
  <c r="M110"/>
  <c r="N110"/>
  <c r="Q110"/>
  <c r="Y70" i="18"/>
  <c r="P29" i="21"/>
  <c r="O29"/>
  <c r="L29"/>
  <c r="M29"/>
  <c r="N29"/>
  <c r="Q29"/>
  <c r="G70" i="18"/>
  <c r="P56" i="21"/>
  <c r="O56"/>
  <c r="L56"/>
  <c r="M56"/>
  <c r="N56"/>
  <c r="Q56"/>
  <c r="M70" i="18"/>
  <c r="P83" i="21"/>
  <c r="O83"/>
  <c r="L83"/>
  <c r="M83"/>
  <c r="N83"/>
  <c r="Q83"/>
  <c r="S70" i="18"/>
  <c r="AA70"/>
  <c r="P106" i="21"/>
  <c r="O106"/>
  <c r="L106"/>
  <c r="M106"/>
  <c r="N106"/>
  <c r="Q106"/>
  <c r="Y69" i="18"/>
  <c r="P25" i="21"/>
  <c r="O25"/>
  <c r="L25"/>
  <c r="M25"/>
  <c r="N25"/>
  <c r="Q25"/>
  <c r="G69" i="18"/>
  <c r="P52" i="21"/>
  <c r="O52"/>
  <c r="L52"/>
  <c r="M52"/>
  <c r="N52"/>
  <c r="Q52"/>
  <c r="M69" i="18"/>
  <c r="P79" i="21"/>
  <c r="O79"/>
  <c r="L79"/>
  <c r="M79"/>
  <c r="N79"/>
  <c r="Q79"/>
  <c r="S69" i="18"/>
  <c r="AA69"/>
  <c r="P90" i="21"/>
  <c r="O90"/>
  <c r="L90"/>
  <c r="M90"/>
  <c r="N90"/>
  <c r="Q90"/>
  <c r="Y73" i="18"/>
  <c r="P9" i="21"/>
  <c r="O9"/>
  <c r="L9"/>
  <c r="M9"/>
  <c r="N9"/>
  <c r="Q9"/>
  <c r="G73" i="18"/>
  <c r="P36" i="21"/>
  <c r="O36"/>
  <c r="L36"/>
  <c r="M36"/>
  <c r="N36"/>
  <c r="Q36"/>
  <c r="M73" i="18"/>
  <c r="P63" i="21"/>
  <c r="O63"/>
  <c r="L63"/>
  <c r="M63"/>
  <c r="N63"/>
  <c r="Q63"/>
  <c r="S73" i="18"/>
  <c r="AA73"/>
  <c r="Y71"/>
  <c r="P8" i="21"/>
  <c r="O8"/>
  <c r="L8"/>
  <c r="M8"/>
  <c r="N8"/>
  <c r="Q8"/>
  <c r="G71" i="18"/>
  <c r="P35" i="21"/>
  <c r="O35"/>
  <c r="L35"/>
  <c r="M35"/>
  <c r="N35"/>
  <c r="Q35"/>
  <c r="M71" i="18"/>
  <c r="P62" i="21"/>
  <c r="O62"/>
  <c r="L62"/>
  <c r="M62"/>
  <c r="N62"/>
  <c r="Q62"/>
  <c r="S71" i="18"/>
  <c r="AA71"/>
  <c r="P91" i="21"/>
  <c r="O91"/>
  <c r="L91"/>
  <c r="M91"/>
  <c r="N91"/>
  <c r="Q91"/>
  <c r="Y79" i="18"/>
  <c r="P10" i="21"/>
  <c r="O10"/>
  <c r="L10"/>
  <c r="M10"/>
  <c r="N10"/>
  <c r="Q10"/>
  <c r="G79" i="18"/>
  <c r="P37" i="21"/>
  <c r="O37"/>
  <c r="L37"/>
  <c r="M37"/>
  <c r="N37"/>
  <c r="Q37"/>
  <c r="M79" i="18"/>
  <c r="P64" i="21"/>
  <c r="O64"/>
  <c r="L64"/>
  <c r="M64"/>
  <c r="N64"/>
  <c r="Q64"/>
  <c r="S79" i="18"/>
  <c r="AA79"/>
  <c r="T9" i="15"/>
  <c r="T10"/>
  <c r="T11"/>
  <c r="T12"/>
  <c r="T13"/>
  <c r="T14"/>
  <c r="T15"/>
  <c r="T16"/>
  <c r="T8"/>
  <c r="R10" i="16"/>
  <c r="Q10"/>
  <c r="O10"/>
  <c r="N10"/>
  <c r="P10"/>
  <c r="T9"/>
  <c r="T10"/>
  <c r="T11"/>
  <c r="T12"/>
  <c r="T13"/>
  <c r="T14"/>
  <c r="T8"/>
  <c r="N19"/>
  <c r="O19"/>
  <c r="P19"/>
  <c r="Q19"/>
  <c r="R19"/>
  <c r="S19"/>
  <c r="N20"/>
  <c r="O20"/>
  <c r="P20"/>
  <c r="Q20"/>
  <c r="R20"/>
  <c r="N22"/>
  <c r="O22"/>
  <c r="P22"/>
  <c r="Q22"/>
  <c r="R22"/>
  <c r="S22"/>
  <c r="N23"/>
  <c r="O23"/>
  <c r="P23"/>
  <c r="Q23"/>
  <c r="R23"/>
  <c r="S23"/>
  <c r="N24"/>
  <c r="O24"/>
  <c r="P24"/>
  <c r="Q24"/>
  <c r="R24"/>
  <c r="S24"/>
  <c r="T19"/>
  <c r="T20"/>
  <c r="N21"/>
  <c r="O21"/>
  <c r="P21"/>
  <c r="Q21"/>
  <c r="R21"/>
  <c r="S21"/>
  <c r="T21"/>
  <c r="T22"/>
  <c r="T23"/>
  <c r="T24"/>
  <c r="N18"/>
  <c r="O18"/>
  <c r="P18"/>
  <c r="Q18"/>
  <c r="R18"/>
  <c r="S18"/>
  <c r="T18"/>
  <c r="N29"/>
  <c r="O29"/>
  <c r="P29"/>
  <c r="Q29"/>
  <c r="R29"/>
  <c r="S29"/>
  <c r="R30"/>
  <c r="Q30"/>
  <c r="O30"/>
  <c r="N30"/>
  <c r="P30"/>
  <c r="N32"/>
  <c r="O32"/>
  <c r="P32"/>
  <c r="Q32"/>
  <c r="R32"/>
  <c r="S32"/>
  <c r="N33"/>
  <c r="O33"/>
  <c r="P33"/>
  <c r="Q33"/>
  <c r="R33"/>
  <c r="S33"/>
  <c r="N34"/>
  <c r="O34"/>
  <c r="P34"/>
  <c r="Q34"/>
  <c r="R34"/>
  <c r="S34"/>
  <c r="T29"/>
  <c r="T30"/>
  <c r="N31"/>
  <c r="O31"/>
  <c r="P31"/>
  <c r="Q31"/>
  <c r="R31"/>
  <c r="S31"/>
  <c r="T31"/>
  <c r="T32"/>
  <c r="T33"/>
  <c r="T34"/>
  <c r="N28"/>
  <c r="O28"/>
  <c r="P28"/>
  <c r="Q28"/>
  <c r="R28"/>
  <c r="S28"/>
  <c r="T28"/>
  <c r="N39"/>
  <c r="O39"/>
  <c r="P39"/>
  <c r="Q39"/>
  <c r="R39"/>
  <c r="S39"/>
  <c r="N41"/>
  <c r="O41"/>
  <c r="P41"/>
  <c r="Q41"/>
  <c r="R41"/>
  <c r="S41"/>
  <c r="N42"/>
  <c r="O42"/>
  <c r="P42"/>
  <c r="Q42"/>
  <c r="R42"/>
  <c r="S42"/>
  <c r="N43"/>
  <c r="O43"/>
  <c r="P43"/>
  <c r="Q43"/>
  <c r="R43"/>
  <c r="S43"/>
  <c r="N44"/>
  <c r="O44"/>
  <c r="P44"/>
  <c r="Q44"/>
  <c r="R44"/>
  <c r="S44"/>
  <c r="T39"/>
  <c r="N40"/>
  <c r="O40"/>
  <c r="P40"/>
  <c r="Q40"/>
  <c r="R40"/>
  <c r="N38"/>
  <c r="O38"/>
  <c r="P38"/>
  <c r="Q38"/>
  <c r="R38"/>
  <c r="S38"/>
  <c r="T40"/>
  <c r="T41"/>
  <c r="T42"/>
  <c r="T43"/>
  <c r="T44"/>
  <c r="T38"/>
  <c r="A44"/>
  <c r="B44"/>
  <c r="A34"/>
  <c r="B34"/>
  <c r="A24"/>
  <c r="B24"/>
  <c r="N14"/>
  <c r="O14"/>
  <c r="P14"/>
  <c r="Q14"/>
  <c r="R14"/>
  <c r="S14"/>
  <c r="R8"/>
  <c r="Q8"/>
  <c r="N8"/>
  <c r="O8"/>
  <c r="P8"/>
  <c r="S8"/>
  <c r="R9"/>
  <c r="Q9"/>
  <c r="N9"/>
  <c r="O9"/>
  <c r="P9"/>
  <c r="S9"/>
  <c r="N52" i="15"/>
  <c r="O52"/>
  <c r="P52"/>
  <c r="Q52"/>
  <c r="R52"/>
  <c r="S52"/>
  <c r="T52"/>
  <c r="N51"/>
  <c r="O51"/>
  <c r="P51"/>
  <c r="Q51"/>
  <c r="R51"/>
  <c r="S51"/>
  <c r="T51"/>
  <c r="N50"/>
  <c r="O50"/>
  <c r="P50"/>
  <c r="Q50"/>
  <c r="R50"/>
  <c r="S50"/>
  <c r="T50"/>
  <c r="N49"/>
  <c r="O49"/>
  <c r="P49"/>
  <c r="Q49"/>
  <c r="R49"/>
  <c r="S49"/>
  <c r="T49"/>
  <c r="N48"/>
  <c r="O48"/>
  <c r="P48"/>
  <c r="Q48"/>
  <c r="R48"/>
  <c r="S48"/>
  <c r="T48"/>
  <c r="N47"/>
  <c r="O47"/>
  <c r="P47"/>
  <c r="Q47"/>
  <c r="R47"/>
  <c r="S47"/>
  <c r="T47"/>
  <c r="N46"/>
  <c r="O46"/>
  <c r="P46"/>
  <c r="Q46"/>
  <c r="R46"/>
  <c r="S46"/>
  <c r="T46"/>
  <c r="N44"/>
  <c r="O44"/>
  <c r="P44"/>
  <c r="Q44"/>
  <c r="R44"/>
  <c r="S44"/>
  <c r="N45"/>
  <c r="O45"/>
  <c r="P45"/>
  <c r="Q45"/>
  <c r="R45"/>
  <c r="S45"/>
  <c r="T44"/>
  <c r="T45"/>
  <c r="N40"/>
  <c r="O40"/>
  <c r="P40"/>
  <c r="Q40"/>
  <c r="R40"/>
  <c r="S40"/>
  <c r="T40"/>
  <c r="N39"/>
  <c r="O39"/>
  <c r="P39"/>
  <c r="Q39"/>
  <c r="R39"/>
  <c r="S39"/>
  <c r="T39"/>
  <c r="N38"/>
  <c r="O38"/>
  <c r="P38"/>
  <c r="Q38"/>
  <c r="R38"/>
  <c r="S38"/>
  <c r="T38"/>
  <c r="N37"/>
  <c r="O37"/>
  <c r="P37"/>
  <c r="Q37"/>
  <c r="R37"/>
  <c r="S37"/>
  <c r="T37"/>
  <c r="N36"/>
  <c r="O36"/>
  <c r="P36"/>
  <c r="Q36"/>
  <c r="R36"/>
  <c r="S36"/>
  <c r="T36"/>
  <c r="N35"/>
  <c r="O35"/>
  <c r="P35"/>
  <c r="Q35"/>
  <c r="R35"/>
  <c r="S35"/>
  <c r="T35"/>
  <c r="N34"/>
  <c r="O34"/>
  <c r="P34"/>
  <c r="Q34"/>
  <c r="R34"/>
  <c r="S34"/>
  <c r="T34"/>
  <c r="N32"/>
  <c r="O32"/>
  <c r="P32"/>
  <c r="Q32"/>
  <c r="R32"/>
  <c r="S32"/>
  <c r="N33"/>
  <c r="O33"/>
  <c r="P33"/>
  <c r="Q33"/>
  <c r="R33"/>
  <c r="S33"/>
  <c r="T32"/>
  <c r="T33"/>
  <c r="N28"/>
  <c r="O28"/>
  <c r="P28"/>
  <c r="Q28"/>
  <c r="R28"/>
  <c r="S28"/>
  <c r="T28"/>
  <c r="N27"/>
  <c r="O27"/>
  <c r="P27"/>
  <c r="Q27"/>
  <c r="R27"/>
  <c r="S27"/>
  <c r="T27"/>
  <c r="N26"/>
  <c r="O26"/>
  <c r="P26"/>
  <c r="Q26"/>
  <c r="R26"/>
  <c r="S26"/>
  <c r="T26"/>
  <c r="N25"/>
  <c r="O25"/>
  <c r="P25"/>
  <c r="Q25"/>
  <c r="R25"/>
  <c r="S25"/>
  <c r="T25"/>
  <c r="N24"/>
  <c r="O24"/>
  <c r="P24"/>
  <c r="Q24"/>
  <c r="R24"/>
  <c r="S24"/>
  <c r="T24"/>
  <c r="N23"/>
  <c r="O23"/>
  <c r="P23"/>
  <c r="Q23"/>
  <c r="R23"/>
  <c r="S23"/>
  <c r="T23"/>
  <c r="N20"/>
  <c r="O20"/>
  <c r="P20"/>
  <c r="Q20"/>
  <c r="R20"/>
  <c r="S20"/>
  <c r="N21"/>
  <c r="O21"/>
  <c r="P21"/>
  <c r="Q21"/>
  <c r="R21"/>
  <c r="S21"/>
  <c r="N22"/>
  <c r="O22"/>
  <c r="P22"/>
  <c r="Q22"/>
  <c r="R22"/>
  <c r="S22"/>
  <c r="T20"/>
  <c r="T21"/>
  <c r="T22"/>
  <c r="N16"/>
  <c r="O16"/>
  <c r="P16"/>
  <c r="Q16"/>
  <c r="R16"/>
  <c r="S16"/>
  <c r="A52"/>
  <c r="B52"/>
  <c r="A40"/>
  <c r="B40"/>
  <c r="A28"/>
  <c r="B28"/>
  <c r="O10" i="17"/>
  <c r="P10"/>
  <c r="L10"/>
  <c r="M10"/>
  <c r="N10"/>
  <c r="R10"/>
  <c r="O9"/>
  <c r="P9"/>
  <c r="L9"/>
  <c r="M9"/>
  <c r="N9"/>
  <c r="R9"/>
  <c r="O8"/>
  <c r="P8"/>
  <c r="L8"/>
  <c r="M8"/>
  <c r="N8"/>
  <c r="R8"/>
  <c r="O7"/>
  <c r="P7"/>
  <c r="L7"/>
  <c r="M7"/>
  <c r="N7"/>
  <c r="R7"/>
  <c r="O40"/>
  <c r="I8" i="19"/>
  <c r="P40" i="17"/>
  <c r="J8" i="19"/>
  <c r="K8"/>
  <c r="L40" i="17"/>
  <c r="M40"/>
  <c r="N40"/>
  <c r="R40"/>
  <c r="L8" i="19"/>
  <c r="H8"/>
  <c r="O39" i="17"/>
  <c r="D8" i="19"/>
  <c r="P39" i="17"/>
  <c r="E8" i="19"/>
  <c r="F8"/>
  <c r="L39" i="17"/>
  <c r="M39"/>
  <c r="N39"/>
  <c r="R39"/>
  <c r="G8" i="19"/>
  <c r="C8"/>
  <c r="O38" i="17"/>
  <c r="I12" i="19"/>
  <c r="P38" i="17"/>
  <c r="J12" i="19"/>
  <c r="K12"/>
  <c r="L38" i="17"/>
  <c r="M38"/>
  <c r="N38"/>
  <c r="R38"/>
  <c r="L12" i="19"/>
  <c r="H12"/>
  <c r="O37" i="17"/>
  <c r="D12" i="19"/>
  <c r="P37" i="17"/>
  <c r="E12" i="19"/>
  <c r="F12"/>
  <c r="L37" i="17"/>
  <c r="M37"/>
  <c r="N37"/>
  <c r="R37"/>
  <c r="G12" i="19"/>
  <c r="C12"/>
  <c r="O36" i="17"/>
  <c r="I9" i="19"/>
  <c r="P36" i="17"/>
  <c r="J9" i="19"/>
  <c r="K9"/>
  <c r="L36" i="17"/>
  <c r="M36"/>
  <c r="N36"/>
  <c r="R36"/>
  <c r="L9" i="19"/>
  <c r="H9"/>
  <c r="O35" i="17"/>
  <c r="D9" i="19"/>
  <c r="P35" i="17"/>
  <c r="E9" i="19"/>
  <c r="F9"/>
  <c r="L35" i="17"/>
  <c r="M35"/>
  <c r="N35"/>
  <c r="R35"/>
  <c r="G9" i="19"/>
  <c r="C9"/>
  <c r="O34" i="17"/>
  <c r="I10" i="19"/>
  <c r="P34" i="17"/>
  <c r="J10" i="19"/>
  <c r="K10"/>
  <c r="L34" i="17"/>
  <c r="M34"/>
  <c r="N34"/>
  <c r="R34"/>
  <c r="L10" i="19"/>
  <c r="L33" i="17"/>
  <c r="M33"/>
  <c r="N33"/>
  <c r="O33"/>
  <c r="P33"/>
  <c r="R33"/>
  <c r="G10" i="19"/>
  <c r="H10"/>
  <c r="D10"/>
  <c r="E10"/>
  <c r="F10"/>
  <c r="C10"/>
  <c r="O32" i="17"/>
  <c r="I7" i="19"/>
  <c r="P32" i="17"/>
  <c r="J7" i="19"/>
  <c r="K7"/>
  <c r="L32" i="17"/>
  <c r="M32"/>
  <c r="N32"/>
  <c r="R32"/>
  <c r="L7" i="19"/>
  <c r="H7"/>
  <c r="O31" i="17"/>
  <c r="D7" i="19"/>
  <c r="P31" i="17"/>
  <c r="E7" i="19"/>
  <c r="F7"/>
  <c r="L31" i="17"/>
  <c r="M31"/>
  <c r="N31"/>
  <c r="R31"/>
  <c r="G7" i="19"/>
  <c r="C7"/>
  <c r="O30" i="17"/>
  <c r="I11" i="19"/>
  <c r="P30" i="17"/>
  <c r="J11" i="19"/>
  <c r="K11"/>
  <c r="L30" i="17"/>
  <c r="M30"/>
  <c r="N30"/>
  <c r="R30"/>
  <c r="L11" i="19"/>
  <c r="H11"/>
  <c r="O29" i="17"/>
  <c r="D11" i="19"/>
  <c r="P29" i="17"/>
  <c r="E11" i="19"/>
  <c r="F11"/>
  <c r="L29" i="17"/>
  <c r="M29"/>
  <c r="N29"/>
  <c r="R29"/>
  <c r="G11" i="19"/>
  <c r="C11"/>
  <c r="R17" i="30"/>
  <c r="R18"/>
  <c r="R19"/>
  <c r="R20"/>
  <c r="R25"/>
  <c r="R26"/>
  <c r="R27"/>
  <c r="R28"/>
  <c r="R33"/>
  <c r="R34"/>
  <c r="R35"/>
  <c r="R36"/>
  <c r="R32"/>
  <c r="R24"/>
  <c r="R16"/>
  <c r="R9"/>
  <c r="R10"/>
  <c r="R11"/>
  <c r="R12"/>
  <c r="R8"/>
  <c r="R11" i="16"/>
  <c r="R12"/>
  <c r="R13"/>
  <c r="L111" i="21"/>
  <c r="M111"/>
  <c r="N111"/>
  <c r="O111"/>
  <c r="P111"/>
  <c r="Q111"/>
  <c r="L93"/>
  <c r="M93"/>
  <c r="N93"/>
  <c r="O93"/>
  <c r="P93"/>
  <c r="Q93"/>
  <c r="L94"/>
  <c r="M94"/>
  <c r="N94"/>
  <c r="O94"/>
  <c r="P94"/>
  <c r="Q94"/>
  <c r="L105"/>
  <c r="M105"/>
  <c r="N105"/>
  <c r="O105"/>
  <c r="P105"/>
  <c r="Q105"/>
  <c r="L98"/>
  <c r="M98"/>
  <c r="N98"/>
  <c r="O98"/>
  <c r="P98"/>
  <c r="Q98"/>
  <c r="L112"/>
  <c r="M112"/>
  <c r="N112"/>
  <c r="O112"/>
  <c r="P112"/>
  <c r="Q112"/>
  <c r="L104"/>
  <c r="M104"/>
  <c r="N104"/>
  <c r="O104"/>
  <c r="P104"/>
  <c r="Q104"/>
  <c r="L97"/>
  <c r="M97"/>
  <c r="N97"/>
  <c r="O97"/>
  <c r="P97"/>
  <c r="Q97"/>
  <c r="P99"/>
  <c r="O99"/>
  <c r="L99"/>
  <c r="M99"/>
  <c r="N99"/>
  <c r="Q99"/>
  <c r="P101"/>
  <c r="O101"/>
  <c r="L101"/>
  <c r="M101"/>
  <c r="N101"/>
  <c r="Q101"/>
  <c r="P102"/>
  <c r="O102"/>
  <c r="L102"/>
  <c r="M102"/>
  <c r="N102"/>
  <c r="Q102"/>
  <c r="P103"/>
  <c r="O103"/>
  <c r="L103"/>
  <c r="M103"/>
  <c r="N103"/>
  <c r="Q103"/>
  <c r="P107"/>
  <c r="O107"/>
  <c r="L107"/>
  <c r="M107"/>
  <c r="N107"/>
  <c r="Q107"/>
  <c r="P108"/>
  <c r="O108"/>
  <c r="L108"/>
  <c r="M108"/>
  <c r="N108"/>
  <c r="Q108"/>
  <c r="P109"/>
  <c r="O109"/>
  <c r="L109"/>
  <c r="M109"/>
  <c r="N109"/>
  <c r="Q109"/>
  <c r="R9" i="15"/>
  <c r="R10"/>
  <c r="R11"/>
  <c r="R12"/>
  <c r="R13"/>
  <c r="R14"/>
  <c r="R15"/>
  <c r="R8"/>
  <c r="R48" i="10"/>
  <c r="R49"/>
  <c r="R50"/>
  <c r="R51"/>
  <c r="R52"/>
  <c r="R53"/>
  <c r="R54"/>
  <c r="R55"/>
  <c r="R56"/>
  <c r="R47"/>
  <c r="R35"/>
  <c r="R36"/>
  <c r="R37"/>
  <c r="R40"/>
  <c r="R41"/>
  <c r="R42"/>
  <c r="R43"/>
  <c r="R34"/>
  <c r="R22"/>
  <c r="R23"/>
  <c r="R24"/>
  <c r="R25"/>
  <c r="R26"/>
  <c r="R27"/>
  <c r="R28"/>
  <c r="R29"/>
  <c r="R30"/>
  <c r="R21"/>
  <c r="R9"/>
  <c r="R10"/>
  <c r="R11"/>
  <c r="R12"/>
  <c r="R13"/>
  <c r="R14"/>
  <c r="R15"/>
  <c r="R16"/>
  <c r="R17"/>
  <c r="R8"/>
  <c r="I14" i="29"/>
  <c r="I13"/>
  <c r="I9"/>
  <c r="I8"/>
  <c r="I8" i="12"/>
  <c r="L11" i="17"/>
  <c r="M11"/>
  <c r="N11"/>
  <c r="O11"/>
  <c r="P11"/>
  <c r="R11"/>
  <c r="L12"/>
  <c r="M12"/>
  <c r="N12"/>
  <c r="O12"/>
  <c r="P12"/>
  <c r="R12"/>
  <c r="M7" i="19"/>
  <c r="M8"/>
  <c r="M12"/>
  <c r="M9"/>
  <c r="M10"/>
  <c r="M11"/>
  <c r="N7"/>
  <c r="N11"/>
  <c r="N12"/>
  <c r="N10"/>
  <c r="N8"/>
  <c r="N9"/>
  <c r="B8"/>
  <c r="A8"/>
  <c r="B12"/>
  <c r="A12"/>
  <c r="B9"/>
  <c r="A9"/>
  <c r="B10"/>
  <c r="A10"/>
  <c r="B7"/>
  <c r="A7"/>
  <c r="B11"/>
  <c r="A11"/>
  <c r="N12" i="30"/>
  <c r="O12"/>
  <c r="P12"/>
  <c r="Q12"/>
  <c r="Q20"/>
  <c r="N20"/>
  <c r="O20"/>
  <c r="P20"/>
  <c r="N28"/>
  <c r="O28"/>
  <c r="P28"/>
  <c r="Q28"/>
  <c r="Q36"/>
  <c r="O36"/>
  <c r="N36"/>
  <c r="P36"/>
  <c r="N32"/>
  <c r="O32"/>
  <c r="P32"/>
  <c r="Q32"/>
  <c r="S32"/>
  <c r="N33"/>
  <c r="O33"/>
  <c r="P33"/>
  <c r="Q33"/>
  <c r="S33"/>
  <c r="N34"/>
  <c r="O34"/>
  <c r="P34"/>
  <c r="Q34"/>
  <c r="S34"/>
  <c r="N35"/>
  <c r="O35"/>
  <c r="P35"/>
  <c r="Q35"/>
  <c r="S35"/>
  <c r="N9"/>
  <c r="O9"/>
  <c r="P9"/>
  <c r="Q9"/>
  <c r="S9"/>
  <c r="N17"/>
  <c r="O17"/>
  <c r="P17"/>
  <c r="Q17"/>
  <c r="S17"/>
  <c r="N25"/>
  <c r="O25"/>
  <c r="P25"/>
  <c r="Q25"/>
  <c r="S25"/>
  <c r="N10"/>
  <c r="O10"/>
  <c r="P10"/>
  <c r="Q10"/>
  <c r="S10"/>
  <c r="N18"/>
  <c r="O18"/>
  <c r="P18"/>
  <c r="Q18"/>
  <c r="S18"/>
  <c r="N26"/>
  <c r="O26"/>
  <c r="P26"/>
  <c r="Q26"/>
  <c r="S26"/>
  <c r="N11"/>
  <c r="O11"/>
  <c r="P11"/>
  <c r="Q11"/>
  <c r="S11"/>
  <c r="N19"/>
  <c r="O19"/>
  <c r="P19"/>
  <c r="Q19"/>
  <c r="S19"/>
  <c r="N27"/>
  <c r="O27"/>
  <c r="P27"/>
  <c r="Q27"/>
  <c r="S27"/>
  <c r="N8"/>
  <c r="O8"/>
  <c r="P8"/>
  <c r="Q8"/>
  <c r="S8"/>
  <c r="N16"/>
  <c r="O16"/>
  <c r="P16"/>
  <c r="Q16"/>
  <c r="S16"/>
  <c r="N24"/>
  <c r="O24"/>
  <c r="P24"/>
  <c r="Q24"/>
  <c r="S24"/>
  <c r="T9"/>
  <c r="T17"/>
  <c r="T25"/>
  <c r="T33"/>
  <c r="T10"/>
  <c r="T18"/>
  <c r="T26"/>
  <c r="T34"/>
  <c r="T11"/>
  <c r="T19"/>
  <c r="T27"/>
  <c r="T35"/>
  <c r="T12"/>
  <c r="T20"/>
  <c r="T28"/>
  <c r="T36"/>
  <c r="T32"/>
  <c r="T24"/>
  <c r="T16"/>
  <c r="T8"/>
  <c r="P11" i="21"/>
  <c r="O11"/>
  <c r="L11"/>
  <c r="M11"/>
  <c r="N11"/>
  <c r="Q11"/>
  <c r="G87" i="18"/>
  <c r="P38" i="21"/>
  <c r="O38"/>
  <c r="L38"/>
  <c r="M38"/>
  <c r="N38"/>
  <c r="Q38"/>
  <c r="M87" i="18"/>
  <c r="P65" i="21"/>
  <c r="O65"/>
  <c r="L65"/>
  <c r="M65"/>
  <c r="N65"/>
  <c r="Q65"/>
  <c r="S87" i="18"/>
  <c r="Y87"/>
  <c r="AA87"/>
  <c r="Y91"/>
  <c r="P12" i="21"/>
  <c r="O12"/>
  <c r="L12"/>
  <c r="M12"/>
  <c r="N12"/>
  <c r="Q12"/>
  <c r="G91" i="18"/>
  <c r="P39" i="21"/>
  <c r="O39"/>
  <c r="L39"/>
  <c r="M39"/>
  <c r="N39"/>
  <c r="Q39"/>
  <c r="M91" i="18"/>
  <c r="P66" i="21"/>
  <c r="O66"/>
  <c r="L66"/>
  <c r="M66"/>
  <c r="N66"/>
  <c r="Q66"/>
  <c r="S91" i="18"/>
  <c r="AA91"/>
  <c r="L19" i="21"/>
  <c r="M19"/>
  <c r="N19"/>
  <c r="O19"/>
  <c r="P19"/>
  <c r="Q19"/>
  <c r="G75" i="18"/>
  <c r="L46" i="21"/>
  <c r="M46"/>
  <c r="N46"/>
  <c r="O46"/>
  <c r="P46"/>
  <c r="Q46"/>
  <c r="M75" i="18"/>
  <c r="L73" i="21"/>
  <c r="M73"/>
  <c r="N73"/>
  <c r="O73"/>
  <c r="P73"/>
  <c r="Q73"/>
  <c r="S75" i="18"/>
  <c r="AA75"/>
  <c r="P20" i="21"/>
  <c r="O20"/>
  <c r="L20"/>
  <c r="M20"/>
  <c r="N20"/>
  <c r="Q20"/>
  <c r="G89" i="18"/>
  <c r="P47" i="21"/>
  <c r="O47"/>
  <c r="L47"/>
  <c r="M47"/>
  <c r="N47"/>
  <c r="Q47"/>
  <c r="M89" i="18"/>
  <c r="P74" i="21"/>
  <c r="O74"/>
  <c r="L74"/>
  <c r="M74"/>
  <c r="N74"/>
  <c r="Q74"/>
  <c r="S89" i="18"/>
  <c r="AA89"/>
  <c r="Y83"/>
  <c r="P21" i="21"/>
  <c r="O21"/>
  <c r="L21"/>
  <c r="M21"/>
  <c r="N21"/>
  <c r="Q21"/>
  <c r="G83" i="18"/>
  <c r="P48" i="21"/>
  <c r="O48"/>
  <c r="L48"/>
  <c r="M48"/>
  <c r="N48"/>
  <c r="Q48"/>
  <c r="M83" i="18"/>
  <c r="P75" i="21"/>
  <c r="O75"/>
  <c r="L75"/>
  <c r="M75"/>
  <c r="N75"/>
  <c r="Q75"/>
  <c r="S83" i="18"/>
  <c r="AA83"/>
  <c r="Y82"/>
  <c r="P22" i="21"/>
  <c r="O22"/>
  <c r="L22"/>
  <c r="M22"/>
  <c r="N22"/>
  <c r="Q22"/>
  <c r="G82" i="18"/>
  <c r="P49" i="21"/>
  <c r="O49"/>
  <c r="L49"/>
  <c r="M49"/>
  <c r="N49"/>
  <c r="Q49"/>
  <c r="M82" i="18"/>
  <c r="P76" i="21"/>
  <c r="O76"/>
  <c r="L76"/>
  <c r="M76"/>
  <c r="N76"/>
  <c r="Q76"/>
  <c r="S82" i="18"/>
  <c r="AA82"/>
  <c r="Y72"/>
  <c r="P23" i="21"/>
  <c r="O23"/>
  <c r="L23"/>
  <c r="M23"/>
  <c r="N23"/>
  <c r="Q23"/>
  <c r="G72" i="18"/>
  <c r="P50" i="21"/>
  <c r="O50"/>
  <c r="L50"/>
  <c r="M50"/>
  <c r="N50"/>
  <c r="Q50"/>
  <c r="M72" i="18"/>
  <c r="P77" i="21"/>
  <c r="O77"/>
  <c r="L77"/>
  <c r="M77"/>
  <c r="N77"/>
  <c r="Q77"/>
  <c r="S72" i="18"/>
  <c r="AA72"/>
  <c r="Y76"/>
  <c r="P24" i="21"/>
  <c r="O24"/>
  <c r="L24"/>
  <c r="M24"/>
  <c r="N24"/>
  <c r="Q24"/>
  <c r="G76" i="18"/>
  <c r="P51" i="21"/>
  <c r="O51"/>
  <c r="L51"/>
  <c r="M51"/>
  <c r="N51"/>
  <c r="Q51"/>
  <c r="M76" i="18"/>
  <c r="P78" i="21"/>
  <c r="O78"/>
  <c r="L78"/>
  <c r="M78"/>
  <c r="N78"/>
  <c r="Q78"/>
  <c r="S76" i="18"/>
  <c r="AA76"/>
  <c r="Y78"/>
  <c r="P13" i="21"/>
  <c r="O13"/>
  <c r="L13"/>
  <c r="M13"/>
  <c r="N13"/>
  <c r="Q13"/>
  <c r="G78" i="18"/>
  <c r="P40" i="21"/>
  <c r="O40"/>
  <c r="L40"/>
  <c r="M40"/>
  <c r="N40"/>
  <c r="Q40"/>
  <c r="M78" i="18"/>
  <c r="P67" i="21"/>
  <c r="O67"/>
  <c r="L67"/>
  <c r="M67"/>
  <c r="N67"/>
  <c r="Q67"/>
  <c r="S78" i="18"/>
  <c r="AA78"/>
  <c r="Y92"/>
  <c r="P14" i="21"/>
  <c r="O14"/>
  <c r="L14"/>
  <c r="M14"/>
  <c r="N14"/>
  <c r="Q14"/>
  <c r="G92" i="18"/>
  <c r="P41" i="21"/>
  <c r="O41"/>
  <c r="L41"/>
  <c r="M41"/>
  <c r="N41"/>
  <c r="Q41"/>
  <c r="M92" i="18"/>
  <c r="P68" i="21"/>
  <c r="O68"/>
  <c r="L68"/>
  <c r="M68"/>
  <c r="N68"/>
  <c r="Q68"/>
  <c r="S92" i="18"/>
  <c r="AA92"/>
  <c r="Y86"/>
  <c r="P15" i="21"/>
  <c r="O15"/>
  <c r="L15"/>
  <c r="M15"/>
  <c r="N15"/>
  <c r="Q15"/>
  <c r="G86" i="18"/>
  <c r="P42" i="21"/>
  <c r="O42"/>
  <c r="L42"/>
  <c r="M42"/>
  <c r="N42"/>
  <c r="Q42"/>
  <c r="M86" i="18"/>
  <c r="P69" i="21"/>
  <c r="O69"/>
  <c r="L69"/>
  <c r="M69"/>
  <c r="N69"/>
  <c r="Q69"/>
  <c r="S86" i="18"/>
  <c r="AA86"/>
  <c r="Y84"/>
  <c r="P16" i="21"/>
  <c r="O16"/>
  <c r="L16"/>
  <c r="M16"/>
  <c r="N16"/>
  <c r="Q16"/>
  <c r="G84" i="18"/>
  <c r="P43" i="21"/>
  <c r="O43"/>
  <c r="L43"/>
  <c r="M43"/>
  <c r="N43"/>
  <c r="Q43"/>
  <c r="M84" i="18"/>
  <c r="P70" i="21"/>
  <c r="O70"/>
  <c r="L70"/>
  <c r="M70"/>
  <c r="N70"/>
  <c r="Q70"/>
  <c r="S84" i="18"/>
  <c r="AA84"/>
  <c r="Y77"/>
  <c r="P17" i="21"/>
  <c r="O17"/>
  <c r="L17"/>
  <c r="M17"/>
  <c r="N17"/>
  <c r="Q17"/>
  <c r="G77" i="18"/>
  <c r="P44" i="21"/>
  <c r="O44"/>
  <c r="L44"/>
  <c r="M44"/>
  <c r="N44"/>
  <c r="Q44"/>
  <c r="M77" i="18"/>
  <c r="P71" i="21"/>
  <c r="O71"/>
  <c r="L71"/>
  <c r="M71"/>
  <c r="N71"/>
  <c r="Q71"/>
  <c r="S77" i="18"/>
  <c r="AA77"/>
  <c r="Y88"/>
  <c r="P18" i="21"/>
  <c r="O18"/>
  <c r="L18"/>
  <c r="M18"/>
  <c r="N18"/>
  <c r="Q18"/>
  <c r="G88" i="18"/>
  <c r="P45" i="21"/>
  <c r="O45"/>
  <c r="L45"/>
  <c r="M45"/>
  <c r="N45"/>
  <c r="Q45"/>
  <c r="M88" i="18"/>
  <c r="P72" i="21"/>
  <c r="O72"/>
  <c r="L72"/>
  <c r="M72"/>
  <c r="N72"/>
  <c r="Q72"/>
  <c r="S88" i="18"/>
  <c r="AA88"/>
  <c r="Y74"/>
  <c r="P26" i="21"/>
  <c r="O26"/>
  <c r="L26"/>
  <c r="M26"/>
  <c r="N26"/>
  <c r="Q26"/>
  <c r="G74" i="18"/>
  <c r="P53" i="21"/>
  <c r="O53"/>
  <c r="L53"/>
  <c r="M53"/>
  <c r="N53"/>
  <c r="Q53"/>
  <c r="M74" i="18"/>
  <c r="P80" i="21"/>
  <c r="O80"/>
  <c r="L80"/>
  <c r="M80"/>
  <c r="N80"/>
  <c r="Q80"/>
  <c r="S74" i="18"/>
  <c r="AA74"/>
  <c r="Y80"/>
  <c r="P27" i="21"/>
  <c r="O27"/>
  <c r="L27"/>
  <c r="M27"/>
  <c r="N27"/>
  <c r="Q27"/>
  <c r="G80" i="18"/>
  <c r="P54" i="21"/>
  <c r="O54"/>
  <c r="L54"/>
  <c r="M54"/>
  <c r="N54"/>
  <c r="Q54"/>
  <c r="M80" i="18"/>
  <c r="P81" i="21"/>
  <c r="O81"/>
  <c r="L81"/>
  <c r="M81"/>
  <c r="N81"/>
  <c r="Q81"/>
  <c r="S80" i="18"/>
  <c r="AA80"/>
  <c r="Y85"/>
  <c r="P28" i="21"/>
  <c r="O28"/>
  <c r="L28"/>
  <c r="M28"/>
  <c r="N28"/>
  <c r="Q28"/>
  <c r="G85" i="18"/>
  <c r="P55" i="21"/>
  <c r="O55"/>
  <c r="L55"/>
  <c r="M55"/>
  <c r="N55"/>
  <c r="Q55"/>
  <c r="M85" i="18"/>
  <c r="P82" i="21"/>
  <c r="O82"/>
  <c r="L82"/>
  <c r="M82"/>
  <c r="N82"/>
  <c r="Q82"/>
  <c r="S85" i="18"/>
  <c r="AA85"/>
  <c r="Y90"/>
  <c r="P30" i="21"/>
  <c r="O30"/>
  <c r="L30"/>
  <c r="M30"/>
  <c r="N30"/>
  <c r="Q30"/>
  <c r="G90" i="18"/>
  <c r="P57" i="21"/>
  <c r="O57"/>
  <c r="L57"/>
  <c r="M57"/>
  <c r="N57"/>
  <c r="Q57"/>
  <c r="M90" i="18"/>
  <c r="P84" i="21"/>
  <c r="O84"/>
  <c r="L84"/>
  <c r="M84"/>
  <c r="N84"/>
  <c r="Q84"/>
  <c r="S90" i="18"/>
  <c r="AA90"/>
  <c r="Y81"/>
  <c r="P31" i="21"/>
  <c r="O31"/>
  <c r="L31"/>
  <c r="M31"/>
  <c r="N31"/>
  <c r="Q31"/>
  <c r="G81" i="18"/>
  <c r="P58" i="21"/>
  <c r="O58"/>
  <c r="L58"/>
  <c r="M58"/>
  <c r="N58"/>
  <c r="Q58"/>
  <c r="M81" i="18"/>
  <c r="P85" i="21"/>
  <c r="O85"/>
  <c r="L85"/>
  <c r="M85"/>
  <c r="N85"/>
  <c r="Q85"/>
  <c r="S81" i="18"/>
  <c r="AA81"/>
  <c r="AB87"/>
  <c r="AB71"/>
  <c r="AB73"/>
  <c r="AB79"/>
  <c r="AB91"/>
  <c r="AB78"/>
  <c r="AB92"/>
  <c r="AB86"/>
  <c r="AB84"/>
  <c r="AB77"/>
  <c r="AB88"/>
  <c r="AB75"/>
  <c r="AB89"/>
  <c r="AB83"/>
  <c r="AB82"/>
  <c r="AB72"/>
  <c r="AB76"/>
  <c r="AB69"/>
  <c r="AB80"/>
  <c r="AB85"/>
  <c r="AB70"/>
  <c r="AB90"/>
  <c r="AB81"/>
  <c r="A70"/>
  <c r="B70"/>
  <c r="C70"/>
  <c r="D70"/>
  <c r="E70"/>
  <c r="F70"/>
  <c r="H70"/>
  <c r="I70"/>
  <c r="J70"/>
  <c r="K70"/>
  <c r="L70"/>
  <c r="N70"/>
  <c r="O70"/>
  <c r="P70"/>
  <c r="Q70"/>
  <c r="R70"/>
  <c r="T70"/>
  <c r="U70"/>
  <c r="V70"/>
  <c r="W70"/>
  <c r="X70"/>
  <c r="R89" i="21"/>
  <c r="Z70" i="18"/>
  <c r="A90"/>
  <c r="B90"/>
  <c r="C90"/>
  <c r="D90"/>
  <c r="E90"/>
  <c r="F90"/>
  <c r="H90"/>
  <c r="I90"/>
  <c r="J90"/>
  <c r="K90"/>
  <c r="L90"/>
  <c r="N90"/>
  <c r="O90"/>
  <c r="P90"/>
  <c r="Q90"/>
  <c r="R90"/>
  <c r="T90"/>
  <c r="U90"/>
  <c r="V90"/>
  <c r="W90"/>
  <c r="X90"/>
  <c r="Z90"/>
  <c r="A81"/>
  <c r="B81"/>
  <c r="C81"/>
  <c r="D81"/>
  <c r="E81"/>
  <c r="F81"/>
  <c r="H81"/>
  <c r="I81"/>
  <c r="J81"/>
  <c r="K81"/>
  <c r="L81"/>
  <c r="N81"/>
  <c r="O81"/>
  <c r="P81"/>
  <c r="Q81"/>
  <c r="R81"/>
  <c r="T81"/>
  <c r="U81"/>
  <c r="V81"/>
  <c r="W81"/>
  <c r="X81"/>
  <c r="Z81"/>
  <c r="L9" i="23"/>
  <c r="M9"/>
  <c r="N9"/>
  <c r="O9"/>
  <c r="P9"/>
  <c r="G42" i="18"/>
  <c r="L50" i="23"/>
  <c r="M50"/>
  <c r="N50"/>
  <c r="O50"/>
  <c r="P50"/>
  <c r="M42" i="18"/>
  <c r="L91" i="23"/>
  <c r="M91"/>
  <c r="N91"/>
  <c r="O91"/>
  <c r="P91"/>
  <c r="S42" i="18"/>
  <c r="U42"/>
  <c r="L52" i="23"/>
  <c r="M52"/>
  <c r="N52"/>
  <c r="O52"/>
  <c r="P52"/>
  <c r="Q52"/>
  <c r="M20" i="18"/>
  <c r="G20"/>
  <c r="S20"/>
  <c r="U20"/>
  <c r="L53" i="23"/>
  <c r="M53"/>
  <c r="N53"/>
  <c r="O53"/>
  <c r="P53"/>
  <c r="Q53"/>
  <c r="M33" i="18"/>
  <c r="G33"/>
  <c r="S33"/>
  <c r="U33"/>
  <c r="L54" i="23"/>
  <c r="M54"/>
  <c r="N54"/>
  <c r="O54"/>
  <c r="P54"/>
  <c r="Q54"/>
  <c r="M11" i="18"/>
  <c r="G11"/>
  <c r="S11"/>
  <c r="U11"/>
  <c r="L97" i="23"/>
  <c r="M97"/>
  <c r="N97"/>
  <c r="O97"/>
  <c r="P97"/>
  <c r="S41" i="18"/>
  <c r="L56" i="23"/>
  <c r="M56"/>
  <c r="N56"/>
  <c r="O56"/>
  <c r="P56"/>
  <c r="M41" i="18"/>
  <c r="G41"/>
  <c r="U41"/>
  <c r="L68" i="23"/>
  <c r="M68"/>
  <c r="N68"/>
  <c r="O68"/>
  <c r="P68"/>
  <c r="Q68"/>
  <c r="M36" i="18"/>
  <c r="G36"/>
  <c r="S36"/>
  <c r="U36"/>
  <c r="L69" i="23"/>
  <c r="M69"/>
  <c r="N69"/>
  <c r="O69"/>
  <c r="P69"/>
  <c r="Q69"/>
  <c r="M28" i="18"/>
  <c r="G28"/>
  <c r="S28"/>
  <c r="U28"/>
  <c r="L70" i="23"/>
  <c r="M70"/>
  <c r="N70"/>
  <c r="O70"/>
  <c r="P70"/>
  <c r="Q70"/>
  <c r="M19" i="18"/>
  <c r="G19"/>
  <c r="S19"/>
  <c r="U19"/>
  <c r="L71" i="23"/>
  <c r="M71"/>
  <c r="N71"/>
  <c r="O71"/>
  <c r="P71"/>
  <c r="Q71"/>
  <c r="M10" i="18"/>
  <c r="G10"/>
  <c r="S10"/>
  <c r="U10"/>
  <c r="L72" i="23"/>
  <c r="M72"/>
  <c r="N72"/>
  <c r="O72"/>
  <c r="P72"/>
  <c r="Q72"/>
  <c r="M18" i="18"/>
  <c r="G18"/>
  <c r="S18"/>
  <c r="U18"/>
  <c r="L73" i="23"/>
  <c r="M73"/>
  <c r="N73"/>
  <c r="O73"/>
  <c r="P73"/>
  <c r="Q73"/>
  <c r="M26" i="18"/>
  <c r="G26"/>
  <c r="S26"/>
  <c r="U26"/>
  <c r="L120" i="23"/>
  <c r="M120"/>
  <c r="N120"/>
  <c r="O120"/>
  <c r="P120"/>
  <c r="Q120"/>
  <c r="S27" i="18"/>
  <c r="G27"/>
  <c r="M27"/>
  <c r="U27"/>
  <c r="G8"/>
  <c r="M8"/>
  <c r="S8"/>
  <c r="U8"/>
  <c r="G9"/>
  <c r="M9"/>
  <c r="S9"/>
  <c r="U9"/>
  <c r="G12"/>
  <c r="M12"/>
  <c r="S12"/>
  <c r="U12"/>
  <c r="G13"/>
  <c r="M13"/>
  <c r="S13"/>
  <c r="U13"/>
  <c r="G14"/>
  <c r="M14"/>
  <c r="S14"/>
  <c r="U14"/>
  <c r="G15"/>
  <c r="M15"/>
  <c r="S15"/>
  <c r="U15"/>
  <c r="G16"/>
  <c r="M16"/>
  <c r="S16"/>
  <c r="U16"/>
  <c r="G17"/>
  <c r="M17"/>
  <c r="S17"/>
  <c r="U17"/>
  <c r="G21"/>
  <c r="M21"/>
  <c r="S21"/>
  <c r="U21"/>
  <c r="G22"/>
  <c r="M22"/>
  <c r="S22"/>
  <c r="U22"/>
  <c r="G23"/>
  <c r="M23"/>
  <c r="S23"/>
  <c r="U23"/>
  <c r="G24"/>
  <c r="M24"/>
  <c r="S24"/>
  <c r="U24"/>
  <c r="G25"/>
  <c r="M25"/>
  <c r="S25"/>
  <c r="U25"/>
  <c r="G29"/>
  <c r="M29"/>
  <c r="S29"/>
  <c r="U29"/>
  <c r="G30"/>
  <c r="M30"/>
  <c r="S30"/>
  <c r="U30"/>
  <c r="G31"/>
  <c r="M31"/>
  <c r="S31"/>
  <c r="U31"/>
  <c r="G32"/>
  <c r="M32"/>
  <c r="S32"/>
  <c r="U32"/>
  <c r="G34"/>
  <c r="M34"/>
  <c r="S34"/>
  <c r="U34"/>
  <c r="G35"/>
  <c r="M35"/>
  <c r="S35"/>
  <c r="U35"/>
  <c r="G37"/>
  <c r="M37"/>
  <c r="S37"/>
  <c r="U37"/>
  <c r="G38"/>
  <c r="M38"/>
  <c r="S38"/>
  <c r="U38"/>
  <c r="G39"/>
  <c r="M39"/>
  <c r="S39"/>
  <c r="U39"/>
  <c r="G40"/>
  <c r="M40"/>
  <c r="S40"/>
  <c r="U40"/>
  <c r="G43"/>
  <c r="M43"/>
  <c r="S43"/>
  <c r="U43"/>
  <c r="G7"/>
  <c r="M7"/>
  <c r="S7"/>
  <c r="U7"/>
  <c r="V42"/>
  <c r="L8" i="23"/>
  <c r="M8"/>
  <c r="N8"/>
  <c r="O8"/>
  <c r="P8"/>
  <c r="Q8"/>
  <c r="L49"/>
  <c r="M49"/>
  <c r="N49"/>
  <c r="O49"/>
  <c r="P49"/>
  <c r="Q49"/>
  <c r="L90"/>
  <c r="M90"/>
  <c r="N90"/>
  <c r="O90"/>
  <c r="P90"/>
  <c r="Q90"/>
  <c r="V29" i="18"/>
  <c r="L10" i="23"/>
  <c r="M10"/>
  <c r="N10"/>
  <c r="O10"/>
  <c r="P10"/>
  <c r="Q10"/>
  <c r="L51"/>
  <c r="M51"/>
  <c r="N51"/>
  <c r="O51"/>
  <c r="P51"/>
  <c r="Q51"/>
  <c r="L92"/>
  <c r="M92"/>
  <c r="N92"/>
  <c r="O92"/>
  <c r="P92"/>
  <c r="Q92"/>
  <c r="V12" i="18"/>
  <c r="L11" i="23"/>
  <c r="M11"/>
  <c r="N11"/>
  <c r="O11"/>
  <c r="P11"/>
  <c r="Q11"/>
  <c r="L93"/>
  <c r="M93"/>
  <c r="N93"/>
  <c r="O93"/>
  <c r="P93"/>
  <c r="Q93"/>
  <c r="V20" i="18"/>
  <c r="L12" i="23"/>
  <c r="M12"/>
  <c r="N12"/>
  <c r="O12"/>
  <c r="P12"/>
  <c r="Q12"/>
  <c r="L94"/>
  <c r="M94"/>
  <c r="N94"/>
  <c r="O94"/>
  <c r="P94"/>
  <c r="Q94"/>
  <c r="V33" i="18"/>
  <c r="L13" i="23"/>
  <c r="M13"/>
  <c r="N13"/>
  <c r="O13"/>
  <c r="P13"/>
  <c r="Q13"/>
  <c r="L95"/>
  <c r="M95"/>
  <c r="N95"/>
  <c r="O95"/>
  <c r="P95"/>
  <c r="Q95"/>
  <c r="V11" i="18"/>
  <c r="L14" i="23"/>
  <c r="M14"/>
  <c r="N14"/>
  <c r="O14"/>
  <c r="P14"/>
  <c r="Q14"/>
  <c r="L55"/>
  <c r="M55"/>
  <c r="N55"/>
  <c r="O55"/>
  <c r="P55"/>
  <c r="Q55"/>
  <c r="L96"/>
  <c r="M96"/>
  <c r="N96"/>
  <c r="O96"/>
  <c r="P96"/>
  <c r="Q96"/>
  <c r="V8" i="18"/>
  <c r="L15" i="23"/>
  <c r="M15"/>
  <c r="N15"/>
  <c r="O15"/>
  <c r="P15"/>
  <c r="Q15"/>
  <c r="V41" i="18"/>
  <c r="L16" i="23"/>
  <c r="M16"/>
  <c r="N16"/>
  <c r="O16"/>
  <c r="P16"/>
  <c r="Q16"/>
  <c r="L57"/>
  <c r="M57"/>
  <c r="N57"/>
  <c r="O57"/>
  <c r="P57"/>
  <c r="Q57"/>
  <c r="L98"/>
  <c r="M98"/>
  <c r="N98"/>
  <c r="O98"/>
  <c r="P98"/>
  <c r="Q98"/>
  <c r="V9" i="18"/>
  <c r="L17" i="23"/>
  <c r="M17"/>
  <c r="N17"/>
  <c r="O17"/>
  <c r="P17"/>
  <c r="Q17"/>
  <c r="L58"/>
  <c r="M58"/>
  <c r="N58"/>
  <c r="O58"/>
  <c r="P58"/>
  <c r="Q58"/>
  <c r="L99"/>
  <c r="M99"/>
  <c r="N99"/>
  <c r="O99"/>
  <c r="P99"/>
  <c r="Q99"/>
  <c r="V34" i="18"/>
  <c r="L18" i="23"/>
  <c r="M18"/>
  <c r="N18"/>
  <c r="O18"/>
  <c r="P18"/>
  <c r="Q18"/>
  <c r="L59"/>
  <c r="M59"/>
  <c r="N59"/>
  <c r="O59"/>
  <c r="P59"/>
  <c r="Q59"/>
  <c r="L100"/>
  <c r="M100"/>
  <c r="N100"/>
  <c r="O100"/>
  <c r="P100"/>
  <c r="Q100"/>
  <c r="V15" i="18"/>
  <c r="L19" i="23"/>
  <c r="M19"/>
  <c r="N19"/>
  <c r="O19"/>
  <c r="P19"/>
  <c r="Q19"/>
  <c r="L60"/>
  <c r="M60"/>
  <c r="N60"/>
  <c r="O60"/>
  <c r="P60"/>
  <c r="Q60"/>
  <c r="L101"/>
  <c r="M101"/>
  <c r="N101"/>
  <c r="O101"/>
  <c r="P101"/>
  <c r="Q101"/>
  <c r="V37" i="18"/>
  <c r="L20" i="23"/>
  <c r="M20"/>
  <c r="N20"/>
  <c r="O20"/>
  <c r="P20"/>
  <c r="Q20"/>
  <c r="L61"/>
  <c r="M61"/>
  <c r="N61"/>
  <c r="O61"/>
  <c r="P61"/>
  <c r="Q61"/>
  <c r="L102"/>
  <c r="M102"/>
  <c r="N102"/>
  <c r="O102"/>
  <c r="P102"/>
  <c r="Q102"/>
  <c r="V30" i="18"/>
  <c r="L21" i="23"/>
  <c r="M21"/>
  <c r="N21"/>
  <c r="O21"/>
  <c r="P21"/>
  <c r="Q21"/>
  <c r="L62"/>
  <c r="M62"/>
  <c r="N62"/>
  <c r="O62"/>
  <c r="P62"/>
  <c r="Q62"/>
  <c r="L103"/>
  <c r="M103"/>
  <c r="N103"/>
  <c r="O103"/>
  <c r="P103"/>
  <c r="Q103"/>
  <c r="V14" i="18"/>
  <c r="L22" i="23"/>
  <c r="M22"/>
  <c r="N22"/>
  <c r="O22"/>
  <c r="P22"/>
  <c r="Q22"/>
  <c r="L63"/>
  <c r="M63"/>
  <c r="N63"/>
  <c r="O63"/>
  <c r="P63"/>
  <c r="Q63"/>
  <c r="L104"/>
  <c r="M104"/>
  <c r="N104"/>
  <c r="O104"/>
  <c r="P104"/>
  <c r="Q104"/>
  <c r="V25" i="18"/>
  <c r="L23" i="23"/>
  <c r="M23"/>
  <c r="N23"/>
  <c r="O23"/>
  <c r="P23"/>
  <c r="Q23"/>
  <c r="L64"/>
  <c r="M64"/>
  <c r="N64"/>
  <c r="O64"/>
  <c r="P64"/>
  <c r="Q64"/>
  <c r="L105"/>
  <c r="M105"/>
  <c r="N105"/>
  <c r="O105"/>
  <c r="P105"/>
  <c r="Q105"/>
  <c r="V7" i="18"/>
  <c r="L24" i="23"/>
  <c r="M24"/>
  <c r="N24"/>
  <c r="O24"/>
  <c r="P24"/>
  <c r="Q24"/>
  <c r="L65"/>
  <c r="M65"/>
  <c r="N65"/>
  <c r="O65"/>
  <c r="P65"/>
  <c r="Q65"/>
  <c r="L106"/>
  <c r="M106"/>
  <c r="N106"/>
  <c r="O106"/>
  <c r="P106"/>
  <c r="Q106"/>
  <c r="V24" i="18"/>
  <c r="L25" i="23"/>
  <c r="M25"/>
  <c r="N25"/>
  <c r="O25"/>
  <c r="P25"/>
  <c r="Q25"/>
  <c r="L66"/>
  <c r="M66"/>
  <c r="N66"/>
  <c r="O66"/>
  <c r="P66"/>
  <c r="Q66"/>
  <c r="L107"/>
  <c r="M107"/>
  <c r="N107"/>
  <c r="O107"/>
  <c r="P107"/>
  <c r="Q107"/>
  <c r="V17" i="18"/>
  <c r="L26" i="23"/>
  <c r="M26"/>
  <c r="N26"/>
  <c r="O26"/>
  <c r="P26"/>
  <c r="Q26"/>
  <c r="L67"/>
  <c r="M67"/>
  <c r="N67"/>
  <c r="O67"/>
  <c r="P67"/>
  <c r="Q67"/>
  <c r="L108"/>
  <c r="M108"/>
  <c r="N108"/>
  <c r="O108"/>
  <c r="P108"/>
  <c r="Q108"/>
  <c r="V16" i="18"/>
  <c r="L27" i="23"/>
  <c r="M27"/>
  <c r="N27"/>
  <c r="O27"/>
  <c r="P27"/>
  <c r="Q27"/>
  <c r="L109"/>
  <c r="M109"/>
  <c r="N109"/>
  <c r="O109"/>
  <c r="P109"/>
  <c r="Q109"/>
  <c r="V36" i="18"/>
  <c r="L28" i="23"/>
  <c r="M28"/>
  <c r="N28"/>
  <c r="O28"/>
  <c r="P28"/>
  <c r="Q28"/>
  <c r="L110"/>
  <c r="M110"/>
  <c r="N110"/>
  <c r="O110"/>
  <c r="P110"/>
  <c r="Q110"/>
  <c r="V28" i="18"/>
  <c r="L29" i="23"/>
  <c r="M29"/>
  <c r="N29"/>
  <c r="O29"/>
  <c r="P29"/>
  <c r="Q29"/>
  <c r="L111"/>
  <c r="M111"/>
  <c r="N111"/>
  <c r="O111"/>
  <c r="P111"/>
  <c r="Q111"/>
  <c r="V19" i="18"/>
  <c r="L30" i="23"/>
  <c r="M30"/>
  <c r="N30"/>
  <c r="O30"/>
  <c r="P30"/>
  <c r="Q30"/>
  <c r="L112"/>
  <c r="M112"/>
  <c r="N112"/>
  <c r="O112"/>
  <c r="P112"/>
  <c r="Q112"/>
  <c r="V10" i="18"/>
  <c r="L31" i="23"/>
  <c r="M31"/>
  <c r="N31"/>
  <c r="O31"/>
  <c r="P31"/>
  <c r="Q31"/>
  <c r="L113"/>
  <c r="M113"/>
  <c r="N113"/>
  <c r="O113"/>
  <c r="P113"/>
  <c r="Q113"/>
  <c r="V18" i="18"/>
  <c r="L32" i="23"/>
  <c r="M32"/>
  <c r="N32"/>
  <c r="O32"/>
  <c r="P32"/>
  <c r="Q32"/>
  <c r="L114"/>
  <c r="M114"/>
  <c r="N114"/>
  <c r="O114"/>
  <c r="P114"/>
  <c r="Q114"/>
  <c r="V26" i="18"/>
  <c r="L33" i="23"/>
  <c r="M33"/>
  <c r="N33"/>
  <c r="O33"/>
  <c r="P33"/>
  <c r="L74"/>
  <c r="M74"/>
  <c r="N74"/>
  <c r="O74"/>
  <c r="P74"/>
  <c r="L115"/>
  <c r="M115"/>
  <c r="N115"/>
  <c r="O115"/>
  <c r="P115"/>
  <c r="V43" i="18"/>
  <c r="L34" i="23"/>
  <c r="M34"/>
  <c r="N34"/>
  <c r="O34"/>
  <c r="P34"/>
  <c r="Q34"/>
  <c r="L75"/>
  <c r="M75"/>
  <c r="N75"/>
  <c r="O75"/>
  <c r="P75"/>
  <c r="Q75"/>
  <c r="L116"/>
  <c r="M116"/>
  <c r="N116"/>
  <c r="O116"/>
  <c r="P116"/>
  <c r="Q116"/>
  <c r="V38" i="18"/>
  <c r="L35" i="23"/>
  <c r="M35"/>
  <c r="N35"/>
  <c r="O35"/>
  <c r="P35"/>
  <c r="Q35"/>
  <c r="L76"/>
  <c r="M76"/>
  <c r="N76"/>
  <c r="O76"/>
  <c r="P76"/>
  <c r="Q76"/>
  <c r="L117"/>
  <c r="M117"/>
  <c r="N117"/>
  <c r="O117"/>
  <c r="P117"/>
  <c r="Q117"/>
  <c r="V39" i="18"/>
  <c r="L36" i="23"/>
  <c r="M36"/>
  <c r="N36"/>
  <c r="O36"/>
  <c r="P36"/>
  <c r="Q36"/>
  <c r="L77"/>
  <c r="M77"/>
  <c r="N77"/>
  <c r="O77"/>
  <c r="P77"/>
  <c r="Q77"/>
  <c r="L118"/>
  <c r="M118"/>
  <c r="N118"/>
  <c r="O118"/>
  <c r="P118"/>
  <c r="Q118"/>
  <c r="V31" i="18"/>
  <c r="L37" i="23"/>
  <c r="M37"/>
  <c r="N37"/>
  <c r="O37"/>
  <c r="P37"/>
  <c r="Q37"/>
  <c r="L78"/>
  <c r="M78"/>
  <c r="N78"/>
  <c r="O78"/>
  <c r="P78"/>
  <c r="Q78"/>
  <c r="L119"/>
  <c r="M119"/>
  <c r="N119"/>
  <c r="O119"/>
  <c r="P119"/>
  <c r="Q119"/>
  <c r="V35" i="18"/>
  <c r="L38" i="23"/>
  <c r="M38"/>
  <c r="N38"/>
  <c r="O38"/>
  <c r="P38"/>
  <c r="Q38"/>
  <c r="L79"/>
  <c r="M79"/>
  <c r="N79"/>
  <c r="O79"/>
  <c r="P79"/>
  <c r="Q79"/>
  <c r="V27" i="18"/>
  <c r="L39" i="23"/>
  <c r="M39"/>
  <c r="N39"/>
  <c r="O39"/>
  <c r="P39"/>
  <c r="Q39"/>
  <c r="L80"/>
  <c r="M80"/>
  <c r="N80"/>
  <c r="O80"/>
  <c r="P80"/>
  <c r="Q80"/>
  <c r="L121"/>
  <c r="M121"/>
  <c r="N121"/>
  <c r="O121"/>
  <c r="P121"/>
  <c r="Q121"/>
  <c r="V22" i="18"/>
  <c r="L40" i="23"/>
  <c r="M40"/>
  <c r="N40"/>
  <c r="O40"/>
  <c r="P40"/>
  <c r="Q40"/>
  <c r="L81"/>
  <c r="M81"/>
  <c r="N81"/>
  <c r="O81"/>
  <c r="P81"/>
  <c r="Q81"/>
  <c r="L122"/>
  <c r="M122"/>
  <c r="N122"/>
  <c r="O122"/>
  <c r="P122"/>
  <c r="Q122"/>
  <c r="V40" i="18"/>
  <c r="L41" i="23"/>
  <c r="M41"/>
  <c r="N41"/>
  <c r="O41"/>
  <c r="P41"/>
  <c r="Q41"/>
  <c r="L82"/>
  <c r="M82"/>
  <c r="N82"/>
  <c r="O82"/>
  <c r="P82"/>
  <c r="Q82"/>
  <c r="L123"/>
  <c r="M123"/>
  <c r="N123"/>
  <c r="O123"/>
  <c r="P123"/>
  <c r="Q123"/>
  <c r="V32" i="18"/>
  <c r="L42" i="23"/>
  <c r="M42"/>
  <c r="N42"/>
  <c r="O42"/>
  <c r="P42"/>
  <c r="Q42"/>
  <c r="L83"/>
  <c r="M83"/>
  <c r="N83"/>
  <c r="O83"/>
  <c r="P83"/>
  <c r="Q83"/>
  <c r="L124"/>
  <c r="M124"/>
  <c r="N124"/>
  <c r="O124"/>
  <c r="P124"/>
  <c r="Q124"/>
  <c r="V13" i="18"/>
  <c r="L43" i="23"/>
  <c r="M43"/>
  <c r="N43"/>
  <c r="O43"/>
  <c r="P43"/>
  <c r="Q43"/>
  <c r="L84"/>
  <c r="M84"/>
  <c r="N84"/>
  <c r="O84"/>
  <c r="P84"/>
  <c r="Q84"/>
  <c r="L125"/>
  <c r="M125"/>
  <c r="N125"/>
  <c r="O125"/>
  <c r="P125"/>
  <c r="Q125"/>
  <c r="V21" i="18"/>
  <c r="L44" i="23"/>
  <c r="M44"/>
  <c r="N44"/>
  <c r="O44"/>
  <c r="P44"/>
  <c r="Q44"/>
  <c r="L85"/>
  <c r="M85"/>
  <c r="N85"/>
  <c r="O85"/>
  <c r="P85"/>
  <c r="Q85"/>
  <c r="L126"/>
  <c r="M126"/>
  <c r="N126"/>
  <c r="O126"/>
  <c r="P126"/>
  <c r="Q126"/>
  <c r="V23" i="18"/>
  <c r="A21"/>
  <c r="B21"/>
  <c r="C21"/>
  <c r="D21"/>
  <c r="E21"/>
  <c r="F21"/>
  <c r="R43" i="23"/>
  <c r="H21" i="18"/>
  <c r="I21"/>
  <c r="J21"/>
  <c r="K21"/>
  <c r="L21"/>
  <c r="R84" i="23"/>
  <c r="N21" i="18"/>
  <c r="O21"/>
  <c r="P21"/>
  <c r="Q21"/>
  <c r="R21"/>
  <c r="R125" i="23"/>
  <c r="T21" i="18"/>
  <c r="A23"/>
  <c r="B23"/>
  <c r="C23"/>
  <c r="D23"/>
  <c r="E23"/>
  <c r="F23"/>
  <c r="R44" i="23"/>
  <c r="H23" i="18"/>
  <c r="I23"/>
  <c r="J23"/>
  <c r="K23"/>
  <c r="L23"/>
  <c r="R85" i="23"/>
  <c r="N23" i="18"/>
  <c r="O23"/>
  <c r="P23"/>
  <c r="Q23"/>
  <c r="R23"/>
  <c r="R126" i="23"/>
  <c r="T23" i="18"/>
  <c r="H9" i="29"/>
  <c r="J9"/>
  <c r="H14"/>
  <c r="J14"/>
  <c r="H8"/>
  <c r="J8"/>
  <c r="H13"/>
  <c r="J13"/>
  <c r="K14"/>
  <c r="K13"/>
  <c r="B14"/>
  <c r="B13"/>
  <c r="A14"/>
  <c r="A13"/>
  <c r="H8" i="12"/>
  <c r="J8"/>
  <c r="K12"/>
  <c r="K8"/>
  <c r="B36" i="30"/>
  <c r="A36"/>
  <c r="B35"/>
  <c r="A35"/>
  <c r="B34"/>
  <c r="A34"/>
  <c r="B33"/>
  <c r="A33"/>
  <c r="B32"/>
  <c r="A32"/>
  <c r="B28"/>
  <c r="A28"/>
  <c r="B27"/>
  <c r="A27"/>
  <c r="B26"/>
  <c r="A26"/>
  <c r="B25"/>
  <c r="A25"/>
  <c r="B24"/>
  <c r="A24"/>
  <c r="B20"/>
  <c r="A20"/>
  <c r="B19"/>
  <c r="A19"/>
  <c r="B18"/>
  <c r="A18"/>
  <c r="B17"/>
  <c r="A17"/>
  <c r="B16"/>
  <c r="A16"/>
  <c r="L28" i="9"/>
  <c r="M28"/>
  <c r="N28"/>
  <c r="O28"/>
  <c r="P28"/>
  <c r="Q28"/>
  <c r="L29"/>
  <c r="M29"/>
  <c r="N29"/>
  <c r="O29"/>
  <c r="P29"/>
  <c r="Q29"/>
  <c r="L30"/>
  <c r="M30"/>
  <c r="N30"/>
  <c r="O30"/>
  <c r="P30"/>
  <c r="Q30"/>
  <c r="L31"/>
  <c r="M31"/>
  <c r="N31"/>
  <c r="O31"/>
  <c r="P31"/>
  <c r="Q31"/>
  <c r="L32"/>
  <c r="M32"/>
  <c r="N32"/>
  <c r="O32"/>
  <c r="P32"/>
  <c r="Q32"/>
  <c r="L14"/>
  <c r="M14"/>
  <c r="N14"/>
  <c r="O14"/>
  <c r="P14"/>
  <c r="Q14"/>
  <c r="L8"/>
  <c r="M8"/>
  <c r="N8"/>
  <c r="O8"/>
  <c r="P8"/>
  <c r="R14"/>
  <c r="N24" i="10"/>
  <c r="O24"/>
  <c r="P24"/>
  <c r="Q24"/>
  <c r="S24"/>
  <c r="N21"/>
  <c r="O21"/>
  <c r="P21"/>
  <c r="Q21"/>
  <c r="S21"/>
  <c r="N27"/>
  <c r="O27"/>
  <c r="P27"/>
  <c r="Q27"/>
  <c r="S27"/>
  <c r="N28"/>
  <c r="O28"/>
  <c r="P28"/>
  <c r="Q28"/>
  <c r="S28"/>
  <c r="N29"/>
  <c r="O29"/>
  <c r="P29"/>
  <c r="Q29"/>
  <c r="S29"/>
  <c r="N30"/>
  <c r="O30"/>
  <c r="P30"/>
  <c r="Q30"/>
  <c r="S30"/>
  <c r="O22"/>
  <c r="N22"/>
  <c r="P22"/>
  <c r="Q22"/>
  <c r="S22"/>
  <c r="O23"/>
  <c r="N23"/>
  <c r="P23"/>
  <c r="Q23"/>
  <c r="S23"/>
  <c r="O25"/>
  <c r="N25"/>
  <c r="P25"/>
  <c r="Q25"/>
  <c r="S25"/>
  <c r="O26"/>
  <c r="N26"/>
  <c r="P26"/>
  <c r="Q26"/>
  <c r="S26"/>
  <c r="T24"/>
  <c r="N11"/>
  <c r="O11"/>
  <c r="P11"/>
  <c r="Q11"/>
  <c r="S11"/>
  <c r="N12"/>
  <c r="O12"/>
  <c r="P12"/>
  <c r="Q12"/>
  <c r="S12"/>
  <c r="N13"/>
  <c r="O13"/>
  <c r="P13"/>
  <c r="Q13"/>
  <c r="S13"/>
  <c r="N14"/>
  <c r="O14"/>
  <c r="P14"/>
  <c r="Q14"/>
  <c r="S14"/>
  <c r="N15"/>
  <c r="O15"/>
  <c r="P15"/>
  <c r="Q15"/>
  <c r="S15"/>
  <c r="N16"/>
  <c r="O16"/>
  <c r="P16"/>
  <c r="Q16"/>
  <c r="S16"/>
  <c r="N17"/>
  <c r="O17"/>
  <c r="P17"/>
  <c r="Q17"/>
  <c r="S17"/>
  <c r="Q8"/>
  <c r="N8"/>
  <c r="O8"/>
  <c r="P8"/>
  <c r="S8"/>
  <c r="Q9"/>
  <c r="N9"/>
  <c r="O9"/>
  <c r="P9"/>
  <c r="S9"/>
  <c r="Q10"/>
  <c r="N10"/>
  <c r="O10"/>
  <c r="P10"/>
  <c r="S10"/>
  <c r="T11"/>
  <c r="P21" i="22"/>
  <c r="O21"/>
  <c r="L21"/>
  <c r="M21"/>
  <c r="N21"/>
  <c r="Q21"/>
  <c r="L22"/>
  <c r="M22"/>
  <c r="N22"/>
  <c r="O22"/>
  <c r="P22"/>
  <c r="Q22"/>
  <c r="L23"/>
  <c r="M23"/>
  <c r="N23"/>
  <c r="O23"/>
  <c r="P23"/>
  <c r="Q23"/>
  <c r="L24"/>
  <c r="M24"/>
  <c r="N24"/>
  <c r="O24"/>
  <c r="P24"/>
  <c r="Q24"/>
  <c r="L25"/>
  <c r="M25"/>
  <c r="N25"/>
  <c r="O25"/>
  <c r="P25"/>
  <c r="Q25"/>
  <c r="L26"/>
  <c r="M26"/>
  <c r="N26"/>
  <c r="O26"/>
  <c r="P26"/>
  <c r="Q26"/>
  <c r="L27"/>
  <c r="M27"/>
  <c r="N27"/>
  <c r="O27"/>
  <c r="P27"/>
  <c r="Q27"/>
  <c r="L28"/>
  <c r="M28"/>
  <c r="N28"/>
  <c r="O28"/>
  <c r="P28"/>
  <c r="Q28"/>
  <c r="L29"/>
  <c r="M29"/>
  <c r="N29"/>
  <c r="O29"/>
  <c r="P29"/>
  <c r="Q29"/>
  <c r="L30"/>
  <c r="M30"/>
  <c r="N30"/>
  <c r="O30"/>
  <c r="P30"/>
  <c r="Q30"/>
  <c r="L31"/>
  <c r="M31"/>
  <c r="N31"/>
  <c r="O31"/>
  <c r="P31"/>
  <c r="Q31"/>
  <c r="L32"/>
  <c r="M32"/>
  <c r="N32"/>
  <c r="O32"/>
  <c r="P32"/>
  <c r="Q32"/>
  <c r="L34"/>
  <c r="M34"/>
  <c r="N34"/>
  <c r="O34"/>
  <c r="P34"/>
  <c r="Q34"/>
  <c r="L35"/>
  <c r="M35"/>
  <c r="N35"/>
  <c r="O35"/>
  <c r="P35"/>
  <c r="Q35"/>
  <c r="L36"/>
  <c r="M36"/>
  <c r="N36"/>
  <c r="O36"/>
  <c r="P36"/>
  <c r="Q36"/>
  <c r="L37"/>
  <c r="M37"/>
  <c r="N37"/>
  <c r="O37"/>
  <c r="P37"/>
  <c r="Q37"/>
  <c r="L38"/>
  <c r="M38"/>
  <c r="N38"/>
  <c r="O38"/>
  <c r="P38"/>
  <c r="Q38"/>
  <c r="L39"/>
  <c r="M39"/>
  <c r="N39"/>
  <c r="O39"/>
  <c r="P39"/>
  <c r="Q39"/>
  <c r="R21"/>
  <c r="L27" i="14"/>
  <c r="M27"/>
  <c r="N27"/>
  <c r="O27"/>
  <c r="P27"/>
  <c r="Q27"/>
  <c r="L28"/>
  <c r="M28"/>
  <c r="N28"/>
  <c r="O28"/>
  <c r="P28"/>
  <c r="Q28"/>
  <c r="L29"/>
  <c r="M29"/>
  <c r="N29"/>
  <c r="O29"/>
  <c r="P29"/>
  <c r="Q29"/>
  <c r="L30"/>
  <c r="M30"/>
  <c r="N30"/>
  <c r="O30"/>
  <c r="P30"/>
  <c r="Q30"/>
  <c r="L31"/>
  <c r="M31"/>
  <c r="N31"/>
  <c r="O31"/>
  <c r="P31"/>
  <c r="Q31"/>
  <c r="L32"/>
  <c r="M32"/>
  <c r="N32"/>
  <c r="O32"/>
  <c r="P32"/>
  <c r="Q32"/>
  <c r="L33"/>
  <c r="M33"/>
  <c r="N33"/>
  <c r="O33"/>
  <c r="P33"/>
  <c r="Q33"/>
  <c r="L34"/>
  <c r="M34"/>
  <c r="N34"/>
  <c r="O34"/>
  <c r="P34"/>
  <c r="Q34"/>
  <c r="L35"/>
  <c r="M35"/>
  <c r="N35"/>
  <c r="O35"/>
  <c r="P35"/>
  <c r="L36"/>
  <c r="M36"/>
  <c r="N36"/>
  <c r="O36"/>
  <c r="P36"/>
  <c r="Q36"/>
  <c r="R27"/>
  <c r="M12"/>
  <c r="L12"/>
  <c r="N12"/>
  <c r="O12"/>
  <c r="P12"/>
  <c r="Q12"/>
  <c r="L13"/>
  <c r="N13"/>
  <c r="O13"/>
  <c r="P13"/>
  <c r="Q13"/>
  <c r="L14"/>
  <c r="N14"/>
  <c r="O14"/>
  <c r="P14"/>
  <c r="Q14"/>
  <c r="L15"/>
  <c r="N15"/>
  <c r="O15"/>
  <c r="P15"/>
  <c r="Q15"/>
  <c r="L16"/>
  <c r="N16"/>
  <c r="O16"/>
  <c r="P16"/>
  <c r="Q16"/>
  <c r="R12"/>
  <c r="L30" i="13"/>
  <c r="M30"/>
  <c r="N30"/>
  <c r="O30"/>
  <c r="P30"/>
  <c r="Q30"/>
  <c r="L23"/>
  <c r="M23"/>
  <c r="N23"/>
  <c r="O23"/>
  <c r="P23"/>
  <c r="Q23"/>
  <c r="L25"/>
  <c r="M25"/>
  <c r="N25"/>
  <c r="O25"/>
  <c r="P25"/>
  <c r="Q25"/>
  <c r="L26"/>
  <c r="M26"/>
  <c r="N26"/>
  <c r="O26"/>
  <c r="P26"/>
  <c r="Q26"/>
  <c r="L27"/>
  <c r="M27"/>
  <c r="N27"/>
  <c r="O27"/>
  <c r="P27"/>
  <c r="Q27"/>
  <c r="L28"/>
  <c r="M28"/>
  <c r="N28"/>
  <c r="O28"/>
  <c r="P28"/>
  <c r="Q28"/>
  <c r="R30"/>
  <c r="L14"/>
  <c r="M14"/>
  <c r="N14"/>
  <c r="O14"/>
  <c r="P14"/>
  <c r="Q14"/>
  <c r="L15"/>
  <c r="M15"/>
  <c r="N15"/>
  <c r="O15"/>
  <c r="P15"/>
  <c r="Q15"/>
  <c r="L16"/>
  <c r="M16"/>
  <c r="N16"/>
  <c r="O16"/>
  <c r="P16"/>
  <c r="Q16"/>
  <c r="L17"/>
  <c r="N17"/>
  <c r="O17"/>
  <c r="P17"/>
  <c r="Q17"/>
  <c r="L18"/>
  <c r="N18"/>
  <c r="O18"/>
  <c r="P18"/>
  <c r="Q18"/>
  <c r="L19"/>
  <c r="N19"/>
  <c r="O19"/>
  <c r="P19"/>
  <c r="Q19"/>
  <c r="R14"/>
  <c r="L13" i="8"/>
  <c r="M13"/>
  <c r="N13"/>
  <c r="O13"/>
  <c r="P13"/>
  <c r="Q13"/>
  <c r="L14"/>
  <c r="M14"/>
  <c r="N14"/>
  <c r="O14"/>
  <c r="P14"/>
  <c r="Q14"/>
  <c r="L15"/>
  <c r="M15"/>
  <c r="N15"/>
  <c r="O15"/>
  <c r="P15"/>
  <c r="Q15"/>
  <c r="L16"/>
  <c r="M16"/>
  <c r="N16"/>
  <c r="O16"/>
  <c r="P16"/>
  <c r="Q16"/>
  <c r="L17"/>
  <c r="M17"/>
  <c r="N17"/>
  <c r="O17"/>
  <c r="P17"/>
  <c r="Q17"/>
  <c r="L18"/>
  <c r="M18"/>
  <c r="N18"/>
  <c r="O18"/>
  <c r="P18"/>
  <c r="Q18"/>
  <c r="L19"/>
  <c r="M19"/>
  <c r="N19"/>
  <c r="O19"/>
  <c r="P19"/>
  <c r="Q19"/>
  <c r="R13"/>
  <c r="R62" i="21"/>
  <c r="R8"/>
  <c r="A89"/>
  <c r="B89"/>
  <c r="A83"/>
  <c r="B83"/>
  <c r="B84"/>
  <c r="B85"/>
  <c r="A56"/>
  <c r="B56"/>
  <c r="A57"/>
  <c r="B57"/>
  <c r="A58"/>
  <c r="B58"/>
  <c r="Q12" i="15"/>
  <c r="N12"/>
  <c r="O12"/>
  <c r="P12"/>
  <c r="S12"/>
  <c r="N13"/>
  <c r="O13"/>
  <c r="P13"/>
  <c r="Q13"/>
  <c r="S13"/>
  <c r="N14"/>
  <c r="O14"/>
  <c r="P14"/>
  <c r="Q14"/>
  <c r="S14"/>
  <c r="N15"/>
  <c r="O15"/>
  <c r="P15"/>
  <c r="Q15"/>
  <c r="S15"/>
  <c r="Q9"/>
  <c r="N9"/>
  <c r="O9"/>
  <c r="P9"/>
  <c r="S9"/>
  <c r="Q10"/>
  <c r="N10"/>
  <c r="O10"/>
  <c r="P10"/>
  <c r="S10"/>
  <c r="Q11"/>
  <c r="N11"/>
  <c r="O11"/>
  <c r="P11"/>
  <c r="S11"/>
  <c r="L31" i="6"/>
  <c r="M31"/>
  <c r="N31"/>
  <c r="O31"/>
  <c r="P31"/>
  <c r="Q31"/>
  <c r="L32"/>
  <c r="M32"/>
  <c r="N32"/>
  <c r="O32"/>
  <c r="P32"/>
  <c r="Q32"/>
  <c r="L33"/>
  <c r="M33"/>
  <c r="N33"/>
  <c r="O33"/>
  <c r="P33"/>
  <c r="Q33"/>
  <c r="L34"/>
  <c r="M34"/>
  <c r="N34"/>
  <c r="O34"/>
  <c r="P34"/>
  <c r="Q34"/>
  <c r="R31"/>
  <c r="L25"/>
  <c r="M25"/>
  <c r="N25"/>
  <c r="O25"/>
  <c r="P25"/>
  <c r="Q25"/>
  <c r="R25"/>
  <c r="L16"/>
  <c r="M16"/>
  <c r="N16"/>
  <c r="O16"/>
  <c r="P16"/>
  <c r="Q16"/>
  <c r="L17"/>
  <c r="M17"/>
  <c r="N17"/>
  <c r="O17"/>
  <c r="P17"/>
  <c r="Q17"/>
  <c r="L18"/>
  <c r="M18"/>
  <c r="N18"/>
  <c r="O18"/>
  <c r="P18"/>
  <c r="Q18"/>
  <c r="L19"/>
  <c r="M19"/>
  <c r="N19"/>
  <c r="O19"/>
  <c r="P19"/>
  <c r="Q19"/>
  <c r="L20"/>
  <c r="M20"/>
  <c r="N20"/>
  <c r="O20"/>
  <c r="P20"/>
  <c r="Q20"/>
  <c r="L21"/>
  <c r="M21"/>
  <c r="N21"/>
  <c r="O21"/>
  <c r="P21"/>
  <c r="Q21"/>
  <c r="L22"/>
  <c r="M22"/>
  <c r="N22"/>
  <c r="O22"/>
  <c r="P22"/>
  <c r="Q22"/>
  <c r="L23"/>
  <c r="M23"/>
  <c r="N23"/>
  <c r="O23"/>
  <c r="P23"/>
  <c r="Q23"/>
  <c r="L24"/>
  <c r="M24"/>
  <c r="N24"/>
  <c r="O24"/>
  <c r="P24"/>
  <c r="Q24"/>
  <c r="R16"/>
  <c r="R91" i="23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90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49"/>
  <c r="R30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1"/>
  <c r="R32"/>
  <c r="R33"/>
  <c r="R34"/>
  <c r="R35"/>
  <c r="R36"/>
  <c r="R37"/>
  <c r="R38"/>
  <c r="R39"/>
  <c r="R40"/>
  <c r="R41"/>
  <c r="R42"/>
  <c r="R8"/>
  <c r="A125"/>
  <c r="B125"/>
  <c r="A126"/>
  <c r="B126"/>
  <c r="A84"/>
  <c r="B84"/>
  <c r="A85"/>
  <c r="B85"/>
  <c r="K9" i="29"/>
  <c r="K8"/>
  <c r="P9" i="8"/>
  <c r="O9"/>
  <c r="L9"/>
  <c r="M9"/>
  <c r="N9"/>
  <c r="Q9"/>
  <c r="P24"/>
  <c r="O24"/>
  <c r="L24"/>
  <c r="M24"/>
  <c r="N24"/>
  <c r="Q24"/>
  <c r="P39"/>
  <c r="O39"/>
  <c r="L39"/>
  <c r="M39"/>
  <c r="N39"/>
  <c r="Q39"/>
  <c r="P54"/>
  <c r="O54"/>
  <c r="L54"/>
  <c r="M54"/>
  <c r="N54"/>
  <c r="Q54"/>
  <c r="L55"/>
  <c r="M55"/>
  <c r="N55"/>
  <c r="O55"/>
  <c r="P55"/>
  <c r="Q55"/>
  <c r="L56"/>
  <c r="M56"/>
  <c r="N56"/>
  <c r="O56"/>
  <c r="P56"/>
  <c r="Q56"/>
  <c r="L57"/>
  <c r="M57"/>
  <c r="N57"/>
  <c r="O57"/>
  <c r="P57"/>
  <c r="Q57"/>
  <c r="L58"/>
  <c r="M58"/>
  <c r="N58"/>
  <c r="O58"/>
  <c r="P58"/>
  <c r="Q58"/>
  <c r="P10"/>
  <c r="O10"/>
  <c r="L10"/>
  <c r="M10"/>
  <c r="N10"/>
  <c r="Q10"/>
  <c r="P25"/>
  <c r="O25"/>
  <c r="L25"/>
  <c r="M25"/>
  <c r="N25"/>
  <c r="Q25"/>
  <c r="P40"/>
  <c r="O40"/>
  <c r="L40"/>
  <c r="M40"/>
  <c r="N40"/>
  <c r="Q40"/>
  <c r="P11"/>
  <c r="O11"/>
  <c r="L11"/>
  <c r="M11"/>
  <c r="N11"/>
  <c r="Q11"/>
  <c r="P26"/>
  <c r="O26"/>
  <c r="L26"/>
  <c r="M26"/>
  <c r="N26"/>
  <c r="Q26"/>
  <c r="P41"/>
  <c r="O41"/>
  <c r="L41"/>
  <c r="M41"/>
  <c r="N41"/>
  <c r="Q41"/>
  <c r="P12"/>
  <c r="O12"/>
  <c r="L12"/>
  <c r="M12"/>
  <c r="N12"/>
  <c r="Q12"/>
  <c r="P27"/>
  <c r="O27"/>
  <c r="L27"/>
  <c r="M27"/>
  <c r="N27"/>
  <c r="Q27"/>
  <c r="P42"/>
  <c r="O42"/>
  <c r="L42"/>
  <c r="M42"/>
  <c r="N42"/>
  <c r="Q42"/>
  <c r="P28"/>
  <c r="O28"/>
  <c r="L28"/>
  <c r="M28"/>
  <c r="N28"/>
  <c r="Q28"/>
  <c r="P43"/>
  <c r="O43"/>
  <c r="L43"/>
  <c r="M43"/>
  <c r="N43"/>
  <c r="Q43"/>
  <c r="P29"/>
  <c r="O29"/>
  <c r="L29"/>
  <c r="M29"/>
  <c r="N29"/>
  <c r="Q29"/>
  <c r="P44"/>
  <c r="O44"/>
  <c r="L44"/>
  <c r="M44"/>
  <c r="N44"/>
  <c r="Q44"/>
  <c r="P59"/>
  <c r="O59"/>
  <c r="L59"/>
  <c r="M59"/>
  <c r="N59"/>
  <c r="Q59"/>
  <c r="L53"/>
  <c r="M53"/>
  <c r="N53"/>
  <c r="O53"/>
  <c r="P53"/>
  <c r="Q53"/>
  <c r="P30"/>
  <c r="O30"/>
  <c r="L30"/>
  <c r="M30"/>
  <c r="N30"/>
  <c r="Q30"/>
  <c r="P45"/>
  <c r="O45"/>
  <c r="L45"/>
  <c r="M45"/>
  <c r="N45"/>
  <c r="Q45"/>
  <c r="P60"/>
  <c r="O60"/>
  <c r="L60"/>
  <c r="M60"/>
  <c r="N60"/>
  <c r="Q60"/>
  <c r="P31"/>
  <c r="O31"/>
  <c r="L31"/>
  <c r="M31"/>
  <c r="N31"/>
  <c r="Q31"/>
  <c r="P46"/>
  <c r="O46"/>
  <c r="L46"/>
  <c r="M46"/>
  <c r="N46"/>
  <c r="Q46"/>
  <c r="P61"/>
  <c r="O61"/>
  <c r="L61"/>
  <c r="M61"/>
  <c r="N61"/>
  <c r="Q61"/>
  <c r="P32"/>
  <c r="O32"/>
  <c r="L32"/>
  <c r="M32"/>
  <c r="N32"/>
  <c r="Q32"/>
  <c r="P47"/>
  <c r="O47"/>
  <c r="L47"/>
  <c r="M47"/>
  <c r="N47"/>
  <c r="Q47"/>
  <c r="P62"/>
  <c r="O62"/>
  <c r="L62"/>
  <c r="M62"/>
  <c r="N62"/>
  <c r="Q62"/>
  <c r="P33"/>
  <c r="O33"/>
  <c r="L33"/>
  <c r="M33"/>
  <c r="N33"/>
  <c r="Q33"/>
  <c r="P48"/>
  <c r="O48"/>
  <c r="L48"/>
  <c r="M48"/>
  <c r="N48"/>
  <c r="Q48"/>
  <c r="P63"/>
  <c r="O63"/>
  <c r="L63"/>
  <c r="M63"/>
  <c r="N63"/>
  <c r="Q63"/>
  <c r="P34"/>
  <c r="O34"/>
  <c r="L34"/>
  <c r="M34"/>
  <c r="N34"/>
  <c r="Q34"/>
  <c r="P49"/>
  <c r="O49"/>
  <c r="L49"/>
  <c r="M49"/>
  <c r="N49"/>
  <c r="Q49"/>
  <c r="P64"/>
  <c r="O64"/>
  <c r="L64"/>
  <c r="M64"/>
  <c r="N64"/>
  <c r="Q64"/>
  <c r="P8"/>
  <c r="O8"/>
  <c r="L8"/>
  <c r="M8"/>
  <c r="N8"/>
  <c r="Q8"/>
  <c r="P23"/>
  <c r="O23"/>
  <c r="L23"/>
  <c r="M23"/>
  <c r="N23"/>
  <c r="Q23"/>
  <c r="P38"/>
  <c r="O38"/>
  <c r="L38"/>
  <c r="M38"/>
  <c r="N38"/>
  <c r="Q38"/>
  <c r="R54"/>
  <c r="R55"/>
  <c r="R56"/>
  <c r="R57"/>
  <c r="R58"/>
  <c r="R59"/>
  <c r="R60"/>
  <c r="R61"/>
  <c r="R62"/>
  <c r="R63"/>
  <c r="R64"/>
  <c r="R53"/>
  <c r="R39"/>
  <c r="R40"/>
  <c r="R42"/>
  <c r="R43"/>
  <c r="R44"/>
  <c r="R45"/>
  <c r="R46"/>
  <c r="R47"/>
  <c r="R48"/>
  <c r="R49"/>
  <c r="R38"/>
  <c r="R34"/>
  <c r="R33"/>
  <c r="R32"/>
  <c r="R31"/>
  <c r="R30"/>
  <c r="R29"/>
  <c r="R28"/>
  <c r="R27"/>
  <c r="R26"/>
  <c r="R25"/>
  <c r="R24"/>
  <c r="R23"/>
  <c r="T30" i="10"/>
  <c r="T29"/>
  <c r="T28"/>
  <c r="T27"/>
  <c r="T26"/>
  <c r="T25"/>
  <c r="T23"/>
  <c r="T22"/>
  <c r="T21"/>
  <c r="B39" i="16"/>
  <c r="B40"/>
  <c r="B41"/>
  <c r="B42"/>
  <c r="B43"/>
  <c r="B38"/>
  <c r="B29"/>
  <c r="B30"/>
  <c r="B31"/>
  <c r="B32"/>
  <c r="B33"/>
  <c r="B28"/>
  <c r="B19"/>
  <c r="B20"/>
  <c r="B21"/>
  <c r="B22"/>
  <c r="B23"/>
  <c r="B18"/>
  <c r="B45" i="15"/>
  <c r="B46"/>
  <c r="B47"/>
  <c r="B48"/>
  <c r="B49"/>
  <c r="B50"/>
  <c r="B51"/>
  <c r="B44"/>
  <c r="B33"/>
  <c r="B34"/>
  <c r="B35"/>
  <c r="B36"/>
  <c r="B37"/>
  <c r="B38"/>
  <c r="B39"/>
  <c r="B32"/>
  <c r="B21"/>
  <c r="B22"/>
  <c r="B23"/>
  <c r="B24"/>
  <c r="B25"/>
  <c r="B26"/>
  <c r="B27"/>
  <c r="B20"/>
  <c r="B57" i="14"/>
  <c r="B58"/>
  <c r="B59"/>
  <c r="B60"/>
  <c r="B61"/>
  <c r="B62"/>
  <c r="B63"/>
  <c r="B64"/>
  <c r="B65"/>
  <c r="B66"/>
  <c r="B67"/>
  <c r="B68"/>
  <c r="B56"/>
  <c r="B41"/>
  <c r="B42"/>
  <c r="B43"/>
  <c r="B44"/>
  <c r="B45"/>
  <c r="B46"/>
  <c r="B47"/>
  <c r="B48"/>
  <c r="B49"/>
  <c r="B50"/>
  <c r="B51"/>
  <c r="B52"/>
  <c r="B40"/>
  <c r="B25"/>
  <c r="B26"/>
  <c r="B27"/>
  <c r="B28"/>
  <c r="B29"/>
  <c r="B30"/>
  <c r="B31"/>
  <c r="B32"/>
  <c r="B33"/>
  <c r="B34"/>
  <c r="B35"/>
  <c r="B36"/>
  <c r="B24"/>
  <c r="B54" i="13"/>
  <c r="B55"/>
  <c r="B56"/>
  <c r="B57"/>
  <c r="B58"/>
  <c r="B59"/>
  <c r="B60"/>
  <c r="B61"/>
  <c r="B62"/>
  <c r="B63"/>
  <c r="B64"/>
  <c r="B53"/>
  <c r="B39"/>
  <c r="B40"/>
  <c r="B41"/>
  <c r="B42"/>
  <c r="B43"/>
  <c r="B44"/>
  <c r="B45"/>
  <c r="B46"/>
  <c r="B47"/>
  <c r="B48"/>
  <c r="B49"/>
  <c r="B38"/>
  <c r="B24"/>
  <c r="B25"/>
  <c r="B26"/>
  <c r="B27"/>
  <c r="B28"/>
  <c r="B29"/>
  <c r="B30"/>
  <c r="B31"/>
  <c r="B32"/>
  <c r="B33"/>
  <c r="B34"/>
  <c r="B23"/>
  <c r="B12" i="12"/>
  <c r="B48" i="10"/>
  <c r="B49"/>
  <c r="B50"/>
  <c r="B51"/>
  <c r="B52"/>
  <c r="B53"/>
  <c r="B54"/>
  <c r="B55"/>
  <c r="B56"/>
  <c r="B47"/>
  <c r="B35"/>
  <c r="B36"/>
  <c r="B37"/>
  <c r="B38"/>
  <c r="B39"/>
  <c r="B40"/>
  <c r="B41"/>
  <c r="B42"/>
  <c r="B43"/>
  <c r="B34"/>
  <c r="B22"/>
  <c r="B23"/>
  <c r="B24"/>
  <c r="B25"/>
  <c r="B26"/>
  <c r="B27"/>
  <c r="B28"/>
  <c r="B29"/>
  <c r="B30"/>
  <c r="B21"/>
  <c r="B51" i="9"/>
  <c r="B52"/>
  <c r="B53"/>
  <c r="B54"/>
  <c r="B55"/>
  <c r="B56"/>
  <c r="B57"/>
  <c r="B58"/>
  <c r="B59"/>
  <c r="B60"/>
  <c r="B50"/>
  <c r="B37"/>
  <c r="B38"/>
  <c r="B39"/>
  <c r="B40"/>
  <c r="B41"/>
  <c r="B42"/>
  <c r="B43"/>
  <c r="B44"/>
  <c r="B45"/>
  <c r="B46"/>
  <c r="B36"/>
  <c r="B23"/>
  <c r="B24"/>
  <c r="B25"/>
  <c r="B26"/>
  <c r="B27"/>
  <c r="B28"/>
  <c r="B29"/>
  <c r="B30"/>
  <c r="B31"/>
  <c r="B32"/>
  <c r="B22"/>
  <c r="B54" i="8"/>
  <c r="B55"/>
  <c r="B56"/>
  <c r="B57"/>
  <c r="B58"/>
  <c r="B59"/>
  <c r="B60"/>
  <c r="B61"/>
  <c r="B62"/>
  <c r="B63"/>
  <c r="B64"/>
  <c r="B53"/>
  <c r="B39"/>
  <c r="B40"/>
  <c r="B41"/>
  <c r="B42"/>
  <c r="B43"/>
  <c r="B44"/>
  <c r="B45"/>
  <c r="B46"/>
  <c r="B47"/>
  <c r="B48"/>
  <c r="B49"/>
  <c r="B38"/>
  <c r="B24"/>
  <c r="B25"/>
  <c r="B26"/>
  <c r="B27"/>
  <c r="B28"/>
  <c r="B29"/>
  <c r="B30"/>
  <c r="B31"/>
  <c r="B32"/>
  <c r="B33"/>
  <c r="B34"/>
  <c r="B23"/>
  <c r="B94" i="21"/>
  <c r="B106"/>
  <c r="B105"/>
  <c r="B110"/>
  <c r="B95"/>
  <c r="B108"/>
  <c r="B111"/>
  <c r="B109"/>
  <c r="B103"/>
  <c r="B107"/>
  <c r="B98"/>
  <c r="B112"/>
  <c r="B96"/>
  <c r="B104"/>
  <c r="B92"/>
  <c r="B97"/>
  <c r="B90"/>
  <c r="B91"/>
  <c r="B99"/>
  <c r="B102"/>
  <c r="B93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62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35"/>
  <c r="B51" i="6"/>
  <c r="B52"/>
  <c r="B53"/>
  <c r="B54"/>
  <c r="B55"/>
  <c r="B56"/>
  <c r="B57"/>
  <c r="B58"/>
  <c r="B59"/>
  <c r="B60"/>
  <c r="B61"/>
  <c r="B62"/>
  <c r="B63"/>
  <c r="B64"/>
  <c r="B65"/>
  <c r="B66"/>
  <c r="B67"/>
  <c r="B50"/>
  <c r="B79" i="22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78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43"/>
  <c r="B91" i="23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90"/>
  <c r="N11" i="16"/>
  <c r="O11"/>
  <c r="P11"/>
  <c r="Q11"/>
  <c r="N12"/>
  <c r="O12"/>
  <c r="P12"/>
  <c r="Q12"/>
  <c r="N13"/>
  <c r="O13"/>
  <c r="P13"/>
  <c r="Q13"/>
  <c r="Q8" i="15"/>
  <c r="N8"/>
  <c r="O8"/>
  <c r="P8"/>
  <c r="L57" i="14"/>
  <c r="M57"/>
  <c r="N57"/>
  <c r="O57"/>
  <c r="P57"/>
  <c r="L58"/>
  <c r="M58"/>
  <c r="N58"/>
  <c r="O58"/>
  <c r="P58"/>
  <c r="L59"/>
  <c r="M59"/>
  <c r="N59"/>
  <c r="O59"/>
  <c r="P59"/>
  <c r="L60"/>
  <c r="M60"/>
  <c r="N60"/>
  <c r="O60"/>
  <c r="P60"/>
  <c r="L61"/>
  <c r="M61"/>
  <c r="N61"/>
  <c r="O61"/>
  <c r="P61"/>
  <c r="L62"/>
  <c r="M62"/>
  <c r="N62"/>
  <c r="O62"/>
  <c r="P62"/>
  <c r="L63"/>
  <c r="M63"/>
  <c r="N63"/>
  <c r="O63"/>
  <c r="P63"/>
  <c r="L64"/>
  <c r="M64"/>
  <c r="N64"/>
  <c r="O64"/>
  <c r="P64"/>
  <c r="L65"/>
  <c r="M65"/>
  <c r="N65"/>
  <c r="O65"/>
  <c r="P65"/>
  <c r="L66"/>
  <c r="M66"/>
  <c r="N66"/>
  <c r="O66"/>
  <c r="P66"/>
  <c r="L67"/>
  <c r="M67"/>
  <c r="N67"/>
  <c r="O67"/>
  <c r="P67"/>
  <c r="L68"/>
  <c r="M68"/>
  <c r="N68"/>
  <c r="O68"/>
  <c r="P68"/>
  <c r="O56"/>
  <c r="P56"/>
  <c r="L41"/>
  <c r="M41"/>
  <c r="N41"/>
  <c r="O41"/>
  <c r="P41"/>
  <c r="L42"/>
  <c r="M42"/>
  <c r="N42"/>
  <c r="O42"/>
  <c r="P42"/>
  <c r="L43"/>
  <c r="M43"/>
  <c r="N43"/>
  <c r="O43"/>
  <c r="P43"/>
  <c r="L44"/>
  <c r="M44"/>
  <c r="N44"/>
  <c r="O44"/>
  <c r="P44"/>
  <c r="L45"/>
  <c r="M45"/>
  <c r="N45"/>
  <c r="O45"/>
  <c r="P45"/>
  <c r="L46"/>
  <c r="M46"/>
  <c r="N46"/>
  <c r="O46"/>
  <c r="P46"/>
  <c r="L47"/>
  <c r="M47"/>
  <c r="N47"/>
  <c r="O47"/>
  <c r="P47"/>
  <c r="L48"/>
  <c r="M48"/>
  <c r="N48"/>
  <c r="O48"/>
  <c r="P48"/>
  <c r="L49"/>
  <c r="M49"/>
  <c r="N49"/>
  <c r="O49"/>
  <c r="P49"/>
  <c r="L50"/>
  <c r="M50"/>
  <c r="N50"/>
  <c r="O50"/>
  <c r="P50"/>
  <c r="L51"/>
  <c r="M51"/>
  <c r="N51"/>
  <c r="O51"/>
  <c r="P51"/>
  <c r="L52"/>
  <c r="M52"/>
  <c r="N52"/>
  <c r="O52"/>
  <c r="P52"/>
  <c r="O40"/>
  <c r="P40"/>
  <c r="L25"/>
  <c r="M25"/>
  <c r="N25"/>
  <c r="O25"/>
  <c r="P25"/>
  <c r="L26"/>
  <c r="M26"/>
  <c r="N26"/>
  <c r="O26"/>
  <c r="P26"/>
  <c r="O24"/>
  <c r="P24"/>
  <c r="L9"/>
  <c r="M9"/>
  <c r="N9"/>
  <c r="O9"/>
  <c r="P9"/>
  <c r="L10"/>
  <c r="M10"/>
  <c r="N10"/>
  <c r="O10"/>
  <c r="P10"/>
  <c r="L11"/>
  <c r="M11"/>
  <c r="N11"/>
  <c r="O11"/>
  <c r="P11"/>
  <c r="M13"/>
  <c r="M14"/>
  <c r="M15"/>
  <c r="M16"/>
  <c r="L17"/>
  <c r="M17"/>
  <c r="N17"/>
  <c r="O17"/>
  <c r="P17"/>
  <c r="L18"/>
  <c r="M18"/>
  <c r="N18"/>
  <c r="O18"/>
  <c r="P18"/>
  <c r="L19"/>
  <c r="M19"/>
  <c r="N19"/>
  <c r="O19"/>
  <c r="P19"/>
  <c r="L20"/>
  <c r="M20"/>
  <c r="N20"/>
  <c r="O20"/>
  <c r="P20"/>
  <c r="O8"/>
  <c r="P8"/>
  <c r="L56"/>
  <c r="M56"/>
  <c r="N56"/>
  <c r="L40"/>
  <c r="M40"/>
  <c r="N40"/>
  <c r="L24"/>
  <c r="M24"/>
  <c r="N24"/>
  <c r="L8"/>
  <c r="M8"/>
  <c r="N8"/>
  <c r="L54" i="13"/>
  <c r="M54"/>
  <c r="N54"/>
  <c r="O54"/>
  <c r="P54"/>
  <c r="L55"/>
  <c r="M55"/>
  <c r="N55"/>
  <c r="O55"/>
  <c r="P55"/>
  <c r="L56"/>
  <c r="M56"/>
  <c r="N56"/>
  <c r="O56"/>
  <c r="P56"/>
  <c r="L57"/>
  <c r="M57"/>
  <c r="N57"/>
  <c r="O57"/>
  <c r="P57"/>
  <c r="L58"/>
  <c r="M58"/>
  <c r="N58"/>
  <c r="O58"/>
  <c r="P58"/>
  <c r="L59"/>
  <c r="M59"/>
  <c r="N59"/>
  <c r="O59"/>
  <c r="P59"/>
  <c r="L60"/>
  <c r="M60"/>
  <c r="N60"/>
  <c r="O60"/>
  <c r="P60"/>
  <c r="L61"/>
  <c r="M61"/>
  <c r="N61"/>
  <c r="O61"/>
  <c r="P61"/>
  <c r="L62"/>
  <c r="M62"/>
  <c r="N62"/>
  <c r="O62"/>
  <c r="P62"/>
  <c r="L63"/>
  <c r="M63"/>
  <c r="N63"/>
  <c r="O63"/>
  <c r="P63"/>
  <c r="L64"/>
  <c r="M64"/>
  <c r="N64"/>
  <c r="O64"/>
  <c r="P64"/>
  <c r="L39"/>
  <c r="M39"/>
  <c r="N39"/>
  <c r="O39"/>
  <c r="P39"/>
  <c r="L40"/>
  <c r="M40"/>
  <c r="N40"/>
  <c r="O40"/>
  <c r="P40"/>
  <c r="L41"/>
  <c r="M41"/>
  <c r="N41"/>
  <c r="O41"/>
  <c r="P41"/>
  <c r="L42"/>
  <c r="M42"/>
  <c r="N42"/>
  <c r="O42"/>
  <c r="P42"/>
  <c r="L43"/>
  <c r="M43"/>
  <c r="N43"/>
  <c r="O43"/>
  <c r="P43"/>
  <c r="L44"/>
  <c r="M44"/>
  <c r="N44"/>
  <c r="O44"/>
  <c r="P44"/>
  <c r="L45"/>
  <c r="M45"/>
  <c r="N45"/>
  <c r="O45"/>
  <c r="P45"/>
  <c r="L46"/>
  <c r="M46"/>
  <c r="N46"/>
  <c r="O46"/>
  <c r="P46"/>
  <c r="L47"/>
  <c r="M47"/>
  <c r="N47"/>
  <c r="O47"/>
  <c r="P47"/>
  <c r="L48"/>
  <c r="M48"/>
  <c r="N48"/>
  <c r="O48"/>
  <c r="P48"/>
  <c r="L49"/>
  <c r="M49"/>
  <c r="N49"/>
  <c r="O49"/>
  <c r="P49"/>
  <c r="L24"/>
  <c r="M24"/>
  <c r="N24"/>
  <c r="O24"/>
  <c r="P24"/>
  <c r="L29"/>
  <c r="M29"/>
  <c r="N29"/>
  <c r="O29"/>
  <c r="P29"/>
  <c r="L31"/>
  <c r="M31"/>
  <c r="N31"/>
  <c r="O31"/>
  <c r="P31"/>
  <c r="L32"/>
  <c r="M32"/>
  <c r="N32"/>
  <c r="O32"/>
  <c r="P32"/>
  <c r="L33"/>
  <c r="M33"/>
  <c r="N33"/>
  <c r="O33"/>
  <c r="P33"/>
  <c r="L34"/>
  <c r="M34"/>
  <c r="N34"/>
  <c r="O34"/>
  <c r="P34"/>
  <c r="L9"/>
  <c r="M9"/>
  <c r="N9"/>
  <c r="O9"/>
  <c r="P9"/>
  <c r="L10"/>
  <c r="M10"/>
  <c r="N10"/>
  <c r="O10"/>
  <c r="P10"/>
  <c r="L11"/>
  <c r="M11"/>
  <c r="N11"/>
  <c r="O11"/>
  <c r="P11"/>
  <c r="L12"/>
  <c r="M12"/>
  <c r="N12"/>
  <c r="O12"/>
  <c r="P12"/>
  <c r="L13"/>
  <c r="M13"/>
  <c r="N13"/>
  <c r="O13"/>
  <c r="P13"/>
  <c r="M17"/>
  <c r="M18"/>
  <c r="M19"/>
  <c r="O53"/>
  <c r="P53"/>
  <c r="O38"/>
  <c r="P38"/>
  <c r="O8"/>
  <c r="P8"/>
  <c r="L53"/>
  <c r="M53"/>
  <c r="N53"/>
  <c r="L38"/>
  <c r="M38"/>
  <c r="N38"/>
  <c r="L8"/>
  <c r="M8"/>
  <c r="N8"/>
  <c r="N48" i="10"/>
  <c r="O48"/>
  <c r="P48"/>
  <c r="U101" i="18"/>
  <c r="Q48" i="10"/>
  <c r="V101" i="18"/>
  <c r="W101"/>
  <c r="X101"/>
  <c r="N49" i="10"/>
  <c r="O49"/>
  <c r="P49"/>
  <c r="U103" i="18"/>
  <c r="Q49" i="10"/>
  <c r="V103" i="18"/>
  <c r="W103"/>
  <c r="X103"/>
  <c r="N50" i="10"/>
  <c r="O50"/>
  <c r="P50"/>
  <c r="U104" i="18"/>
  <c r="Q50" i="10"/>
  <c r="V104" i="18"/>
  <c r="W104"/>
  <c r="X104"/>
  <c r="N51" i="10"/>
  <c r="O51"/>
  <c r="P51"/>
  <c r="U97" i="18"/>
  <c r="Q51" i="10"/>
  <c r="V97" i="18"/>
  <c r="W97"/>
  <c r="X97"/>
  <c r="N52" i="10"/>
  <c r="O52"/>
  <c r="P52"/>
  <c r="U106" i="18"/>
  <c r="Q52" i="10"/>
  <c r="V106" i="18"/>
  <c r="W106"/>
  <c r="X106"/>
  <c r="N53" i="10"/>
  <c r="O53"/>
  <c r="P53"/>
  <c r="U105" i="18"/>
  <c r="Q53" i="10"/>
  <c r="V105" i="18"/>
  <c r="W105"/>
  <c r="X105"/>
  <c r="N54" i="10"/>
  <c r="O54"/>
  <c r="P54"/>
  <c r="U98" i="18"/>
  <c r="Q54" i="10"/>
  <c r="V98" i="18"/>
  <c r="W98"/>
  <c r="X98"/>
  <c r="N55" i="10"/>
  <c r="O55"/>
  <c r="P55"/>
  <c r="U100" i="18"/>
  <c r="Q55" i="10"/>
  <c r="V100" i="18"/>
  <c r="W100"/>
  <c r="X100"/>
  <c r="N56" i="10"/>
  <c r="O56"/>
  <c r="P56"/>
  <c r="U99" i="18"/>
  <c r="Q56" i="10"/>
  <c r="V99" i="18"/>
  <c r="W99"/>
  <c r="X99"/>
  <c r="N35" i="10"/>
  <c r="O35"/>
  <c r="P35"/>
  <c r="O101" i="18"/>
  <c r="Q35" i="10"/>
  <c r="P101" i="18"/>
  <c r="Q101"/>
  <c r="R101"/>
  <c r="N36" i="10"/>
  <c r="O36"/>
  <c r="P36"/>
  <c r="O103" i="18"/>
  <c r="Q36" i="10"/>
  <c r="P103" i="18"/>
  <c r="Q103"/>
  <c r="R103"/>
  <c r="N37" i="10"/>
  <c r="O37"/>
  <c r="P37"/>
  <c r="O104" i="18"/>
  <c r="Q37" i="10"/>
  <c r="P104" i="18"/>
  <c r="Q104"/>
  <c r="R104"/>
  <c r="P38" i="10"/>
  <c r="O97" i="18"/>
  <c r="P97"/>
  <c r="Q97"/>
  <c r="R97"/>
  <c r="O106"/>
  <c r="P106"/>
  <c r="Q106"/>
  <c r="R106"/>
  <c r="N40" i="10"/>
  <c r="O40"/>
  <c r="P40"/>
  <c r="O105" i="18"/>
  <c r="Q40" i="10"/>
  <c r="P105" i="18"/>
  <c r="Q105"/>
  <c r="R105"/>
  <c r="N41" i="10"/>
  <c r="O41"/>
  <c r="P41"/>
  <c r="O98" i="18"/>
  <c r="Q41" i="10"/>
  <c r="P98" i="18"/>
  <c r="Q98"/>
  <c r="R98"/>
  <c r="N42" i="10"/>
  <c r="O42"/>
  <c r="P42"/>
  <c r="O100" i="18"/>
  <c r="Q42" i="10"/>
  <c r="P100" i="18"/>
  <c r="Q100"/>
  <c r="R100"/>
  <c r="N43" i="10"/>
  <c r="O43"/>
  <c r="P43"/>
  <c r="O99" i="18"/>
  <c r="Q43" i="10"/>
  <c r="P99" i="18"/>
  <c r="Q99"/>
  <c r="R99"/>
  <c r="I101"/>
  <c r="J101"/>
  <c r="K101"/>
  <c r="L101"/>
  <c r="I103"/>
  <c r="J103"/>
  <c r="K103"/>
  <c r="L103"/>
  <c r="I104"/>
  <c r="J104"/>
  <c r="K104"/>
  <c r="L104"/>
  <c r="I97"/>
  <c r="J97"/>
  <c r="K97"/>
  <c r="L97"/>
  <c r="I106"/>
  <c r="J106"/>
  <c r="K106"/>
  <c r="L106"/>
  <c r="I105"/>
  <c r="J105"/>
  <c r="K105"/>
  <c r="L105"/>
  <c r="I98"/>
  <c r="J98"/>
  <c r="K98"/>
  <c r="L98"/>
  <c r="I100"/>
  <c r="J100"/>
  <c r="K100"/>
  <c r="L100"/>
  <c r="I99"/>
  <c r="J99"/>
  <c r="K99"/>
  <c r="L99"/>
  <c r="C101"/>
  <c r="D101"/>
  <c r="E101"/>
  <c r="F101"/>
  <c r="C103"/>
  <c r="D103"/>
  <c r="E103"/>
  <c r="F103"/>
  <c r="C104"/>
  <c r="D104"/>
  <c r="E104"/>
  <c r="F104"/>
  <c r="C97"/>
  <c r="D97"/>
  <c r="E97"/>
  <c r="F97"/>
  <c r="C106"/>
  <c r="D106"/>
  <c r="E106"/>
  <c r="F106"/>
  <c r="C105"/>
  <c r="D105"/>
  <c r="E105"/>
  <c r="F105"/>
  <c r="C98"/>
  <c r="D98"/>
  <c r="E98"/>
  <c r="F98"/>
  <c r="C100"/>
  <c r="D100"/>
  <c r="E100"/>
  <c r="F100"/>
  <c r="C99"/>
  <c r="D99"/>
  <c r="E99"/>
  <c r="F99"/>
  <c r="D102"/>
  <c r="E102"/>
  <c r="J102"/>
  <c r="K102"/>
  <c r="Q34" i="10"/>
  <c r="P102" i="18"/>
  <c r="Q102"/>
  <c r="Q47" i="10"/>
  <c r="V102" i="18"/>
  <c r="W102"/>
  <c r="X102"/>
  <c r="N47" i="10"/>
  <c r="O47"/>
  <c r="P47"/>
  <c r="U102" i="18"/>
  <c r="R102"/>
  <c r="N34" i="10"/>
  <c r="O34"/>
  <c r="P34"/>
  <c r="O102" i="18"/>
  <c r="L102"/>
  <c r="I102"/>
  <c r="F102"/>
  <c r="C102"/>
  <c r="M99"/>
  <c r="S43" i="10"/>
  <c r="S99" i="18"/>
  <c r="S56" i="10"/>
  <c r="Y99" i="18"/>
  <c r="G99"/>
  <c r="AA99"/>
  <c r="G97"/>
  <c r="M97"/>
  <c r="S97"/>
  <c r="Y97"/>
  <c r="AA97"/>
  <c r="G98"/>
  <c r="M98"/>
  <c r="S98"/>
  <c r="Y98"/>
  <c r="AA98"/>
  <c r="G100"/>
  <c r="M100"/>
  <c r="S100"/>
  <c r="Y100"/>
  <c r="AA100"/>
  <c r="G101"/>
  <c r="M101"/>
  <c r="S101"/>
  <c r="Y101"/>
  <c r="AA101"/>
  <c r="G102"/>
  <c r="M102"/>
  <c r="S102"/>
  <c r="Y102"/>
  <c r="AA102"/>
  <c r="G103"/>
  <c r="M103"/>
  <c r="S103"/>
  <c r="Y103"/>
  <c r="AA103"/>
  <c r="G104"/>
  <c r="M104"/>
  <c r="S104"/>
  <c r="Y104"/>
  <c r="AA104"/>
  <c r="G105"/>
  <c r="M105"/>
  <c r="S105"/>
  <c r="Y105"/>
  <c r="AA105"/>
  <c r="G106"/>
  <c r="M106"/>
  <c r="S106"/>
  <c r="Y106"/>
  <c r="AA106"/>
  <c r="AB99"/>
  <c r="T56" i="10"/>
  <c r="Z99" i="18"/>
  <c r="T43" i="10"/>
  <c r="T99" i="18"/>
  <c r="N99"/>
  <c r="T17" i="10"/>
  <c r="H99" i="18"/>
  <c r="S42" i="10"/>
  <c r="S55"/>
  <c r="AB100" i="18"/>
  <c r="T55" i="10"/>
  <c r="Z100" i="18"/>
  <c r="T42" i="10"/>
  <c r="T100" i="18"/>
  <c r="N100"/>
  <c r="T16" i="10"/>
  <c r="H100" i="18"/>
  <c r="S41" i="10"/>
  <c r="S54"/>
  <c r="AB98" i="18"/>
  <c r="T54" i="10"/>
  <c r="Z98" i="18"/>
  <c r="T41" i="10"/>
  <c r="N98" i="18"/>
  <c r="T15" i="10"/>
  <c r="H98" i="18"/>
  <c r="S40" i="10"/>
  <c r="S53"/>
  <c r="AB105" i="18"/>
  <c r="T53" i="10"/>
  <c r="Z105" i="18"/>
  <c r="T40" i="10"/>
  <c r="T105" i="18"/>
  <c r="N105"/>
  <c r="T14" i="10"/>
  <c r="H105" i="18"/>
  <c r="S52" i="10"/>
  <c r="AB106" i="18"/>
  <c r="T52" i="10"/>
  <c r="Z106" i="18"/>
  <c r="S38" i="10"/>
  <c r="T39"/>
  <c r="T106" i="18"/>
  <c r="N106"/>
  <c r="T13" i="10"/>
  <c r="H106" i="18"/>
  <c r="S51" i="10"/>
  <c r="AB97" i="18"/>
  <c r="T51" i="10"/>
  <c r="Z97" i="18"/>
  <c r="S34" i="10"/>
  <c r="S35"/>
  <c r="S36"/>
  <c r="S37"/>
  <c r="T38"/>
  <c r="T97" i="18"/>
  <c r="N97"/>
  <c r="T12" i="10"/>
  <c r="H97" i="18"/>
  <c r="S50" i="10"/>
  <c r="AB104" i="18"/>
  <c r="T50" i="10"/>
  <c r="Z104" i="18"/>
  <c r="T37" i="10"/>
  <c r="T104" i="18"/>
  <c r="N104"/>
  <c r="H104"/>
  <c r="S49" i="10"/>
  <c r="AB103" i="18"/>
  <c r="T49" i="10"/>
  <c r="Z103" i="18"/>
  <c r="T36" i="10"/>
  <c r="T103" i="18"/>
  <c r="N103"/>
  <c r="T10" i="10"/>
  <c r="H103" i="18"/>
  <c r="S48" i="10"/>
  <c r="AB101" i="18"/>
  <c r="T48" i="10"/>
  <c r="Z101" i="18"/>
  <c r="T35" i="10"/>
  <c r="T101" i="18"/>
  <c r="N101"/>
  <c r="T9" i="10"/>
  <c r="H101" i="18"/>
  <c r="S47" i="10"/>
  <c r="AB102" i="18"/>
  <c r="T47" i="10"/>
  <c r="Z102" i="18"/>
  <c r="T34" i="10"/>
  <c r="T102" i="18"/>
  <c r="N102"/>
  <c r="T8" i="10"/>
  <c r="H102" i="18"/>
  <c r="L51" i="9"/>
  <c r="M51"/>
  <c r="N51"/>
  <c r="O51"/>
  <c r="P51"/>
  <c r="L52"/>
  <c r="M52"/>
  <c r="N52"/>
  <c r="O52"/>
  <c r="P52"/>
  <c r="L53"/>
  <c r="M53"/>
  <c r="N53"/>
  <c r="O53"/>
  <c r="P53"/>
  <c r="L54"/>
  <c r="M54"/>
  <c r="N54"/>
  <c r="O54"/>
  <c r="P54"/>
  <c r="L55"/>
  <c r="M55"/>
  <c r="N55"/>
  <c r="O55"/>
  <c r="P55"/>
  <c r="L56"/>
  <c r="M56"/>
  <c r="N56"/>
  <c r="O56"/>
  <c r="P56"/>
  <c r="L57"/>
  <c r="M57"/>
  <c r="N57"/>
  <c r="O57"/>
  <c r="P57"/>
  <c r="L58"/>
  <c r="M58"/>
  <c r="N58"/>
  <c r="O58"/>
  <c r="P58"/>
  <c r="L59"/>
  <c r="M59"/>
  <c r="N59"/>
  <c r="O59"/>
  <c r="P59"/>
  <c r="L60"/>
  <c r="M60"/>
  <c r="N60"/>
  <c r="O60"/>
  <c r="P60"/>
  <c r="L37"/>
  <c r="M37"/>
  <c r="N37"/>
  <c r="O37"/>
  <c r="P37"/>
  <c r="L38"/>
  <c r="M38"/>
  <c r="N38"/>
  <c r="O38"/>
  <c r="P38"/>
  <c r="L39"/>
  <c r="M39"/>
  <c r="N39"/>
  <c r="O39"/>
  <c r="P39"/>
  <c r="L40"/>
  <c r="M40"/>
  <c r="N40"/>
  <c r="O40"/>
  <c r="P40"/>
  <c r="L41"/>
  <c r="M41"/>
  <c r="N41"/>
  <c r="O41"/>
  <c r="P41"/>
  <c r="L42"/>
  <c r="M42"/>
  <c r="N42"/>
  <c r="O42"/>
  <c r="P42"/>
  <c r="L43"/>
  <c r="M43"/>
  <c r="N43"/>
  <c r="O43"/>
  <c r="P43"/>
  <c r="L44"/>
  <c r="M44"/>
  <c r="N44"/>
  <c r="O44"/>
  <c r="P44"/>
  <c r="L45"/>
  <c r="M45"/>
  <c r="N45"/>
  <c r="O45"/>
  <c r="P45"/>
  <c r="L46"/>
  <c r="M46"/>
  <c r="N46"/>
  <c r="O46"/>
  <c r="P46"/>
  <c r="L23"/>
  <c r="M23"/>
  <c r="N23"/>
  <c r="O23"/>
  <c r="P23"/>
  <c r="L24"/>
  <c r="M24"/>
  <c r="N24"/>
  <c r="O24"/>
  <c r="P24"/>
  <c r="L25"/>
  <c r="M25"/>
  <c r="N25"/>
  <c r="O25"/>
  <c r="P25"/>
  <c r="L26"/>
  <c r="M26"/>
  <c r="N26"/>
  <c r="O26"/>
  <c r="P26"/>
  <c r="L27"/>
  <c r="M27"/>
  <c r="N27"/>
  <c r="O27"/>
  <c r="P27"/>
  <c r="L9"/>
  <c r="M9"/>
  <c r="N9"/>
  <c r="O9"/>
  <c r="P9"/>
  <c r="L10"/>
  <c r="M10"/>
  <c r="N10"/>
  <c r="O10"/>
  <c r="P10"/>
  <c r="L11"/>
  <c r="M11"/>
  <c r="N11"/>
  <c r="O11"/>
  <c r="P11"/>
  <c r="L12"/>
  <c r="M12"/>
  <c r="N12"/>
  <c r="O12"/>
  <c r="P12"/>
  <c r="L13"/>
  <c r="M13"/>
  <c r="N13"/>
  <c r="O13"/>
  <c r="P13"/>
  <c r="L15"/>
  <c r="M15"/>
  <c r="N15"/>
  <c r="O15"/>
  <c r="P15"/>
  <c r="L16"/>
  <c r="M16"/>
  <c r="N16"/>
  <c r="O16"/>
  <c r="P16"/>
  <c r="L17"/>
  <c r="M17"/>
  <c r="N17"/>
  <c r="O17"/>
  <c r="P17"/>
  <c r="L18"/>
  <c r="M18"/>
  <c r="N18"/>
  <c r="O18"/>
  <c r="P18"/>
  <c r="O50"/>
  <c r="P50"/>
  <c r="O36"/>
  <c r="P36"/>
  <c r="O22"/>
  <c r="P22"/>
  <c r="L50"/>
  <c r="M50"/>
  <c r="N50"/>
  <c r="L36"/>
  <c r="M36"/>
  <c r="N36"/>
  <c r="L22"/>
  <c r="M22"/>
  <c r="N22"/>
  <c r="U73" i="18"/>
  <c r="V73"/>
  <c r="W73"/>
  <c r="X73"/>
  <c r="U79"/>
  <c r="V79"/>
  <c r="W79"/>
  <c r="X79"/>
  <c r="U87"/>
  <c r="V87"/>
  <c r="W87"/>
  <c r="X87"/>
  <c r="U91"/>
  <c r="V91"/>
  <c r="W91"/>
  <c r="X91"/>
  <c r="U78"/>
  <c r="V78"/>
  <c r="W78"/>
  <c r="X78"/>
  <c r="U92"/>
  <c r="V92"/>
  <c r="W92"/>
  <c r="X92"/>
  <c r="U86"/>
  <c r="V86"/>
  <c r="W86"/>
  <c r="X86"/>
  <c r="U84"/>
  <c r="V84"/>
  <c r="W84"/>
  <c r="X84"/>
  <c r="U77"/>
  <c r="V77"/>
  <c r="W77"/>
  <c r="X77"/>
  <c r="U88"/>
  <c r="V88"/>
  <c r="W88"/>
  <c r="X88"/>
  <c r="U83"/>
  <c r="V83"/>
  <c r="W83"/>
  <c r="X83"/>
  <c r="V82"/>
  <c r="W82"/>
  <c r="X82"/>
  <c r="U72"/>
  <c r="V72"/>
  <c r="W72"/>
  <c r="X72"/>
  <c r="U76"/>
  <c r="V76"/>
  <c r="W76"/>
  <c r="X76"/>
  <c r="U69"/>
  <c r="V69"/>
  <c r="W69"/>
  <c r="X69"/>
  <c r="U74"/>
  <c r="V74"/>
  <c r="W74"/>
  <c r="X74"/>
  <c r="U80"/>
  <c r="V80"/>
  <c r="W80"/>
  <c r="X80"/>
  <c r="U85"/>
  <c r="V85"/>
  <c r="W85"/>
  <c r="X85"/>
  <c r="V71"/>
  <c r="W71"/>
  <c r="O73"/>
  <c r="P73"/>
  <c r="Q73"/>
  <c r="R73"/>
  <c r="O79"/>
  <c r="P79"/>
  <c r="Q79"/>
  <c r="R79"/>
  <c r="O87"/>
  <c r="P87"/>
  <c r="Q87"/>
  <c r="R87"/>
  <c r="O91"/>
  <c r="P91"/>
  <c r="Q91"/>
  <c r="R91"/>
  <c r="O78"/>
  <c r="P78"/>
  <c r="Q78"/>
  <c r="R78"/>
  <c r="O92"/>
  <c r="P92"/>
  <c r="Q92"/>
  <c r="R92"/>
  <c r="O86"/>
  <c r="P86"/>
  <c r="Q86"/>
  <c r="R86"/>
  <c r="O84"/>
  <c r="P84"/>
  <c r="Q84"/>
  <c r="R84"/>
  <c r="O77"/>
  <c r="P77"/>
  <c r="Q77"/>
  <c r="R77"/>
  <c r="O88"/>
  <c r="P88"/>
  <c r="Q88"/>
  <c r="R88"/>
  <c r="O75"/>
  <c r="P75"/>
  <c r="Q75"/>
  <c r="R75"/>
  <c r="O89"/>
  <c r="P89"/>
  <c r="Q89"/>
  <c r="R89"/>
  <c r="O83"/>
  <c r="P83"/>
  <c r="Q83"/>
  <c r="R83"/>
  <c r="O82"/>
  <c r="P82"/>
  <c r="Q82"/>
  <c r="R82"/>
  <c r="O72"/>
  <c r="P72"/>
  <c r="Q72"/>
  <c r="R72"/>
  <c r="O76"/>
  <c r="P76"/>
  <c r="Q76"/>
  <c r="R76"/>
  <c r="O69"/>
  <c r="P69"/>
  <c r="Q69"/>
  <c r="R69"/>
  <c r="O74"/>
  <c r="P74"/>
  <c r="Q74"/>
  <c r="R74"/>
  <c r="O80"/>
  <c r="P80"/>
  <c r="Q80"/>
  <c r="R80"/>
  <c r="O85"/>
  <c r="P85"/>
  <c r="Q85"/>
  <c r="R85"/>
  <c r="P71"/>
  <c r="Q71"/>
  <c r="L73"/>
  <c r="L79"/>
  <c r="L87"/>
  <c r="L91"/>
  <c r="L78"/>
  <c r="L92"/>
  <c r="L86"/>
  <c r="L84"/>
  <c r="L77"/>
  <c r="L88"/>
  <c r="L75"/>
  <c r="L89"/>
  <c r="L83"/>
  <c r="L82"/>
  <c r="L72"/>
  <c r="L76"/>
  <c r="L69"/>
  <c r="L74"/>
  <c r="L80"/>
  <c r="L85"/>
  <c r="I73"/>
  <c r="J73"/>
  <c r="K73"/>
  <c r="I79"/>
  <c r="J79"/>
  <c r="K79"/>
  <c r="I87"/>
  <c r="J87"/>
  <c r="K87"/>
  <c r="I91"/>
  <c r="J91"/>
  <c r="K91"/>
  <c r="I78"/>
  <c r="J78"/>
  <c r="K78"/>
  <c r="I92"/>
  <c r="J92"/>
  <c r="K92"/>
  <c r="I86"/>
  <c r="J86"/>
  <c r="K86"/>
  <c r="I84"/>
  <c r="J84"/>
  <c r="K84"/>
  <c r="I77"/>
  <c r="J77"/>
  <c r="K77"/>
  <c r="I88"/>
  <c r="J88"/>
  <c r="K88"/>
  <c r="I75"/>
  <c r="J75"/>
  <c r="K75"/>
  <c r="I89"/>
  <c r="J89"/>
  <c r="K89"/>
  <c r="I83"/>
  <c r="J83"/>
  <c r="K83"/>
  <c r="I82"/>
  <c r="J82"/>
  <c r="K82"/>
  <c r="I72"/>
  <c r="J72"/>
  <c r="K72"/>
  <c r="I76"/>
  <c r="J76"/>
  <c r="K76"/>
  <c r="I69"/>
  <c r="J69"/>
  <c r="K69"/>
  <c r="I74"/>
  <c r="J74"/>
  <c r="K74"/>
  <c r="I80"/>
  <c r="J80"/>
  <c r="K80"/>
  <c r="I85"/>
  <c r="J85"/>
  <c r="K85"/>
  <c r="J71"/>
  <c r="K71"/>
  <c r="F73"/>
  <c r="F79"/>
  <c r="F87"/>
  <c r="F91"/>
  <c r="F78"/>
  <c r="F92"/>
  <c r="F86"/>
  <c r="F84"/>
  <c r="F77"/>
  <c r="F88"/>
  <c r="F75"/>
  <c r="F89"/>
  <c r="F83"/>
  <c r="F82"/>
  <c r="F72"/>
  <c r="F76"/>
  <c r="F69"/>
  <c r="F74"/>
  <c r="F80"/>
  <c r="F85"/>
  <c r="C73"/>
  <c r="D73"/>
  <c r="E73"/>
  <c r="C79"/>
  <c r="D79"/>
  <c r="E79"/>
  <c r="C87"/>
  <c r="D87"/>
  <c r="E87"/>
  <c r="C91"/>
  <c r="D91"/>
  <c r="E91"/>
  <c r="C78"/>
  <c r="D78"/>
  <c r="E78"/>
  <c r="C92"/>
  <c r="D92"/>
  <c r="E92"/>
  <c r="C86"/>
  <c r="D86"/>
  <c r="E86"/>
  <c r="C84"/>
  <c r="D84"/>
  <c r="E84"/>
  <c r="C77"/>
  <c r="D77"/>
  <c r="E77"/>
  <c r="C88"/>
  <c r="D88"/>
  <c r="E88"/>
  <c r="C75"/>
  <c r="D75"/>
  <c r="E75"/>
  <c r="C89"/>
  <c r="D89"/>
  <c r="E89"/>
  <c r="C83"/>
  <c r="D83"/>
  <c r="E83"/>
  <c r="C82"/>
  <c r="D82"/>
  <c r="E82"/>
  <c r="C72"/>
  <c r="D72"/>
  <c r="E72"/>
  <c r="C76"/>
  <c r="D76"/>
  <c r="E76"/>
  <c r="C69"/>
  <c r="D69"/>
  <c r="E69"/>
  <c r="C74"/>
  <c r="D74"/>
  <c r="E74"/>
  <c r="C80"/>
  <c r="D80"/>
  <c r="E80"/>
  <c r="C85"/>
  <c r="D85"/>
  <c r="E85"/>
  <c r="D71"/>
  <c r="E71"/>
  <c r="X71"/>
  <c r="U71"/>
  <c r="R71"/>
  <c r="O71"/>
  <c r="L71"/>
  <c r="I71"/>
  <c r="F71"/>
  <c r="C71"/>
  <c r="R61"/>
  <c r="R53"/>
  <c r="R58"/>
  <c r="R51"/>
  <c r="R62"/>
  <c r="R48"/>
  <c r="R49"/>
  <c r="R59"/>
  <c r="R63"/>
  <c r="R54"/>
  <c r="R50"/>
  <c r="R65"/>
  <c r="R57"/>
  <c r="R64"/>
  <c r="R52"/>
  <c r="R60"/>
  <c r="R56"/>
  <c r="L51" i="6"/>
  <c r="M51"/>
  <c r="N51"/>
  <c r="O61" i="18"/>
  <c r="O51" i="6"/>
  <c r="P61" i="18"/>
  <c r="P51" i="6"/>
  <c r="Q61" i="18"/>
  <c r="L52" i="6"/>
  <c r="M52"/>
  <c r="N52"/>
  <c r="O53" i="18"/>
  <c r="O52" i="6"/>
  <c r="P53" i="18"/>
  <c r="P52" i="6"/>
  <c r="Q53" i="18"/>
  <c r="L53" i="6"/>
  <c r="M53"/>
  <c r="N53"/>
  <c r="O58" i="18"/>
  <c r="O53" i="6"/>
  <c r="P58" i="18"/>
  <c r="P53" i="6"/>
  <c r="Q58" i="18"/>
  <c r="L54" i="6"/>
  <c r="M54"/>
  <c r="N54"/>
  <c r="O51" i="18"/>
  <c r="O54" i="6"/>
  <c r="P51" i="18"/>
  <c r="P54" i="6"/>
  <c r="Q51" i="18"/>
  <c r="L55" i="6"/>
  <c r="M55"/>
  <c r="N55"/>
  <c r="O62" i="18"/>
  <c r="O55" i="6"/>
  <c r="P62" i="18"/>
  <c r="P55" i="6"/>
  <c r="Q62" i="18"/>
  <c r="L56" i="6"/>
  <c r="M56"/>
  <c r="N56"/>
  <c r="O48" i="18"/>
  <c r="O56" i="6"/>
  <c r="P48" i="18"/>
  <c r="P56" i="6"/>
  <c r="Q48" i="18"/>
  <c r="L57" i="6"/>
  <c r="M57"/>
  <c r="N57"/>
  <c r="O49" i="18"/>
  <c r="O57" i="6"/>
  <c r="P49" i="18"/>
  <c r="P57" i="6"/>
  <c r="Q49" i="18"/>
  <c r="L58" i="6"/>
  <c r="M58"/>
  <c r="N58"/>
  <c r="O59" i="18"/>
  <c r="O58" i="6"/>
  <c r="P59" i="18"/>
  <c r="P58" i="6"/>
  <c r="Q59" i="18"/>
  <c r="L59" i="6"/>
  <c r="M59"/>
  <c r="N59"/>
  <c r="O63" i="18"/>
  <c r="O59" i="6"/>
  <c r="P63" i="18"/>
  <c r="P59" i="6"/>
  <c r="Q63" i="18"/>
  <c r="L60" i="6"/>
  <c r="M60"/>
  <c r="N60"/>
  <c r="O54" i="18"/>
  <c r="O60" i="6"/>
  <c r="P54" i="18"/>
  <c r="P60" i="6"/>
  <c r="Q54" i="18"/>
  <c r="L61" i="6"/>
  <c r="M61"/>
  <c r="N61"/>
  <c r="O50" i="18"/>
  <c r="O61" i="6"/>
  <c r="P50" i="18"/>
  <c r="P61" i="6"/>
  <c r="Q50" i="18"/>
  <c r="L62" i="6"/>
  <c r="M62"/>
  <c r="N62"/>
  <c r="O65" i="18"/>
  <c r="O62" i="6"/>
  <c r="P65" i="18"/>
  <c r="P62" i="6"/>
  <c r="Q65" i="18"/>
  <c r="L63" i="6"/>
  <c r="M63"/>
  <c r="N63"/>
  <c r="O57" i="18"/>
  <c r="O63" i="6"/>
  <c r="P57" i="18"/>
  <c r="P63" i="6"/>
  <c r="Q57" i="18"/>
  <c r="L64" i="6"/>
  <c r="M64"/>
  <c r="N64"/>
  <c r="O64" i="18"/>
  <c r="O64" i="6"/>
  <c r="P64" i="18"/>
  <c r="P64" i="6"/>
  <c r="Q64" i="18"/>
  <c r="L65" i="6"/>
  <c r="M65"/>
  <c r="N65"/>
  <c r="O52" i="18"/>
  <c r="O65" i="6"/>
  <c r="P52" i="18"/>
  <c r="P65" i="6"/>
  <c r="Q52" i="18"/>
  <c r="L66" i="6"/>
  <c r="M66"/>
  <c r="N66"/>
  <c r="O60" i="18"/>
  <c r="O66" i="6"/>
  <c r="P60" i="18"/>
  <c r="P66" i="6"/>
  <c r="Q60" i="18"/>
  <c r="L67" i="6"/>
  <c r="M67"/>
  <c r="N67"/>
  <c r="O56" i="18"/>
  <c r="O67" i="6"/>
  <c r="P56" i="18"/>
  <c r="P67" i="6"/>
  <c r="Q56" i="18"/>
  <c r="O50" i="6"/>
  <c r="P55" i="18"/>
  <c r="P50" i="6"/>
  <c r="Q55" i="18"/>
  <c r="L61"/>
  <c r="L53"/>
  <c r="L58"/>
  <c r="L51"/>
  <c r="L62"/>
  <c r="L48"/>
  <c r="L49"/>
  <c r="L59"/>
  <c r="L63"/>
  <c r="L54"/>
  <c r="L50"/>
  <c r="L65"/>
  <c r="L57"/>
  <c r="L64"/>
  <c r="L52"/>
  <c r="L60"/>
  <c r="L56"/>
  <c r="L30" i="6"/>
  <c r="M30"/>
  <c r="N30"/>
  <c r="I61" i="18"/>
  <c r="O30" i="6"/>
  <c r="J61" i="18"/>
  <c r="P30" i="6"/>
  <c r="K61" i="18"/>
  <c r="I53"/>
  <c r="J53"/>
  <c r="K53"/>
  <c r="I58"/>
  <c r="J58"/>
  <c r="K58"/>
  <c r="I51"/>
  <c r="J51"/>
  <c r="K51"/>
  <c r="I62"/>
  <c r="J62"/>
  <c r="K62"/>
  <c r="L35" i="6"/>
  <c r="M35"/>
  <c r="N35"/>
  <c r="I48" i="18"/>
  <c r="O35" i="6"/>
  <c r="J48" i="18"/>
  <c r="P35" i="6"/>
  <c r="K48" i="18"/>
  <c r="L36" i="6"/>
  <c r="M36"/>
  <c r="N36"/>
  <c r="I49" i="18"/>
  <c r="O36" i="6"/>
  <c r="J49" i="18"/>
  <c r="P36" i="6"/>
  <c r="K49" i="18"/>
  <c r="L37" i="6"/>
  <c r="M37"/>
  <c r="N37"/>
  <c r="I59" i="18"/>
  <c r="O37" i="6"/>
  <c r="J59" i="18"/>
  <c r="P37" i="6"/>
  <c r="K59" i="18"/>
  <c r="L38" i="6"/>
  <c r="M38"/>
  <c r="N38"/>
  <c r="I63" i="18"/>
  <c r="O38" i="6"/>
  <c r="J63" i="18"/>
  <c r="P38" i="6"/>
  <c r="K63" i="18"/>
  <c r="L39" i="6"/>
  <c r="M39"/>
  <c r="N39"/>
  <c r="I54" i="18"/>
  <c r="O39" i="6"/>
  <c r="J54" i="18"/>
  <c r="P39" i="6"/>
  <c r="K54" i="18"/>
  <c r="L40" i="6"/>
  <c r="M40"/>
  <c r="N40"/>
  <c r="I50" i="18"/>
  <c r="O40" i="6"/>
  <c r="J50" i="18"/>
  <c r="P40" i="6"/>
  <c r="K50" i="18"/>
  <c r="L41" i="6"/>
  <c r="M41"/>
  <c r="N41"/>
  <c r="I65" i="18"/>
  <c r="O41" i="6"/>
  <c r="J65" i="18"/>
  <c r="P41" i="6"/>
  <c r="K65" i="18"/>
  <c r="L42" i="6"/>
  <c r="M42"/>
  <c r="N42"/>
  <c r="I57" i="18"/>
  <c r="O42" i="6"/>
  <c r="J57" i="18"/>
  <c r="P42" i="6"/>
  <c r="K57" i="18"/>
  <c r="L43" i="6"/>
  <c r="M43"/>
  <c r="N43"/>
  <c r="I64" i="18"/>
  <c r="O43" i="6"/>
  <c r="J64" i="18"/>
  <c r="P43" i="6"/>
  <c r="K64" i="18"/>
  <c r="L44" i="6"/>
  <c r="M44"/>
  <c r="N44"/>
  <c r="I52" i="18"/>
  <c r="O44" i="6"/>
  <c r="J52" i="18"/>
  <c r="P44" i="6"/>
  <c r="K52" i="18"/>
  <c r="L45" i="6"/>
  <c r="M45"/>
  <c r="N45"/>
  <c r="I60" i="18"/>
  <c r="O45" i="6"/>
  <c r="J60" i="18"/>
  <c r="P45" i="6"/>
  <c r="K60" i="18"/>
  <c r="L46" i="6"/>
  <c r="M46"/>
  <c r="N46"/>
  <c r="I56" i="18"/>
  <c r="O46" i="6"/>
  <c r="J56" i="18"/>
  <c r="P46" i="6"/>
  <c r="K56" i="18"/>
  <c r="O29" i="6"/>
  <c r="J55" i="18"/>
  <c r="P29" i="6"/>
  <c r="K55" i="18"/>
  <c r="F61"/>
  <c r="F53"/>
  <c r="F58"/>
  <c r="F51"/>
  <c r="F62"/>
  <c r="F48"/>
  <c r="F49"/>
  <c r="F59"/>
  <c r="F63"/>
  <c r="F54"/>
  <c r="F50"/>
  <c r="F65"/>
  <c r="F57"/>
  <c r="F64"/>
  <c r="F52"/>
  <c r="F60"/>
  <c r="F56"/>
  <c r="L9" i="6"/>
  <c r="M9"/>
  <c r="N9"/>
  <c r="C61" i="18"/>
  <c r="O9" i="6"/>
  <c r="D61" i="18"/>
  <c r="P9" i="6"/>
  <c r="E61" i="18"/>
  <c r="L10" i="6"/>
  <c r="M10"/>
  <c r="N10"/>
  <c r="C53" i="18"/>
  <c r="O10" i="6"/>
  <c r="D53" i="18"/>
  <c r="P10" i="6"/>
  <c r="E53" i="18"/>
  <c r="L11" i="6"/>
  <c r="M11"/>
  <c r="N11"/>
  <c r="C58" i="18"/>
  <c r="O11" i="6"/>
  <c r="D58" i="18"/>
  <c r="P11" i="6"/>
  <c r="E58" i="18"/>
  <c r="L12" i="6"/>
  <c r="M12"/>
  <c r="N12"/>
  <c r="C51" i="18"/>
  <c r="O12" i="6"/>
  <c r="D51" i="18"/>
  <c r="P12" i="6"/>
  <c r="E51" i="18"/>
  <c r="L13" i="6"/>
  <c r="M13"/>
  <c r="N13"/>
  <c r="C62" i="18"/>
  <c r="O13" i="6"/>
  <c r="D62" i="18"/>
  <c r="P13" i="6"/>
  <c r="E62" i="18"/>
  <c r="L14" i="6"/>
  <c r="M14"/>
  <c r="N14"/>
  <c r="C48" i="18"/>
  <c r="O14" i="6"/>
  <c r="D48" i="18"/>
  <c r="P14" i="6"/>
  <c r="E48" i="18"/>
  <c r="L15" i="6"/>
  <c r="M15"/>
  <c r="N15"/>
  <c r="C49" i="18"/>
  <c r="O15" i="6"/>
  <c r="D49" i="18"/>
  <c r="P15" i="6"/>
  <c r="E49" i="18"/>
  <c r="C59"/>
  <c r="D59"/>
  <c r="E59"/>
  <c r="C63"/>
  <c r="D63"/>
  <c r="E63"/>
  <c r="C54"/>
  <c r="D54"/>
  <c r="E54"/>
  <c r="C50"/>
  <c r="D50"/>
  <c r="E50"/>
  <c r="C65"/>
  <c r="D65"/>
  <c r="E65"/>
  <c r="C57"/>
  <c r="D57"/>
  <c r="E57"/>
  <c r="C64"/>
  <c r="D64"/>
  <c r="E64"/>
  <c r="C52"/>
  <c r="D52"/>
  <c r="E52"/>
  <c r="C60"/>
  <c r="D60"/>
  <c r="E60"/>
  <c r="C56"/>
  <c r="D56"/>
  <c r="E56"/>
  <c r="O8" i="6"/>
  <c r="D55" i="18"/>
  <c r="P8" i="6"/>
  <c r="E55" i="18"/>
  <c r="R55"/>
  <c r="L50" i="6"/>
  <c r="M50"/>
  <c r="N50"/>
  <c r="O55" i="18"/>
  <c r="L55"/>
  <c r="L29" i="6"/>
  <c r="M29"/>
  <c r="N29"/>
  <c r="I55" i="18"/>
  <c r="F55"/>
  <c r="L8" i="6"/>
  <c r="M8"/>
  <c r="N8"/>
  <c r="C55" i="18"/>
  <c r="L79" i="22"/>
  <c r="M79"/>
  <c r="N79"/>
  <c r="O79"/>
  <c r="P79"/>
  <c r="L80"/>
  <c r="M80"/>
  <c r="N80"/>
  <c r="O80"/>
  <c r="P80"/>
  <c r="L81"/>
  <c r="M81"/>
  <c r="N81"/>
  <c r="O81"/>
  <c r="P81"/>
  <c r="L82"/>
  <c r="M82"/>
  <c r="N82"/>
  <c r="O82"/>
  <c r="P82"/>
  <c r="L83"/>
  <c r="M83"/>
  <c r="N83"/>
  <c r="O83"/>
  <c r="P83"/>
  <c r="L84"/>
  <c r="M84"/>
  <c r="N84"/>
  <c r="O84"/>
  <c r="P84"/>
  <c r="L85"/>
  <c r="M85"/>
  <c r="N85"/>
  <c r="O85"/>
  <c r="P85"/>
  <c r="L86"/>
  <c r="M86"/>
  <c r="N86"/>
  <c r="O86"/>
  <c r="P86"/>
  <c r="L87"/>
  <c r="M87"/>
  <c r="N87"/>
  <c r="O87"/>
  <c r="P87"/>
  <c r="L88"/>
  <c r="M88"/>
  <c r="N88"/>
  <c r="O88"/>
  <c r="P88"/>
  <c r="L89"/>
  <c r="M89"/>
  <c r="N89"/>
  <c r="O89"/>
  <c r="P89"/>
  <c r="L90"/>
  <c r="M90"/>
  <c r="N90"/>
  <c r="O90"/>
  <c r="P90"/>
  <c r="L91"/>
  <c r="M91"/>
  <c r="N91"/>
  <c r="O91"/>
  <c r="P91"/>
  <c r="L92"/>
  <c r="M92"/>
  <c r="N92"/>
  <c r="O92"/>
  <c r="P92"/>
  <c r="L93"/>
  <c r="M93"/>
  <c r="N93"/>
  <c r="O93"/>
  <c r="P93"/>
  <c r="L94"/>
  <c r="M94"/>
  <c r="N94"/>
  <c r="O94"/>
  <c r="P94"/>
  <c r="L95"/>
  <c r="M95"/>
  <c r="N95"/>
  <c r="O95"/>
  <c r="P95"/>
  <c r="L96"/>
  <c r="M96"/>
  <c r="N96"/>
  <c r="O96"/>
  <c r="P96"/>
  <c r="L97"/>
  <c r="M97"/>
  <c r="N97"/>
  <c r="O97"/>
  <c r="P97"/>
  <c r="L98"/>
  <c r="M98"/>
  <c r="N98"/>
  <c r="O98"/>
  <c r="P98"/>
  <c r="L99"/>
  <c r="M99"/>
  <c r="N99"/>
  <c r="O99"/>
  <c r="P99"/>
  <c r="L100"/>
  <c r="M100"/>
  <c r="N100"/>
  <c r="O100"/>
  <c r="P100"/>
  <c r="L101"/>
  <c r="M101"/>
  <c r="N101"/>
  <c r="O101"/>
  <c r="P101"/>
  <c r="L102"/>
  <c r="M102"/>
  <c r="N102"/>
  <c r="O102"/>
  <c r="P102"/>
  <c r="L103"/>
  <c r="M103"/>
  <c r="N103"/>
  <c r="O103"/>
  <c r="P103"/>
  <c r="L104"/>
  <c r="M104"/>
  <c r="N104"/>
  <c r="O104"/>
  <c r="P104"/>
  <c r="L105"/>
  <c r="M105"/>
  <c r="N105"/>
  <c r="O105"/>
  <c r="P105"/>
  <c r="L106"/>
  <c r="M106"/>
  <c r="N106"/>
  <c r="O106"/>
  <c r="P106"/>
  <c r="L107"/>
  <c r="M107"/>
  <c r="N107"/>
  <c r="O107"/>
  <c r="P107"/>
  <c r="L108"/>
  <c r="M108"/>
  <c r="N108"/>
  <c r="O108"/>
  <c r="P108"/>
  <c r="L109"/>
  <c r="M109"/>
  <c r="N109"/>
  <c r="O109"/>
  <c r="P109"/>
  <c r="O78"/>
  <c r="P78"/>
  <c r="L44"/>
  <c r="M44"/>
  <c r="N44"/>
  <c r="O44"/>
  <c r="P44"/>
  <c r="L45"/>
  <c r="M45"/>
  <c r="N45"/>
  <c r="O45"/>
  <c r="P45"/>
  <c r="L46"/>
  <c r="M46"/>
  <c r="N46"/>
  <c r="O46"/>
  <c r="P46"/>
  <c r="L47"/>
  <c r="M47"/>
  <c r="N47"/>
  <c r="O47"/>
  <c r="P47"/>
  <c r="L48"/>
  <c r="M48"/>
  <c r="N48"/>
  <c r="O48"/>
  <c r="P48"/>
  <c r="L49"/>
  <c r="M49"/>
  <c r="N49"/>
  <c r="O49"/>
  <c r="P49"/>
  <c r="L50"/>
  <c r="M50"/>
  <c r="N50"/>
  <c r="O50"/>
  <c r="P50"/>
  <c r="L51"/>
  <c r="M51"/>
  <c r="N51"/>
  <c r="O51"/>
  <c r="P51"/>
  <c r="L52"/>
  <c r="M52"/>
  <c r="N52"/>
  <c r="O52"/>
  <c r="P52"/>
  <c r="L53"/>
  <c r="M53"/>
  <c r="N53"/>
  <c r="O53"/>
  <c r="P53"/>
  <c r="L54"/>
  <c r="M54"/>
  <c r="N54"/>
  <c r="O54"/>
  <c r="P54"/>
  <c r="L55"/>
  <c r="M55"/>
  <c r="N55"/>
  <c r="O55"/>
  <c r="P55"/>
  <c r="L56"/>
  <c r="M56"/>
  <c r="N56"/>
  <c r="O56"/>
  <c r="P56"/>
  <c r="L57"/>
  <c r="M57"/>
  <c r="N57"/>
  <c r="O57"/>
  <c r="P57"/>
  <c r="L58"/>
  <c r="M58"/>
  <c r="N58"/>
  <c r="O58"/>
  <c r="P58"/>
  <c r="L59"/>
  <c r="M59"/>
  <c r="N59"/>
  <c r="O59"/>
  <c r="P59"/>
  <c r="L61"/>
  <c r="M61"/>
  <c r="N61"/>
  <c r="O61"/>
  <c r="P61"/>
  <c r="L62"/>
  <c r="M62"/>
  <c r="N62"/>
  <c r="O62"/>
  <c r="P62"/>
  <c r="L63"/>
  <c r="M63"/>
  <c r="N63"/>
  <c r="O63"/>
  <c r="P63"/>
  <c r="L64"/>
  <c r="M64"/>
  <c r="N64"/>
  <c r="O64"/>
  <c r="P64"/>
  <c r="L65"/>
  <c r="M65"/>
  <c r="N65"/>
  <c r="O65"/>
  <c r="P65"/>
  <c r="L66"/>
  <c r="M66"/>
  <c r="N66"/>
  <c r="O66"/>
  <c r="P66"/>
  <c r="L67"/>
  <c r="M67"/>
  <c r="N67"/>
  <c r="O67"/>
  <c r="P67"/>
  <c r="L68"/>
  <c r="M68"/>
  <c r="N68"/>
  <c r="O68"/>
  <c r="P68"/>
  <c r="L69"/>
  <c r="M69"/>
  <c r="N69"/>
  <c r="O69"/>
  <c r="P69"/>
  <c r="L70"/>
  <c r="M70"/>
  <c r="N70"/>
  <c r="O70"/>
  <c r="P70"/>
  <c r="L71"/>
  <c r="M71"/>
  <c r="N71"/>
  <c r="O71"/>
  <c r="P71"/>
  <c r="L72"/>
  <c r="M72"/>
  <c r="N72"/>
  <c r="O72"/>
  <c r="P72"/>
  <c r="L73"/>
  <c r="M73"/>
  <c r="N73"/>
  <c r="O73"/>
  <c r="P73"/>
  <c r="O43"/>
  <c r="P43"/>
  <c r="L9"/>
  <c r="M9"/>
  <c r="N9"/>
  <c r="O9"/>
  <c r="P9"/>
  <c r="L10"/>
  <c r="M10"/>
  <c r="N10"/>
  <c r="O10"/>
  <c r="P10"/>
  <c r="L11"/>
  <c r="M11"/>
  <c r="N11"/>
  <c r="O11"/>
  <c r="P11"/>
  <c r="L12"/>
  <c r="M12"/>
  <c r="N12"/>
  <c r="O12"/>
  <c r="P12"/>
  <c r="L13"/>
  <c r="M13"/>
  <c r="N13"/>
  <c r="O13"/>
  <c r="P13"/>
  <c r="L14"/>
  <c r="M14"/>
  <c r="N14"/>
  <c r="O14"/>
  <c r="P14"/>
  <c r="L15"/>
  <c r="M15"/>
  <c r="N15"/>
  <c r="O15"/>
  <c r="P15"/>
  <c r="L16"/>
  <c r="M16"/>
  <c r="N16"/>
  <c r="O16"/>
  <c r="P16"/>
  <c r="L17"/>
  <c r="M17"/>
  <c r="N17"/>
  <c r="O17"/>
  <c r="P17"/>
  <c r="L18"/>
  <c r="M18"/>
  <c r="N18"/>
  <c r="O18"/>
  <c r="P18"/>
  <c r="L19"/>
  <c r="M19"/>
  <c r="N19"/>
  <c r="O19"/>
  <c r="P19"/>
  <c r="L20"/>
  <c r="M20"/>
  <c r="N20"/>
  <c r="O20"/>
  <c r="P20"/>
  <c r="L33"/>
  <c r="M33"/>
  <c r="N33"/>
  <c r="O33"/>
  <c r="P33"/>
  <c r="O8"/>
  <c r="P8"/>
  <c r="L78"/>
  <c r="M78"/>
  <c r="N78"/>
  <c r="L43"/>
  <c r="M43"/>
  <c r="N43"/>
  <c r="L8"/>
  <c r="M8"/>
  <c r="N8"/>
  <c r="R42" i="18"/>
  <c r="R12"/>
  <c r="R20"/>
  <c r="R33"/>
  <c r="R11"/>
  <c r="R8"/>
  <c r="R41"/>
  <c r="R9"/>
  <c r="R34"/>
  <c r="R15"/>
  <c r="R37"/>
  <c r="R30"/>
  <c r="R14"/>
  <c r="R25"/>
  <c r="R7"/>
  <c r="R24"/>
  <c r="R17"/>
  <c r="R16"/>
  <c r="R36"/>
  <c r="R28"/>
  <c r="R19"/>
  <c r="R10"/>
  <c r="R18"/>
  <c r="R26"/>
  <c r="R43"/>
  <c r="R38"/>
  <c r="R39"/>
  <c r="R31"/>
  <c r="R35"/>
  <c r="R27"/>
  <c r="R22"/>
  <c r="R40"/>
  <c r="R32"/>
  <c r="R13"/>
  <c r="O42"/>
  <c r="P42"/>
  <c r="Q42"/>
  <c r="O12"/>
  <c r="P12"/>
  <c r="Q12"/>
  <c r="O20"/>
  <c r="P20"/>
  <c r="Q20"/>
  <c r="O33"/>
  <c r="P33"/>
  <c r="Q33"/>
  <c r="O11"/>
  <c r="P11"/>
  <c r="Q11"/>
  <c r="O8"/>
  <c r="P8"/>
  <c r="Q8"/>
  <c r="O41"/>
  <c r="P41"/>
  <c r="Q41"/>
  <c r="O9"/>
  <c r="P9"/>
  <c r="Q9"/>
  <c r="O34"/>
  <c r="P34"/>
  <c r="Q34"/>
  <c r="O15"/>
  <c r="P15"/>
  <c r="Q15"/>
  <c r="O37"/>
  <c r="P37"/>
  <c r="Q37"/>
  <c r="O30"/>
  <c r="P30"/>
  <c r="Q30"/>
  <c r="O14"/>
  <c r="P14"/>
  <c r="Q14"/>
  <c r="O25"/>
  <c r="P25"/>
  <c r="Q25"/>
  <c r="O7"/>
  <c r="P7"/>
  <c r="Q7"/>
  <c r="O24"/>
  <c r="P24"/>
  <c r="Q24"/>
  <c r="O17"/>
  <c r="P17"/>
  <c r="Q17"/>
  <c r="O16"/>
  <c r="P16"/>
  <c r="Q16"/>
  <c r="O36"/>
  <c r="P36"/>
  <c r="Q36"/>
  <c r="O28"/>
  <c r="P28"/>
  <c r="Q28"/>
  <c r="O19"/>
  <c r="P19"/>
  <c r="Q19"/>
  <c r="O10"/>
  <c r="P10"/>
  <c r="Q10"/>
  <c r="O18"/>
  <c r="P18"/>
  <c r="Q18"/>
  <c r="O26"/>
  <c r="P26"/>
  <c r="Q26"/>
  <c r="O43"/>
  <c r="P43"/>
  <c r="Q43"/>
  <c r="O38"/>
  <c r="P38"/>
  <c r="Q38"/>
  <c r="O39"/>
  <c r="P39"/>
  <c r="Q39"/>
  <c r="O31"/>
  <c r="P31"/>
  <c r="Q31"/>
  <c r="O35"/>
  <c r="P35"/>
  <c r="Q35"/>
  <c r="O27"/>
  <c r="P27"/>
  <c r="Q27"/>
  <c r="O22"/>
  <c r="P22"/>
  <c r="Q22"/>
  <c r="O40"/>
  <c r="P40"/>
  <c r="Q40"/>
  <c r="O32"/>
  <c r="P32"/>
  <c r="Q32"/>
  <c r="O13"/>
  <c r="P13"/>
  <c r="Q13"/>
  <c r="L42"/>
  <c r="L12"/>
  <c r="L20"/>
  <c r="L33"/>
  <c r="L11"/>
  <c r="L8"/>
  <c r="L41"/>
  <c r="L9"/>
  <c r="L34"/>
  <c r="L15"/>
  <c r="L37"/>
  <c r="L30"/>
  <c r="L14"/>
  <c r="L25"/>
  <c r="L7"/>
  <c r="L24"/>
  <c r="L17"/>
  <c r="L16"/>
  <c r="L36"/>
  <c r="L28"/>
  <c r="L19"/>
  <c r="L10"/>
  <c r="L18"/>
  <c r="L26"/>
  <c r="L43"/>
  <c r="L38"/>
  <c r="L39"/>
  <c r="L31"/>
  <c r="L35"/>
  <c r="L27"/>
  <c r="L22"/>
  <c r="L40"/>
  <c r="L32"/>
  <c r="L13"/>
  <c r="I42"/>
  <c r="J42"/>
  <c r="K42"/>
  <c r="I12"/>
  <c r="J12"/>
  <c r="K12"/>
  <c r="I20"/>
  <c r="J20"/>
  <c r="K20"/>
  <c r="I33"/>
  <c r="J33"/>
  <c r="K33"/>
  <c r="I11"/>
  <c r="J11"/>
  <c r="K11"/>
  <c r="I8"/>
  <c r="J8"/>
  <c r="K8"/>
  <c r="I41"/>
  <c r="J41"/>
  <c r="K41"/>
  <c r="I9"/>
  <c r="J9"/>
  <c r="K9"/>
  <c r="I34"/>
  <c r="J34"/>
  <c r="K34"/>
  <c r="I15"/>
  <c r="J15"/>
  <c r="K15"/>
  <c r="I37"/>
  <c r="J37"/>
  <c r="K37"/>
  <c r="I30"/>
  <c r="J30"/>
  <c r="K30"/>
  <c r="I14"/>
  <c r="J14"/>
  <c r="K14"/>
  <c r="I25"/>
  <c r="J25"/>
  <c r="K25"/>
  <c r="I7"/>
  <c r="J7"/>
  <c r="K7"/>
  <c r="I24"/>
  <c r="J24"/>
  <c r="K24"/>
  <c r="I17"/>
  <c r="J17"/>
  <c r="K17"/>
  <c r="I16"/>
  <c r="J16"/>
  <c r="K16"/>
  <c r="I36"/>
  <c r="J36"/>
  <c r="K36"/>
  <c r="I28"/>
  <c r="J28"/>
  <c r="K28"/>
  <c r="I19"/>
  <c r="J19"/>
  <c r="K19"/>
  <c r="I10"/>
  <c r="J10"/>
  <c r="K10"/>
  <c r="I18"/>
  <c r="J18"/>
  <c r="K18"/>
  <c r="I26"/>
  <c r="J26"/>
  <c r="K26"/>
  <c r="I43"/>
  <c r="J43"/>
  <c r="K43"/>
  <c r="I38"/>
  <c r="J38"/>
  <c r="K38"/>
  <c r="I39"/>
  <c r="J39"/>
  <c r="K39"/>
  <c r="I31"/>
  <c r="J31"/>
  <c r="K31"/>
  <c r="I35"/>
  <c r="J35"/>
  <c r="K35"/>
  <c r="I27"/>
  <c r="J27"/>
  <c r="K27"/>
  <c r="I22"/>
  <c r="J22"/>
  <c r="K22"/>
  <c r="I40"/>
  <c r="J40"/>
  <c r="K40"/>
  <c r="I32"/>
  <c r="J32"/>
  <c r="K32"/>
  <c r="I13"/>
  <c r="J13"/>
  <c r="K13"/>
  <c r="F42"/>
  <c r="F12"/>
  <c r="F20"/>
  <c r="F33"/>
  <c r="F11"/>
  <c r="F8"/>
  <c r="F41"/>
  <c r="F9"/>
  <c r="F34"/>
  <c r="F15"/>
  <c r="F37"/>
  <c r="F30"/>
  <c r="F14"/>
  <c r="F25"/>
  <c r="F7"/>
  <c r="F24"/>
  <c r="F17"/>
  <c r="F16"/>
  <c r="F36"/>
  <c r="F28"/>
  <c r="F19"/>
  <c r="F10"/>
  <c r="F18"/>
  <c r="F26"/>
  <c r="F43"/>
  <c r="F38"/>
  <c r="F39"/>
  <c r="F31"/>
  <c r="F35"/>
  <c r="F27"/>
  <c r="F22"/>
  <c r="F40"/>
  <c r="F32"/>
  <c r="F13"/>
  <c r="C42"/>
  <c r="D42"/>
  <c r="E42"/>
  <c r="C12"/>
  <c r="D12"/>
  <c r="E12"/>
  <c r="C20"/>
  <c r="D20"/>
  <c r="E20"/>
  <c r="C33"/>
  <c r="D33"/>
  <c r="E33"/>
  <c r="C11"/>
  <c r="D11"/>
  <c r="E11"/>
  <c r="C8"/>
  <c r="D8"/>
  <c r="E8"/>
  <c r="C41"/>
  <c r="D41"/>
  <c r="E41"/>
  <c r="C9"/>
  <c r="D9"/>
  <c r="E9"/>
  <c r="C34"/>
  <c r="D34"/>
  <c r="E34"/>
  <c r="C15"/>
  <c r="D15"/>
  <c r="E15"/>
  <c r="C37"/>
  <c r="D37"/>
  <c r="E37"/>
  <c r="C30"/>
  <c r="D30"/>
  <c r="E30"/>
  <c r="C14"/>
  <c r="D14"/>
  <c r="E14"/>
  <c r="C25"/>
  <c r="D25"/>
  <c r="E25"/>
  <c r="C7"/>
  <c r="D7"/>
  <c r="E7"/>
  <c r="C24"/>
  <c r="D24"/>
  <c r="E24"/>
  <c r="C17"/>
  <c r="D17"/>
  <c r="E17"/>
  <c r="C16"/>
  <c r="D16"/>
  <c r="E16"/>
  <c r="C36"/>
  <c r="D36"/>
  <c r="E36"/>
  <c r="C28"/>
  <c r="D28"/>
  <c r="E28"/>
  <c r="C19"/>
  <c r="D19"/>
  <c r="E19"/>
  <c r="C10"/>
  <c r="D10"/>
  <c r="E10"/>
  <c r="C18"/>
  <c r="D18"/>
  <c r="E18"/>
  <c r="C26"/>
  <c r="D26"/>
  <c r="E26"/>
  <c r="C43"/>
  <c r="D43"/>
  <c r="E43"/>
  <c r="C38"/>
  <c r="D38"/>
  <c r="E38"/>
  <c r="C39"/>
  <c r="D39"/>
  <c r="E39"/>
  <c r="C31"/>
  <c r="D31"/>
  <c r="E31"/>
  <c r="C35"/>
  <c r="D35"/>
  <c r="E35"/>
  <c r="C27"/>
  <c r="D27"/>
  <c r="E27"/>
  <c r="C22"/>
  <c r="D22"/>
  <c r="E22"/>
  <c r="C40"/>
  <c r="D40"/>
  <c r="E40"/>
  <c r="C32"/>
  <c r="D32"/>
  <c r="E32"/>
  <c r="C13"/>
  <c r="D13"/>
  <c r="E13"/>
  <c r="P29"/>
  <c r="Q29"/>
  <c r="J29"/>
  <c r="K29"/>
  <c r="R29"/>
  <c r="O29"/>
  <c r="L29"/>
  <c r="I29"/>
  <c r="F29"/>
  <c r="D29"/>
  <c r="E29"/>
  <c r="C29"/>
  <c r="L20" i="17"/>
  <c r="M20"/>
  <c r="N20"/>
  <c r="O20"/>
  <c r="P20"/>
  <c r="R20"/>
  <c r="L21"/>
  <c r="M21"/>
  <c r="N21"/>
  <c r="O21"/>
  <c r="P21"/>
  <c r="R21"/>
  <c r="L22"/>
  <c r="M22"/>
  <c r="N22"/>
  <c r="O22"/>
  <c r="P22"/>
  <c r="R22"/>
  <c r="L23"/>
  <c r="M23"/>
  <c r="N23"/>
  <c r="O23"/>
  <c r="P23"/>
  <c r="R23"/>
  <c r="L24"/>
  <c r="M24"/>
  <c r="N24"/>
  <c r="O24"/>
  <c r="P24"/>
  <c r="R24"/>
  <c r="L25"/>
  <c r="M25"/>
  <c r="N25"/>
  <c r="O25"/>
  <c r="P25"/>
  <c r="R25"/>
  <c r="L18"/>
  <c r="M18"/>
  <c r="N18"/>
  <c r="O18"/>
  <c r="P18"/>
  <c r="R18"/>
  <c r="L19"/>
  <c r="M19"/>
  <c r="N19"/>
  <c r="O19"/>
  <c r="P19"/>
  <c r="R19"/>
  <c r="L13"/>
  <c r="M13"/>
  <c r="N13"/>
  <c r="O13"/>
  <c r="P13"/>
  <c r="R13"/>
  <c r="L14"/>
  <c r="M14"/>
  <c r="N14"/>
  <c r="O14"/>
  <c r="P14"/>
  <c r="R14"/>
  <c r="B101" i="18"/>
  <c r="B103"/>
  <c r="B104"/>
  <c r="B97"/>
  <c r="B106"/>
  <c r="B105"/>
  <c r="B98"/>
  <c r="B100"/>
  <c r="B99"/>
  <c r="B102"/>
  <c r="B73"/>
  <c r="B79"/>
  <c r="B87"/>
  <c r="B91"/>
  <c r="B78"/>
  <c r="B92"/>
  <c r="B86"/>
  <c r="B84"/>
  <c r="B77"/>
  <c r="B88"/>
  <c r="B75"/>
  <c r="B89"/>
  <c r="B83"/>
  <c r="B82"/>
  <c r="B72"/>
  <c r="B76"/>
  <c r="B69"/>
  <c r="B74"/>
  <c r="B80"/>
  <c r="B85"/>
  <c r="B71"/>
  <c r="B61"/>
  <c r="B53"/>
  <c r="B58"/>
  <c r="B51"/>
  <c r="B62"/>
  <c r="B48"/>
  <c r="B49"/>
  <c r="B59"/>
  <c r="B63"/>
  <c r="B54"/>
  <c r="B50"/>
  <c r="B65"/>
  <c r="B57"/>
  <c r="B64"/>
  <c r="B52"/>
  <c r="B60"/>
  <c r="B56"/>
  <c r="B55"/>
  <c r="B42"/>
  <c r="B12"/>
  <c r="B20"/>
  <c r="B33"/>
  <c r="B11"/>
  <c r="B8"/>
  <c r="B41"/>
  <c r="B9"/>
  <c r="B34"/>
  <c r="B15"/>
  <c r="B37"/>
  <c r="B30"/>
  <c r="B14"/>
  <c r="B25"/>
  <c r="B7"/>
  <c r="B24"/>
  <c r="B17"/>
  <c r="B16"/>
  <c r="B36"/>
  <c r="B28"/>
  <c r="B19"/>
  <c r="B10"/>
  <c r="B18"/>
  <c r="B26"/>
  <c r="B43"/>
  <c r="B38"/>
  <c r="B39"/>
  <c r="B31"/>
  <c r="B35"/>
  <c r="B27"/>
  <c r="B22"/>
  <c r="B40"/>
  <c r="B32"/>
  <c r="B13"/>
  <c r="B29"/>
  <c r="B30" i="6"/>
  <c r="B31"/>
  <c r="B32"/>
  <c r="B33"/>
  <c r="B34"/>
  <c r="B35"/>
  <c r="B36"/>
  <c r="B37"/>
  <c r="B38"/>
  <c r="B39"/>
  <c r="B40"/>
  <c r="B41"/>
  <c r="B42"/>
  <c r="B43"/>
  <c r="B44"/>
  <c r="B45"/>
  <c r="B46"/>
  <c r="B29"/>
  <c r="B50" i="23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49"/>
  <c r="S11" i="16"/>
  <c r="S12"/>
  <c r="S13"/>
  <c r="S8" i="15"/>
  <c r="Q9" i="14"/>
  <c r="Q25"/>
  <c r="Q41"/>
  <c r="Q57"/>
  <c r="Q44"/>
  <c r="Q10"/>
  <c r="Q26"/>
  <c r="Q42"/>
  <c r="Q58"/>
  <c r="Q56"/>
  <c r="Q11"/>
  <c r="Q43"/>
  <c r="Q59"/>
  <c r="Q60"/>
  <c r="Q45"/>
  <c r="Q61"/>
  <c r="Q46"/>
  <c r="Q62"/>
  <c r="Q47"/>
  <c r="Q63"/>
  <c r="Q48"/>
  <c r="Q64"/>
  <c r="Q17"/>
  <c r="Q49"/>
  <c r="Q65"/>
  <c r="Q18"/>
  <c r="Q50"/>
  <c r="Q66"/>
  <c r="Q40"/>
  <c r="Q20"/>
  <c r="Q52"/>
  <c r="Q68"/>
  <c r="Q8"/>
  <c r="Q24"/>
  <c r="R9"/>
  <c r="R25"/>
  <c r="R41"/>
  <c r="R57"/>
  <c r="R10"/>
  <c r="R26"/>
  <c r="R42"/>
  <c r="R58"/>
  <c r="R11"/>
  <c r="R43"/>
  <c r="R59"/>
  <c r="R28"/>
  <c r="R44"/>
  <c r="R60"/>
  <c r="R13"/>
  <c r="R29"/>
  <c r="R45"/>
  <c r="R61"/>
  <c r="R14"/>
  <c r="R30"/>
  <c r="R46"/>
  <c r="R62"/>
  <c r="R15"/>
  <c r="R31"/>
  <c r="R47"/>
  <c r="R63"/>
  <c r="R16"/>
  <c r="R32"/>
  <c r="R48"/>
  <c r="R64"/>
  <c r="R17"/>
  <c r="R33"/>
  <c r="R49"/>
  <c r="R65"/>
  <c r="R18"/>
  <c r="R34"/>
  <c r="R50"/>
  <c r="R66"/>
  <c r="R19"/>
  <c r="R35"/>
  <c r="R51"/>
  <c r="R67"/>
  <c r="R20"/>
  <c r="R36"/>
  <c r="R52"/>
  <c r="R68"/>
  <c r="R56"/>
  <c r="R40"/>
  <c r="R24"/>
  <c r="R8"/>
  <c r="Q53" i="13"/>
  <c r="Q55"/>
  <c r="Q56"/>
  <c r="Q57"/>
  <c r="Q58"/>
  <c r="Q10"/>
  <c r="Q40"/>
  <c r="Q11"/>
  <c r="Q41"/>
  <c r="Q12"/>
  <c r="Q42"/>
  <c r="Q13"/>
  <c r="Q43"/>
  <c r="Q29"/>
  <c r="Q44"/>
  <c r="Q59"/>
  <c r="Q45"/>
  <c r="Q60"/>
  <c r="Q31"/>
  <c r="Q46"/>
  <c r="Q61"/>
  <c r="Q32"/>
  <c r="Q47"/>
  <c r="Q62"/>
  <c r="Q33"/>
  <c r="Q48"/>
  <c r="Q63"/>
  <c r="Q34"/>
  <c r="Q49"/>
  <c r="Q64"/>
  <c r="Q8"/>
  <c r="Q38"/>
  <c r="R9"/>
  <c r="R24"/>
  <c r="R39"/>
  <c r="R54"/>
  <c r="R10"/>
  <c r="R25"/>
  <c r="R40"/>
  <c r="R55"/>
  <c r="R11"/>
  <c r="R26"/>
  <c r="R41"/>
  <c r="R56"/>
  <c r="R12"/>
  <c r="R27"/>
  <c r="R42"/>
  <c r="R57"/>
  <c r="R13"/>
  <c r="R28"/>
  <c r="R43"/>
  <c r="R58"/>
  <c r="R29"/>
  <c r="R44"/>
  <c r="R59"/>
  <c r="R15"/>
  <c r="R45"/>
  <c r="R60"/>
  <c r="R16"/>
  <c r="R31"/>
  <c r="R46"/>
  <c r="R61"/>
  <c r="R17"/>
  <c r="R32"/>
  <c r="R47"/>
  <c r="R62"/>
  <c r="R18"/>
  <c r="R33"/>
  <c r="R48"/>
  <c r="R63"/>
  <c r="R19"/>
  <c r="R34"/>
  <c r="R49"/>
  <c r="R64"/>
  <c r="R53"/>
  <c r="R38"/>
  <c r="R23"/>
  <c r="R8"/>
  <c r="A101" i="18"/>
  <c r="A103"/>
  <c r="A104"/>
  <c r="A97"/>
  <c r="A106"/>
  <c r="A105"/>
  <c r="A98"/>
  <c r="A100"/>
  <c r="A99"/>
  <c r="A102"/>
  <c r="A95"/>
  <c r="Q9" i="9"/>
  <c r="Q23"/>
  <c r="Q37"/>
  <c r="Q51"/>
  <c r="Q52"/>
  <c r="Q53"/>
  <c r="Q54"/>
  <c r="Q55"/>
  <c r="Q56"/>
  <c r="Q57"/>
  <c r="Q58"/>
  <c r="Q59"/>
  <c r="Q60"/>
  <c r="Q10"/>
  <c r="Q24"/>
  <c r="Q38"/>
  <c r="Q11"/>
  <c r="Q25"/>
  <c r="Q39"/>
  <c r="Q12"/>
  <c r="Q26"/>
  <c r="Q40"/>
  <c r="Q13"/>
  <c r="Q27"/>
  <c r="Q41"/>
  <c r="Q42"/>
  <c r="Q15"/>
  <c r="Q43"/>
  <c r="Q16"/>
  <c r="Q44"/>
  <c r="Q17"/>
  <c r="Q45"/>
  <c r="Q18"/>
  <c r="Q46"/>
  <c r="R9"/>
  <c r="R51"/>
  <c r="R10"/>
  <c r="R52"/>
  <c r="R11"/>
  <c r="R53"/>
  <c r="R12"/>
  <c r="R54"/>
  <c r="R13"/>
  <c r="R55"/>
  <c r="R56"/>
  <c r="R15"/>
  <c r="R57"/>
  <c r="R16"/>
  <c r="R58"/>
  <c r="R17"/>
  <c r="R59"/>
  <c r="R18"/>
  <c r="R60"/>
  <c r="R50"/>
  <c r="R22"/>
  <c r="R8"/>
  <c r="R9" i="8"/>
  <c r="R10"/>
  <c r="R11"/>
  <c r="R12"/>
  <c r="R14"/>
  <c r="R15"/>
  <c r="R16"/>
  <c r="R17"/>
  <c r="R18"/>
  <c r="R19"/>
  <c r="R8"/>
  <c r="A73" i="18"/>
  <c r="H73"/>
  <c r="N73"/>
  <c r="T73"/>
  <c r="Z73"/>
  <c r="A79"/>
  <c r="H79"/>
  <c r="N79"/>
  <c r="T79"/>
  <c r="Z79"/>
  <c r="A87"/>
  <c r="H87"/>
  <c r="N87"/>
  <c r="T87"/>
  <c r="Z87"/>
  <c r="A91"/>
  <c r="H91"/>
  <c r="N91"/>
  <c r="T91"/>
  <c r="Z91"/>
  <c r="A78"/>
  <c r="H78"/>
  <c r="N78"/>
  <c r="T78"/>
  <c r="Z78"/>
  <c r="A92"/>
  <c r="H92"/>
  <c r="N92"/>
  <c r="T92"/>
  <c r="Z92"/>
  <c r="A86"/>
  <c r="H86"/>
  <c r="N86"/>
  <c r="T86"/>
  <c r="Z86"/>
  <c r="A84"/>
  <c r="H84"/>
  <c r="N84"/>
  <c r="T84"/>
  <c r="Z84"/>
  <c r="A77"/>
  <c r="H77"/>
  <c r="N77"/>
  <c r="T77"/>
  <c r="Z77"/>
  <c r="A88"/>
  <c r="H88"/>
  <c r="N88"/>
  <c r="T88"/>
  <c r="Z88"/>
  <c r="A75"/>
  <c r="H75"/>
  <c r="N75"/>
  <c r="T75"/>
  <c r="A89"/>
  <c r="H89"/>
  <c r="N89"/>
  <c r="T89"/>
  <c r="A83"/>
  <c r="H83"/>
  <c r="N83"/>
  <c r="T83"/>
  <c r="Z83"/>
  <c r="A82"/>
  <c r="H82"/>
  <c r="N82"/>
  <c r="T82"/>
  <c r="Z82"/>
  <c r="A72"/>
  <c r="N72"/>
  <c r="T72"/>
  <c r="Z72"/>
  <c r="A76"/>
  <c r="H76"/>
  <c r="N76"/>
  <c r="T76"/>
  <c r="Z76"/>
  <c r="A69"/>
  <c r="H69"/>
  <c r="N69"/>
  <c r="T69"/>
  <c r="Z69"/>
  <c r="A74"/>
  <c r="H74"/>
  <c r="N74"/>
  <c r="T74"/>
  <c r="Z74"/>
  <c r="A80"/>
  <c r="H80"/>
  <c r="N80"/>
  <c r="T80"/>
  <c r="Z80"/>
  <c r="A85"/>
  <c r="H85"/>
  <c r="N85"/>
  <c r="T85"/>
  <c r="Z85"/>
  <c r="Z71"/>
  <c r="T71"/>
  <c r="N71"/>
  <c r="H71"/>
  <c r="A71"/>
  <c r="A67"/>
  <c r="Q9" i="6"/>
  <c r="G61" i="18"/>
  <c r="Q30" i="6"/>
  <c r="M61" i="18"/>
  <c r="Q51" i="6"/>
  <c r="S61" i="18"/>
  <c r="U61"/>
  <c r="M53"/>
  <c r="G53"/>
  <c r="S53"/>
  <c r="U53"/>
  <c r="M58"/>
  <c r="G58"/>
  <c r="S58"/>
  <c r="U58"/>
  <c r="M51"/>
  <c r="G51"/>
  <c r="S51"/>
  <c r="U51"/>
  <c r="M62"/>
  <c r="G62"/>
  <c r="S62"/>
  <c r="U62"/>
  <c r="Q61" i="6"/>
  <c r="S50" i="18"/>
  <c r="G50"/>
  <c r="M50"/>
  <c r="U50"/>
  <c r="G48"/>
  <c r="M48"/>
  <c r="S48"/>
  <c r="U48"/>
  <c r="G49"/>
  <c r="M49"/>
  <c r="S49"/>
  <c r="U49"/>
  <c r="G52"/>
  <c r="M52"/>
  <c r="S52"/>
  <c r="U52"/>
  <c r="G54"/>
  <c r="M54"/>
  <c r="S54"/>
  <c r="U54"/>
  <c r="G55"/>
  <c r="M55"/>
  <c r="S55"/>
  <c r="U55"/>
  <c r="G56"/>
  <c r="M56"/>
  <c r="S56"/>
  <c r="U56"/>
  <c r="G57"/>
  <c r="M57"/>
  <c r="S57"/>
  <c r="U57"/>
  <c r="G59"/>
  <c r="M59"/>
  <c r="S59"/>
  <c r="U59"/>
  <c r="G60"/>
  <c r="M60"/>
  <c r="S60"/>
  <c r="U60"/>
  <c r="G63"/>
  <c r="M63"/>
  <c r="S63"/>
  <c r="U63"/>
  <c r="G64"/>
  <c r="M64"/>
  <c r="S64"/>
  <c r="U64"/>
  <c r="G65"/>
  <c r="M65"/>
  <c r="S65"/>
  <c r="U65"/>
  <c r="V61"/>
  <c r="Q10" i="6"/>
  <c r="Q52"/>
  <c r="V53" i="18"/>
  <c r="Q11" i="6"/>
  <c r="Q53"/>
  <c r="V58" i="18"/>
  <c r="Q12" i="6"/>
  <c r="Q54"/>
  <c r="V51" i="18"/>
  <c r="Q13" i="6"/>
  <c r="Q55"/>
  <c r="V62" i="18"/>
  <c r="Q14" i="6"/>
  <c r="Q35"/>
  <c r="Q56"/>
  <c r="V48" i="18"/>
  <c r="Q15" i="6"/>
  <c r="Q36"/>
  <c r="Q57"/>
  <c r="V49" i="18"/>
  <c r="Q37" i="6"/>
  <c r="Q58"/>
  <c r="V59" i="18"/>
  <c r="Q38" i="6"/>
  <c r="Q59"/>
  <c r="V63" i="18"/>
  <c r="Q39" i="6"/>
  <c r="Q60"/>
  <c r="V54" i="18"/>
  <c r="Q40" i="6"/>
  <c r="V50" i="18"/>
  <c r="Q41" i="6"/>
  <c r="Q62"/>
  <c r="Q29"/>
  <c r="V65" i="18"/>
  <c r="Q42" i="6"/>
  <c r="Q63"/>
  <c r="V57" i="18"/>
  <c r="Q43" i="6"/>
  <c r="Q64"/>
  <c r="V64" i="18"/>
  <c r="Q44" i="6"/>
  <c r="Q65"/>
  <c r="V52" i="18"/>
  <c r="Q45" i="6"/>
  <c r="Q66"/>
  <c r="V60" i="18"/>
  <c r="Q46" i="6"/>
  <c r="Q67"/>
  <c r="V56" i="18"/>
  <c r="Q8" i="6"/>
  <c r="Q50"/>
  <c r="V55" i="18"/>
  <c r="A61"/>
  <c r="R9" i="6"/>
  <c r="H61" i="18"/>
  <c r="R30" i="6"/>
  <c r="N61" i="18"/>
  <c r="R51" i="6"/>
  <c r="T61" i="18"/>
  <c r="A53"/>
  <c r="R10" i="6"/>
  <c r="H53" i="18"/>
  <c r="N53"/>
  <c r="R52" i="6"/>
  <c r="T53" i="18"/>
  <c r="A58"/>
  <c r="R11" i="6"/>
  <c r="H58" i="18"/>
  <c r="R32" i="6"/>
  <c r="N58" i="18"/>
  <c r="R53" i="6"/>
  <c r="T58" i="18"/>
  <c r="A51"/>
  <c r="R12" i="6"/>
  <c r="H51" i="18"/>
  <c r="R33" i="6"/>
  <c r="N51" i="18"/>
  <c r="R54" i="6"/>
  <c r="T51" i="18"/>
  <c r="A62"/>
  <c r="R13" i="6"/>
  <c r="H62" i="18"/>
  <c r="R34" i="6"/>
  <c r="N62" i="18"/>
  <c r="R55" i="6"/>
  <c r="T62" i="18"/>
  <c r="A48"/>
  <c r="R14" i="6"/>
  <c r="H48" i="18"/>
  <c r="R35" i="6"/>
  <c r="N48" i="18"/>
  <c r="R56" i="6"/>
  <c r="T48" i="18"/>
  <c r="A49"/>
  <c r="R15" i="6"/>
  <c r="H49" i="18"/>
  <c r="R36" i="6"/>
  <c r="N49" i="18"/>
  <c r="R57" i="6"/>
  <c r="T49" i="18"/>
  <c r="A59"/>
  <c r="H59"/>
  <c r="R37" i="6"/>
  <c r="N59" i="18"/>
  <c r="R58" i="6"/>
  <c r="T59" i="18"/>
  <c r="A63"/>
  <c r="R17" i="6"/>
  <c r="H63" i="18"/>
  <c r="R38" i="6"/>
  <c r="N63" i="18"/>
  <c r="R59" i="6"/>
  <c r="T63" i="18"/>
  <c r="A54"/>
  <c r="R18" i="6"/>
  <c r="H54" i="18"/>
  <c r="R39" i="6"/>
  <c r="N54" i="18"/>
  <c r="R60" i="6"/>
  <c r="T54" i="18"/>
  <c r="A50"/>
  <c r="R19" i="6"/>
  <c r="H50" i="18"/>
  <c r="R40" i="6"/>
  <c r="N50" i="18"/>
  <c r="R61" i="6"/>
  <c r="T50" i="18"/>
  <c r="A65"/>
  <c r="R20" i="6"/>
  <c r="H65" i="18"/>
  <c r="R41" i="6"/>
  <c r="N65" i="18"/>
  <c r="R62" i="6"/>
  <c r="T65" i="18"/>
  <c r="A57"/>
  <c r="R21" i="6"/>
  <c r="H57" i="18"/>
  <c r="R42" i="6"/>
  <c r="N57" i="18"/>
  <c r="R63" i="6"/>
  <c r="T57" i="18"/>
  <c r="A64"/>
  <c r="R22" i="6"/>
  <c r="H64" i="18"/>
  <c r="R43" i="6"/>
  <c r="N64" i="18"/>
  <c r="R64" i="6"/>
  <c r="T64" i="18"/>
  <c r="A52"/>
  <c r="R23" i="6"/>
  <c r="H52" i="18"/>
  <c r="R44" i="6"/>
  <c r="N52" i="18"/>
  <c r="R65" i="6"/>
  <c r="T52" i="18"/>
  <c r="A60"/>
  <c r="R24" i="6"/>
  <c r="H60" i="18"/>
  <c r="R45" i="6"/>
  <c r="N60" i="18"/>
  <c r="R66" i="6"/>
  <c r="T60" i="18"/>
  <c r="A56"/>
  <c r="H56"/>
  <c r="R46" i="6"/>
  <c r="N56" i="18"/>
  <c r="R67" i="6"/>
  <c r="T56" i="18"/>
  <c r="R50" i="6"/>
  <c r="T55" i="18"/>
  <c r="R29" i="6"/>
  <c r="N55" i="18"/>
  <c r="R8" i="6"/>
  <c r="H55" i="18"/>
  <c r="A55"/>
  <c r="A46"/>
  <c r="Q9" i="22"/>
  <c r="Q44"/>
  <c r="Q79"/>
  <c r="Q45"/>
  <c r="Q46"/>
  <c r="Q47"/>
  <c r="Q48"/>
  <c r="Q89"/>
  <c r="Q54"/>
  <c r="Q95"/>
  <c r="Q60"/>
  <c r="Q43"/>
  <c r="Q50"/>
  <c r="Q51"/>
  <c r="Q52"/>
  <c r="Q53"/>
  <c r="Q56"/>
  <c r="Q57"/>
  <c r="Q58"/>
  <c r="Q59"/>
  <c r="Q61"/>
  <c r="Q62"/>
  <c r="Q63"/>
  <c r="Q64"/>
  <c r="Q99"/>
  <c r="Q65"/>
  <c r="Q100"/>
  <c r="Q66"/>
  <c r="Q101"/>
  <c r="Q67"/>
  <c r="Q102"/>
  <c r="Q69"/>
  <c r="Q104"/>
  <c r="Q70"/>
  <c r="Q71"/>
  <c r="Q72"/>
  <c r="Q73"/>
  <c r="Q74"/>
  <c r="Q10"/>
  <c r="Q80"/>
  <c r="Q11"/>
  <c r="Q81"/>
  <c r="Q12"/>
  <c r="Q82"/>
  <c r="Q13"/>
  <c r="Q83"/>
  <c r="Q15"/>
  <c r="Q85"/>
  <c r="Q16"/>
  <c r="Q86"/>
  <c r="Q17"/>
  <c r="Q87"/>
  <c r="Q18"/>
  <c r="Q88"/>
  <c r="Q19"/>
  <c r="Q91"/>
  <c r="Q92"/>
  <c r="Q93"/>
  <c r="Q94"/>
  <c r="Q96"/>
  <c r="Q97"/>
  <c r="Q98"/>
  <c r="Q105"/>
  <c r="Q106"/>
  <c r="Q107"/>
  <c r="Q108"/>
  <c r="Q109"/>
  <c r="Q8"/>
  <c r="Q78"/>
  <c r="R9"/>
  <c r="R44"/>
  <c r="R79"/>
  <c r="R10"/>
  <c r="R45"/>
  <c r="R80"/>
  <c r="R11"/>
  <c r="R46"/>
  <c r="R81"/>
  <c r="R12"/>
  <c r="R47"/>
  <c r="R82"/>
  <c r="R13"/>
  <c r="R48"/>
  <c r="R83"/>
  <c r="R14"/>
  <c r="R49"/>
  <c r="R84"/>
  <c r="R15"/>
  <c r="R50"/>
  <c r="R85"/>
  <c r="R16"/>
  <c r="R51"/>
  <c r="R86"/>
  <c r="R17"/>
  <c r="R52"/>
  <c r="R87"/>
  <c r="R18"/>
  <c r="R53"/>
  <c r="R88"/>
  <c r="R19"/>
  <c r="R54"/>
  <c r="R89"/>
  <c r="R20"/>
  <c r="R55"/>
  <c r="R90"/>
  <c r="R56"/>
  <c r="R91"/>
  <c r="R22"/>
  <c r="R57"/>
  <c r="R92"/>
  <c r="R23"/>
  <c r="R58"/>
  <c r="R93"/>
  <c r="R24"/>
  <c r="R59"/>
  <c r="R94"/>
  <c r="R25"/>
  <c r="R60"/>
  <c r="R95"/>
  <c r="R26"/>
  <c r="R61"/>
  <c r="R96"/>
  <c r="R27"/>
  <c r="R62"/>
  <c r="R97"/>
  <c r="R28"/>
  <c r="R63"/>
  <c r="R98"/>
  <c r="R29"/>
  <c r="R64"/>
  <c r="R99"/>
  <c r="R30"/>
  <c r="R65"/>
  <c r="R100"/>
  <c r="R31"/>
  <c r="R66"/>
  <c r="R101"/>
  <c r="R32"/>
  <c r="R67"/>
  <c r="R102"/>
  <c r="R33"/>
  <c r="R68"/>
  <c r="R103"/>
  <c r="R34"/>
  <c r="R69"/>
  <c r="R104"/>
  <c r="R35"/>
  <c r="R70"/>
  <c r="R105"/>
  <c r="R36"/>
  <c r="R71"/>
  <c r="R106"/>
  <c r="R37"/>
  <c r="R72"/>
  <c r="R107"/>
  <c r="R38"/>
  <c r="R73"/>
  <c r="R108"/>
  <c r="R39"/>
  <c r="R74"/>
  <c r="R109"/>
  <c r="R78"/>
  <c r="R43"/>
  <c r="R8"/>
  <c r="A32" i="18"/>
  <c r="H32"/>
  <c r="N32"/>
  <c r="T32"/>
  <c r="A13"/>
  <c r="H13"/>
  <c r="N13"/>
  <c r="T13"/>
  <c r="A42"/>
  <c r="H42"/>
  <c r="N42"/>
  <c r="T42"/>
  <c r="A12"/>
  <c r="H12"/>
  <c r="N12"/>
  <c r="T12"/>
  <c r="A20"/>
  <c r="H20"/>
  <c r="N20"/>
  <c r="T20"/>
  <c r="A33"/>
  <c r="H33"/>
  <c r="N33"/>
  <c r="T33"/>
  <c r="A11"/>
  <c r="H11"/>
  <c r="N11"/>
  <c r="T11"/>
  <c r="A8"/>
  <c r="H8"/>
  <c r="N8"/>
  <c r="T8"/>
  <c r="A41"/>
  <c r="H41"/>
  <c r="N41"/>
  <c r="T41"/>
  <c r="A9"/>
  <c r="H9"/>
  <c r="N9"/>
  <c r="T9"/>
  <c r="A34"/>
  <c r="H34"/>
  <c r="N34"/>
  <c r="T34"/>
  <c r="A15"/>
  <c r="H15"/>
  <c r="N15"/>
  <c r="T15"/>
  <c r="A37"/>
  <c r="H37"/>
  <c r="N37"/>
  <c r="T37"/>
  <c r="A30"/>
  <c r="H30"/>
  <c r="N30"/>
  <c r="T30"/>
  <c r="A14"/>
  <c r="H14"/>
  <c r="N14"/>
  <c r="T14"/>
  <c r="A25"/>
  <c r="H25"/>
  <c r="N25"/>
  <c r="T25"/>
  <c r="A7"/>
  <c r="H7"/>
  <c r="N7"/>
  <c r="T7"/>
  <c r="A24"/>
  <c r="H24"/>
  <c r="N24"/>
  <c r="T24"/>
  <c r="A17"/>
  <c r="H17"/>
  <c r="N17"/>
  <c r="T17"/>
  <c r="A16"/>
  <c r="H16"/>
  <c r="N16"/>
  <c r="T16"/>
  <c r="A36"/>
  <c r="H36"/>
  <c r="N36"/>
  <c r="T36"/>
  <c r="A28"/>
  <c r="H28"/>
  <c r="N28"/>
  <c r="T28"/>
  <c r="A19"/>
  <c r="H19"/>
  <c r="N19"/>
  <c r="T19"/>
  <c r="A10"/>
  <c r="H10"/>
  <c r="N10"/>
  <c r="T10"/>
  <c r="A18"/>
  <c r="H18"/>
  <c r="N18"/>
  <c r="T18"/>
  <c r="A26"/>
  <c r="H26"/>
  <c r="N26"/>
  <c r="T26"/>
  <c r="A43"/>
  <c r="H43"/>
  <c r="N43"/>
  <c r="T43"/>
  <c r="A38"/>
  <c r="H38"/>
  <c r="N38"/>
  <c r="T38"/>
  <c r="A39"/>
  <c r="H39"/>
  <c r="N39"/>
  <c r="T39"/>
  <c r="A31"/>
  <c r="H31"/>
  <c r="N31"/>
  <c r="T31"/>
  <c r="A35"/>
  <c r="H35"/>
  <c r="N35"/>
  <c r="T35"/>
  <c r="A27"/>
  <c r="H27"/>
  <c r="N27"/>
  <c r="T27"/>
  <c r="A22"/>
  <c r="H22"/>
  <c r="N22"/>
  <c r="T22"/>
  <c r="A40"/>
  <c r="H40"/>
  <c r="N40"/>
  <c r="T40"/>
  <c r="T29"/>
  <c r="N29"/>
  <c r="H29"/>
  <c r="A29"/>
  <c r="A5"/>
  <c r="A124" i="23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109" i="22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102" i="21"/>
  <c r="A99"/>
  <c r="A91"/>
  <c r="A90"/>
  <c r="A97"/>
  <c r="A92"/>
  <c r="A104"/>
  <c r="A96"/>
  <c r="A112"/>
  <c r="A98"/>
  <c r="A103"/>
  <c r="A109"/>
  <c r="A111"/>
  <c r="A108"/>
  <c r="A95"/>
  <c r="A110"/>
  <c r="A105"/>
  <c r="A106"/>
  <c r="A94"/>
  <c r="A93"/>
  <c r="A82"/>
  <c r="A81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55"/>
  <c r="A54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51" i="6"/>
  <c r="A52"/>
  <c r="A53"/>
  <c r="A54"/>
  <c r="A55"/>
  <c r="A56"/>
  <c r="A57"/>
  <c r="A58"/>
  <c r="A59"/>
  <c r="A60"/>
  <c r="A61"/>
  <c r="A62"/>
  <c r="A63"/>
  <c r="A64"/>
  <c r="A65"/>
  <c r="A66"/>
  <c r="A67"/>
  <c r="A50"/>
  <c r="A30"/>
  <c r="A31"/>
  <c r="A32"/>
  <c r="A33"/>
  <c r="A34"/>
  <c r="A35"/>
  <c r="A36"/>
  <c r="A37"/>
  <c r="A38"/>
  <c r="A39"/>
  <c r="A40"/>
  <c r="A41"/>
  <c r="A42"/>
  <c r="A43"/>
  <c r="A44"/>
  <c r="A45"/>
  <c r="A46"/>
  <c r="A29"/>
  <c r="A54" i="8"/>
  <c r="A55"/>
  <c r="A56"/>
  <c r="A57"/>
  <c r="A58"/>
  <c r="A59"/>
  <c r="A60"/>
  <c r="A61"/>
  <c r="A62"/>
  <c r="A63"/>
  <c r="A64"/>
  <c r="A53"/>
  <c r="A39"/>
  <c r="A40"/>
  <c r="A41"/>
  <c r="A42"/>
  <c r="A43"/>
  <c r="A44"/>
  <c r="A45"/>
  <c r="A46"/>
  <c r="A47"/>
  <c r="A48"/>
  <c r="A49"/>
  <c r="A38"/>
  <c r="A24"/>
  <c r="A25"/>
  <c r="A26"/>
  <c r="A27"/>
  <c r="A28"/>
  <c r="A29"/>
  <c r="A30"/>
  <c r="A31"/>
  <c r="A32"/>
  <c r="A33"/>
  <c r="A34"/>
  <c r="A23"/>
  <c r="A51" i="9"/>
  <c r="A52"/>
  <c r="A53"/>
  <c r="A54"/>
  <c r="A55"/>
  <c r="A56"/>
  <c r="A57"/>
  <c r="A58"/>
  <c r="A59"/>
  <c r="A60"/>
  <c r="A50"/>
  <c r="A37"/>
  <c r="A38"/>
  <c r="A39"/>
  <c r="A40"/>
  <c r="A41"/>
  <c r="A42"/>
  <c r="A43"/>
  <c r="A44"/>
  <c r="A45"/>
  <c r="A46"/>
  <c r="A36"/>
  <c r="A23"/>
  <c r="A24"/>
  <c r="A25"/>
  <c r="A26"/>
  <c r="A27"/>
  <c r="A28"/>
  <c r="A29"/>
  <c r="A30"/>
  <c r="A31"/>
  <c r="A32"/>
  <c r="A22"/>
  <c r="A48" i="10"/>
  <c r="A49"/>
  <c r="A50"/>
  <c r="A51"/>
  <c r="A52"/>
  <c r="A53"/>
  <c r="A54"/>
  <c r="A55"/>
  <c r="A56"/>
  <c r="A47"/>
  <c r="A35"/>
  <c r="A36"/>
  <c r="A37"/>
  <c r="A38"/>
  <c r="A39"/>
  <c r="A40"/>
  <c r="A41"/>
  <c r="A42"/>
  <c r="A43"/>
  <c r="A34"/>
  <c r="A22"/>
  <c r="A23"/>
  <c r="A24"/>
  <c r="A25"/>
  <c r="A26"/>
  <c r="A27"/>
  <c r="A28"/>
  <c r="A29"/>
  <c r="A30"/>
  <c r="A21"/>
  <c r="A54" i="13"/>
  <c r="A55"/>
  <c r="A56"/>
  <c r="A57"/>
  <c r="A58"/>
  <c r="A59"/>
  <c r="A60"/>
  <c r="A61"/>
  <c r="A62"/>
  <c r="A63"/>
  <c r="A64"/>
  <c r="A53"/>
  <c r="A39"/>
  <c r="A40"/>
  <c r="A41"/>
  <c r="A42"/>
  <c r="A43"/>
  <c r="A44"/>
  <c r="A45"/>
  <c r="A46"/>
  <c r="A47"/>
  <c r="A48"/>
  <c r="A49"/>
  <c r="A38"/>
  <c r="A24"/>
  <c r="A25"/>
  <c r="A26"/>
  <c r="A27"/>
  <c r="A28"/>
  <c r="A29"/>
  <c r="A30"/>
  <c r="A31"/>
  <c r="A32"/>
  <c r="A33"/>
  <c r="A34"/>
  <c r="A23"/>
  <c r="A57" i="14"/>
  <c r="A58"/>
  <c r="A59"/>
  <c r="A60"/>
  <c r="A61"/>
  <c r="A62"/>
  <c r="A63"/>
  <c r="A64"/>
  <c r="A65"/>
  <c r="A66"/>
  <c r="A67"/>
  <c r="A68"/>
  <c r="A56"/>
  <c r="A41"/>
  <c r="A42"/>
  <c r="A43"/>
  <c r="A44"/>
  <c r="A45"/>
  <c r="A46"/>
  <c r="A47"/>
  <c r="A48"/>
  <c r="A49"/>
  <c r="A50"/>
  <c r="A51"/>
  <c r="A52"/>
  <c r="A40"/>
  <c r="A25"/>
  <c r="A26"/>
  <c r="A27"/>
  <c r="A28"/>
  <c r="A29"/>
  <c r="A30"/>
  <c r="A31"/>
  <c r="A32"/>
  <c r="A33"/>
  <c r="A34"/>
  <c r="A35"/>
  <c r="A36"/>
  <c r="A24"/>
  <c r="A21" i="15"/>
  <c r="A33"/>
  <c r="A45"/>
  <c r="A22"/>
  <c r="A34"/>
  <c r="A46"/>
  <c r="A23"/>
  <c r="A35"/>
  <c r="A47"/>
  <c r="A24"/>
  <c r="A36"/>
  <c r="A48"/>
  <c r="A25"/>
  <c r="A37"/>
  <c r="A49"/>
  <c r="A26"/>
  <c r="A38"/>
  <c r="A50"/>
  <c r="A27"/>
  <c r="A39"/>
  <c r="A51"/>
  <c r="A20"/>
  <c r="A32"/>
  <c r="A44"/>
  <c r="A39" i="16"/>
  <c r="A40"/>
  <c r="A41"/>
  <c r="A42"/>
  <c r="A43"/>
  <c r="A38"/>
  <c r="A29"/>
  <c r="A30"/>
  <c r="A31"/>
  <c r="A32"/>
  <c r="A33"/>
  <c r="A28"/>
  <c r="A19"/>
  <c r="A20"/>
  <c r="A21"/>
  <c r="A22"/>
  <c r="A23"/>
  <c r="A18"/>
</calcChain>
</file>

<file path=xl/sharedStrings.xml><?xml version="1.0" encoding="utf-8"?>
<sst xmlns="http://schemas.openxmlformats.org/spreadsheetml/2006/main" count="1631" uniqueCount="321">
  <si>
    <t>Stage 3</t>
  </si>
  <si>
    <t>Gymnast Name</t>
  </si>
  <si>
    <t>D1</t>
  </si>
  <si>
    <t>D2</t>
  </si>
  <si>
    <t>E3</t>
  </si>
  <si>
    <t>E4</t>
  </si>
  <si>
    <t>E5</t>
  </si>
  <si>
    <t>E6</t>
  </si>
  <si>
    <t>Deductions</t>
  </si>
  <si>
    <t>Average D1/2</t>
  </si>
  <si>
    <t>Average TF</t>
  </si>
  <si>
    <t>D3</t>
  </si>
  <si>
    <t>D4</t>
  </si>
  <si>
    <t>E1</t>
  </si>
  <si>
    <t>E2</t>
  </si>
  <si>
    <t>Average D3/4</t>
  </si>
  <si>
    <t>Average AF</t>
  </si>
  <si>
    <t>Level 5</t>
  </si>
  <si>
    <t>Level 6</t>
  </si>
  <si>
    <t>Level 7</t>
  </si>
  <si>
    <t>Level 8</t>
  </si>
  <si>
    <t>Level 9</t>
  </si>
  <si>
    <t>Level 10</t>
  </si>
  <si>
    <t>Stage 4</t>
  </si>
  <si>
    <t>Junior International</t>
  </si>
  <si>
    <t>Senior International</t>
  </si>
  <si>
    <t>Grade 3 Group</t>
  </si>
  <si>
    <t>Level 4 Ribbon</t>
  </si>
  <si>
    <t>Level 4 Rope</t>
  </si>
  <si>
    <t>Level 4 Freehand</t>
  </si>
  <si>
    <t>Level 5 Ribbon</t>
  </si>
  <si>
    <t>Level 5 Hoop</t>
  </si>
  <si>
    <t>Level 5 Freehand</t>
  </si>
  <si>
    <t>Level 6 Clubs</t>
  </si>
  <si>
    <t>Level 6 Ball</t>
  </si>
  <si>
    <t>Level 6 Hoop</t>
  </si>
  <si>
    <t>Level 7 Clubs</t>
  </si>
  <si>
    <t>Level 7 Ball</t>
  </si>
  <si>
    <t>Level 7 Hoop</t>
  </si>
  <si>
    <t>Level 7 Rope</t>
  </si>
  <si>
    <t>Level 8 Ball</t>
  </si>
  <si>
    <t>Level 8 Clubs</t>
  </si>
  <si>
    <t>Level 8 Ribbon</t>
  </si>
  <si>
    <t>Level 9 Ribbon</t>
  </si>
  <si>
    <t>Level 9 Clubs</t>
  </si>
  <si>
    <t>Level 9 Ball</t>
  </si>
  <si>
    <t>Level 9 Hoop</t>
  </si>
  <si>
    <t>Level 10 Ribbon</t>
  </si>
  <si>
    <t>Level 10 Clubs</t>
  </si>
  <si>
    <t>Level 10 Ball</t>
  </si>
  <si>
    <t>Level 10 Hoop</t>
  </si>
  <si>
    <t>Stage 3 Ribbon</t>
  </si>
  <si>
    <t>Stage 3 Hoop</t>
  </si>
  <si>
    <t>Stage 3 Rope</t>
  </si>
  <si>
    <t>Stage 3 Freehand</t>
  </si>
  <si>
    <t>Stage 4 Clubs</t>
  </si>
  <si>
    <t>Stage 4 Ball</t>
  </si>
  <si>
    <t>Stage 4 Hoop</t>
  </si>
  <si>
    <t>Stage 4 Freehand</t>
  </si>
  <si>
    <t>Junior International Ribbon</t>
  </si>
  <si>
    <t>Junior International Clubs</t>
  </si>
  <si>
    <t>Junior International Ball</t>
  </si>
  <si>
    <t>Junior International Hoop</t>
  </si>
  <si>
    <t>Senior International Ribbon</t>
  </si>
  <si>
    <t>Senior International Clubs</t>
  </si>
  <si>
    <t>Senior International Ball</t>
  </si>
  <si>
    <t>Senior International Hoop</t>
  </si>
  <si>
    <t>Freehand</t>
  </si>
  <si>
    <t>Rank</t>
  </si>
  <si>
    <t>Difficulty</t>
  </si>
  <si>
    <t xml:space="preserve">Level 4  </t>
  </si>
  <si>
    <t>Names</t>
  </si>
  <si>
    <t>Club</t>
  </si>
  <si>
    <t>D</t>
  </si>
  <si>
    <t>AF</t>
  </si>
  <si>
    <t>TF</t>
  </si>
  <si>
    <t>TOTAL</t>
  </si>
  <si>
    <t>1st Showing</t>
  </si>
  <si>
    <t>2nd Showing</t>
  </si>
  <si>
    <t>Grade 4 Group</t>
  </si>
  <si>
    <t>Grade 5 Group</t>
  </si>
  <si>
    <t>1ST SHOWING</t>
  </si>
  <si>
    <t>2ND SHOWING</t>
  </si>
  <si>
    <t>OVERALL</t>
  </si>
  <si>
    <t>Ded</t>
  </si>
  <si>
    <t>Total</t>
  </si>
  <si>
    <t>GRADE 5 GROUP</t>
  </si>
  <si>
    <t>Hoop</t>
  </si>
  <si>
    <t>Overall</t>
  </si>
  <si>
    <t>Rope</t>
  </si>
  <si>
    <t>Ball</t>
  </si>
  <si>
    <t>Ribbon</t>
  </si>
  <si>
    <t>Clubs</t>
  </si>
  <si>
    <t>Xtreme International 2017</t>
  </si>
  <si>
    <t>12th and 13th August 2017</t>
  </si>
  <si>
    <t>Special O Level 2</t>
  </si>
  <si>
    <t>Special O Level 2 Hoop</t>
  </si>
  <si>
    <t>Special O Level 2 Rope</t>
  </si>
  <si>
    <t>Special O Level 3</t>
  </si>
  <si>
    <t>Special O Level 3 Hoop</t>
  </si>
  <si>
    <t>Special O Level 3 Ball</t>
  </si>
  <si>
    <t>Mercy Archibald</t>
  </si>
  <si>
    <t>Xtreme</t>
  </si>
  <si>
    <t>Julia Taunton-Clark</t>
  </si>
  <si>
    <t>Gabrielle Salmon</t>
  </si>
  <si>
    <t>Charlise Davison</t>
  </si>
  <si>
    <t>Spiralz</t>
  </si>
  <si>
    <t>Ruby Valentine</t>
  </si>
  <si>
    <t>IGA</t>
  </si>
  <si>
    <t>Janelle Thackery</t>
  </si>
  <si>
    <t>Counties</t>
  </si>
  <si>
    <t>Mia Webb</t>
  </si>
  <si>
    <t>Elements</t>
  </si>
  <si>
    <t>Nika Kurochikina</t>
  </si>
  <si>
    <t>Olivia Appleyard</t>
  </si>
  <si>
    <t>Anita Cheng</t>
  </si>
  <si>
    <t>Jenna Melrose</t>
  </si>
  <si>
    <t>Maria Malkova</t>
  </si>
  <si>
    <t>Anastacia Campos</t>
  </si>
  <si>
    <t>Shannon Aplin</t>
  </si>
  <si>
    <t>Martine Erasmus</t>
  </si>
  <si>
    <t>Abby Christian</t>
  </si>
  <si>
    <t>Scarlett Girvan</t>
  </si>
  <si>
    <t>Olympia</t>
  </si>
  <si>
    <t>Ha’Nah Mai Steveni</t>
  </si>
  <si>
    <t>Darcy McDonald</t>
  </si>
  <si>
    <t>Lydia Cunliffe</t>
  </si>
  <si>
    <t>Maia Stewart</t>
  </si>
  <si>
    <t>Danica Nali</t>
  </si>
  <si>
    <t>Sophie Broadley</t>
  </si>
  <si>
    <t>GGI</t>
  </si>
  <si>
    <t>Abby Snooks</t>
  </si>
  <si>
    <t>Howick</t>
  </si>
  <si>
    <t>Ella Reeves</t>
  </si>
  <si>
    <t>Luca Davidson</t>
  </si>
  <si>
    <t>Jasmine Barney</t>
  </si>
  <si>
    <t>Nelson</t>
  </si>
  <si>
    <t>Lily Penn</t>
  </si>
  <si>
    <t>Shore</t>
  </si>
  <si>
    <t>Ying Fang Lee</t>
  </si>
  <si>
    <t>Sofia Reid</t>
  </si>
  <si>
    <t>Juliette Auffrey-Bayde</t>
  </si>
  <si>
    <t>Alex du Plesis</t>
  </si>
  <si>
    <t>Bethanie Raynard</t>
  </si>
  <si>
    <t>Rosetta Tanner</t>
  </si>
  <si>
    <t>Sophie Blincoe</t>
  </si>
  <si>
    <t>Aarushi Suri</t>
  </si>
  <si>
    <t>Maya Paivea-Toledo</t>
  </si>
  <si>
    <t>Isabella Cleary</t>
  </si>
  <si>
    <t>Cora Delahunty</t>
  </si>
  <si>
    <t>Heidi Lin</t>
  </si>
  <si>
    <t>Jasmine Evans</t>
  </si>
  <si>
    <t>Future</t>
  </si>
  <si>
    <t>Georgia Broadley</t>
  </si>
  <si>
    <t>Phoebe Lush</t>
  </si>
  <si>
    <t>Alisha Parkes</t>
  </si>
  <si>
    <t>Alyshia Kemper</t>
  </si>
  <si>
    <t>Piper McMullen</t>
  </si>
  <si>
    <t>Delta</t>
  </si>
  <si>
    <t>Saartje Ly</t>
  </si>
  <si>
    <t>Bella Gruindelingh</t>
  </si>
  <si>
    <t>Sienna Barrett</t>
  </si>
  <si>
    <t>Jessica Christie</t>
  </si>
  <si>
    <t>Amelia Harvey</t>
  </si>
  <si>
    <t>Alysha Read</t>
  </si>
  <si>
    <t>Joyce Hu</t>
  </si>
  <si>
    <t>Abbie Taylor</t>
  </si>
  <si>
    <t>Madeline Kuang</t>
  </si>
  <si>
    <t>Christina Woodcock</t>
  </si>
  <si>
    <t>Poppy Lush</t>
  </si>
  <si>
    <t>Nicole Taylor</t>
  </si>
  <si>
    <t>Havana Hopman</t>
  </si>
  <si>
    <t>Laylah Waggie</t>
  </si>
  <si>
    <t>Annebell Dogger</t>
  </si>
  <si>
    <t>Stella Ebert</t>
  </si>
  <si>
    <t>Naomi Yacyshen</t>
  </si>
  <si>
    <t>Sarah Young</t>
  </si>
  <si>
    <t>Chalisa Bond</t>
  </si>
  <si>
    <t>Paris Chin</t>
  </si>
  <si>
    <t>Felicity White</t>
  </si>
  <si>
    <t>Premier</t>
  </si>
  <si>
    <t>Anna Taylor</t>
  </si>
  <si>
    <t>Diva</t>
  </si>
  <si>
    <t>Grace Schroder</t>
  </si>
  <si>
    <t>Sasha Schofield</t>
  </si>
  <si>
    <t>Aya Tanaka-Probert</t>
  </si>
  <si>
    <t>Laura Gosling</t>
  </si>
  <si>
    <t>Eleanor Field</t>
  </si>
  <si>
    <t>Cassandra ter Weijden</t>
  </si>
  <si>
    <t>Katelyn MacDonald</t>
  </si>
  <si>
    <t>Lauren Aplin</t>
  </si>
  <si>
    <t>Shiana Chin</t>
  </si>
  <si>
    <t>Roseanna Dalkie</t>
  </si>
  <si>
    <t>Daniela Romero</t>
  </si>
  <si>
    <t>Caitlin O'Brien</t>
  </si>
  <si>
    <t>Louisa Nelson</t>
  </si>
  <si>
    <t>Ella Westenberg</t>
  </si>
  <si>
    <t>Sofia Amer</t>
  </si>
  <si>
    <t>Tayla Dickson</t>
  </si>
  <si>
    <t>Tamsin Foulkes-Baker</t>
  </si>
  <si>
    <t>Karin Hiranuma</t>
  </si>
  <si>
    <t>Kate Bonnici</t>
  </si>
  <si>
    <t>Bobbi-Rose Holmes</t>
  </si>
  <si>
    <t>Maia O'Connor</t>
  </si>
  <si>
    <t>Hannah Kelly</t>
  </si>
  <si>
    <t>Samantha Carney</t>
  </si>
  <si>
    <t>Jessica Han</t>
  </si>
  <si>
    <t>Karina Zhu</t>
  </si>
  <si>
    <t>Zoe Roberts (Ribbon)</t>
  </si>
  <si>
    <t>Olivia Shaefer (Ribbon)</t>
  </si>
  <si>
    <t>Waimarama Potae-Tamatea</t>
  </si>
  <si>
    <t>Isabella Johannson</t>
  </si>
  <si>
    <t>Emma Logan</t>
  </si>
  <si>
    <t>Mira Silbermann</t>
  </si>
  <si>
    <t>Gemma Weeks</t>
  </si>
  <si>
    <t>Brynya Downey</t>
  </si>
  <si>
    <t>Sarah Quinn</t>
  </si>
  <si>
    <t>Carlene Smith</t>
  </si>
  <si>
    <t>Anna Hooker</t>
  </si>
  <si>
    <t>Olivia Evans (Hoop)</t>
  </si>
  <si>
    <t>Kathy Plavin (Hoop)</t>
  </si>
  <si>
    <t>Claudia Svozil (Hoop)</t>
  </si>
  <si>
    <t>Level 8 Rope</t>
  </si>
  <si>
    <t>Mikayla Chin</t>
  </si>
  <si>
    <t>Angelina Freeman</t>
  </si>
  <si>
    <t>Amelia Benger</t>
  </si>
  <si>
    <t>Eleasha Chan</t>
  </si>
  <si>
    <t>Anna Jung</t>
  </si>
  <si>
    <t>Mimi Ferguson</t>
  </si>
  <si>
    <t>Grace Wakefield</t>
  </si>
  <si>
    <t>Kezia Ho</t>
  </si>
  <si>
    <t>Emily Wu</t>
  </si>
  <si>
    <t>Abbey Sauer</t>
  </si>
  <si>
    <t>Brooke Dunlop</t>
  </si>
  <si>
    <t>Loralei Jull</t>
  </si>
  <si>
    <t>Yunjo Kim</t>
  </si>
  <si>
    <t>Dayeon Lee</t>
  </si>
  <si>
    <t>Anais Bebelman</t>
  </si>
  <si>
    <t>Grace Knoyle</t>
  </si>
  <si>
    <t>Alicia Scott</t>
  </si>
  <si>
    <t>Olivia Lin</t>
  </si>
  <si>
    <t>Miyu Wadamori</t>
  </si>
  <si>
    <t>Anya Chaplow</t>
  </si>
  <si>
    <t>Maurizia Carroll</t>
  </si>
  <si>
    <t>Maia Hall</t>
  </si>
  <si>
    <t>Mia van Oyen</t>
  </si>
  <si>
    <t>Ella Wright</t>
  </si>
  <si>
    <t>Poppy Rumble</t>
  </si>
  <si>
    <t>Luci Metzger</t>
  </si>
  <si>
    <t>Olivia Cook</t>
  </si>
  <si>
    <t>Zoe Parnell</t>
  </si>
  <si>
    <t>Kate Coates</t>
  </si>
  <si>
    <t>DGA</t>
  </si>
  <si>
    <t>Tara Hoeben</t>
  </si>
  <si>
    <t>Helaina Lim</t>
  </si>
  <si>
    <t>Kerry Zhou</t>
  </si>
  <si>
    <t>Krista-Vesty Scott</t>
  </si>
  <si>
    <t>Ruby Donnellon</t>
  </si>
  <si>
    <t>Leia Stevenson</t>
  </si>
  <si>
    <t>Grace Huang</t>
  </si>
  <si>
    <t>Alice Ankersmit</t>
  </si>
  <si>
    <t>Tavia Ralston</t>
  </si>
  <si>
    <t>Emili Snowdon</t>
  </si>
  <si>
    <t>Chloe Chong</t>
  </si>
  <si>
    <t>Libby Hutchins</t>
  </si>
  <si>
    <t>Ruby Kapene-Paitai</t>
  </si>
  <si>
    <t>Chloe Parker</t>
  </si>
  <si>
    <t>Maddie Chapman</t>
  </si>
  <si>
    <t>Holly van den Borst</t>
  </si>
  <si>
    <t>Seraphine Rive</t>
  </si>
  <si>
    <t>Cici Wang</t>
  </si>
  <si>
    <t>Sunny Davis</t>
  </si>
  <si>
    <t>Bridget Egan</t>
  </si>
  <si>
    <t>Pania Matthews</t>
  </si>
  <si>
    <t>Catalina Tierney</t>
  </si>
  <si>
    <t>Marguerite Johannsen</t>
  </si>
  <si>
    <t>Carolyn Curnow</t>
  </si>
  <si>
    <t>Elle-Roze Ilkiw</t>
  </si>
  <si>
    <t>Rebekka King</t>
  </si>
  <si>
    <t>Isabella Ralston</t>
  </si>
  <si>
    <t>Katherine Paton</t>
  </si>
  <si>
    <t>Abbey Retter</t>
  </si>
  <si>
    <t>Georgia Taylor</t>
  </si>
  <si>
    <t>Genaya McKenzie</t>
  </si>
  <si>
    <t>Juliette Lyons</t>
  </si>
  <si>
    <t>Paige Grant-Huggett</t>
  </si>
  <si>
    <t>Susanna Denby</t>
  </si>
  <si>
    <t>Brooke Stove</t>
  </si>
  <si>
    <t>Fleur Lyons</t>
  </si>
  <si>
    <t>Stephanie Lester</t>
  </si>
  <si>
    <t>Paris Taylor</t>
  </si>
  <si>
    <t>Jessica Tseitlin</t>
  </si>
  <si>
    <t>Amber Goodger</t>
  </si>
  <si>
    <t>Emily Sidaway</t>
  </si>
  <si>
    <t>Izabella Jurlina</t>
  </si>
  <si>
    <t>Elena McPherson</t>
  </si>
  <si>
    <t>Kelsey Duff</t>
  </si>
  <si>
    <t>Rosie Yeatman</t>
  </si>
  <si>
    <t>Elise Kargiotis</t>
  </si>
  <si>
    <t>Beatriz Boiser</t>
  </si>
  <si>
    <t>Trial (Senior International)</t>
  </si>
  <si>
    <t>Georgia O'Broadley, Jessica Christie, Sofia Amer, Caitlin O'Brien, Ruby Cameron, Ruby McFadgen</t>
  </si>
  <si>
    <t>Hannah Kelly, Paige Grant-Huggett, Izabella Jurlina, Abbey Retter, Katherine Paton, Mia Donovan, Fleur Lyons</t>
  </si>
  <si>
    <t>Maria Malkova, Angelina Freeman, Anna Jung, Kezia Ho</t>
  </si>
  <si>
    <t>Alicia Scott, Dayeon Lee, Loralei Jull, Brooke Dunlop, Seraphine Rive</t>
  </si>
  <si>
    <t>Counties (Black)</t>
  </si>
  <si>
    <t>Counties (Red)</t>
  </si>
  <si>
    <t>Daniela Romero, Lauren Aplin, Shiana Chin, Carlene Smith, Annebell Dogger</t>
  </si>
  <si>
    <t>Grace Huang, Louisa Nelson, Waimarama Potae-Tamatea, Anais Bebelman, Olivia Lin</t>
  </si>
  <si>
    <t>Mikayla Chin, Abbey Sauer, Eleasha Chan, Amelia Benger, Miyu Wadamori, Yunko Kim</t>
  </si>
  <si>
    <t>Rachel Hamer, Katelyn MacDonald, Anastasia Argyroudi, Maggie Burns</t>
  </si>
  <si>
    <t>Danica Nali, Isabella Cleary, Cici Wang, Nadia Franklin, Shalinee Bajwa, Stephanie West</t>
  </si>
  <si>
    <t>Eleanor Field, Sarah Quinn, Anna Hooker, Emma Logan, Isabella Ralston, Catherine Hooker</t>
  </si>
  <si>
    <t>Victoria</t>
  </si>
  <si>
    <t>Hannah Moore</t>
  </si>
  <si>
    <t>Varya Milkova</t>
  </si>
  <si>
    <t>Grace Pua</t>
  </si>
  <si>
    <t>Olivia Shaefer</t>
  </si>
  <si>
    <t xml:space="preserve">Zoe Roberts </t>
  </si>
  <si>
    <t>Mya Hutchings</t>
  </si>
  <si>
    <t>Mercy Archibald- ROPE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</si>
</sst>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93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1" xfId="0" applyBorder="1"/>
    <xf numFmtId="0" fontId="4" fillId="0" borderId="0" xfId="0" applyFont="1"/>
    <xf numFmtId="0" fontId="3" fillId="0" borderId="0" xfId="0" applyFont="1"/>
    <xf numFmtId="0" fontId="5" fillId="0" borderId="1" xfId="0" applyFont="1" applyBorder="1"/>
    <xf numFmtId="0" fontId="1" fillId="0" borderId="0" xfId="0" applyFont="1" applyBorder="1"/>
    <xf numFmtId="0" fontId="0" fillId="0" borderId="0" xfId="0" applyBorder="1"/>
    <xf numFmtId="0" fontId="5" fillId="0" borderId="0" xfId="0" applyFont="1" applyBorder="1"/>
    <xf numFmtId="0" fontId="4" fillId="0" borderId="0" xfId="0" applyFont="1" applyBorder="1"/>
    <xf numFmtId="0" fontId="3" fillId="0" borderId="0" xfId="0" applyFont="1" applyBorder="1"/>
    <xf numFmtId="0" fontId="5" fillId="0" borderId="0" xfId="0" applyFont="1" applyFill="1" applyBorder="1"/>
    <xf numFmtId="0" fontId="8" fillId="0" borderId="7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4" fillId="0" borderId="0" xfId="0" applyFont="1" applyFill="1" applyBorder="1"/>
    <xf numFmtId="0" fontId="0" fillId="0" borderId="0" xfId="0" applyFill="1" applyBorder="1"/>
    <xf numFmtId="164" fontId="10" fillId="0" borderId="7" xfId="0" applyNumberFormat="1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top" wrapText="1"/>
    </xf>
    <xf numFmtId="164" fontId="8" fillId="0" borderId="12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top" wrapText="1"/>
    </xf>
    <xf numFmtId="164" fontId="8" fillId="0" borderId="1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top" wrapText="1"/>
    </xf>
    <xf numFmtId="164" fontId="8" fillId="0" borderId="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top" wrapText="1"/>
    </xf>
    <xf numFmtId="164" fontId="8" fillId="0" borderId="5" xfId="0" applyNumberFormat="1" applyFont="1" applyBorder="1" applyAlignment="1">
      <alignment horizontal="center" vertical="center"/>
    </xf>
    <xf numFmtId="0" fontId="4" fillId="0" borderId="1" xfId="0" applyFont="1" applyBorder="1"/>
    <xf numFmtId="0" fontId="0" fillId="0" borderId="2" xfId="0" applyBorder="1"/>
    <xf numFmtId="0" fontId="4" fillId="0" borderId="2" xfId="0" applyFont="1" applyBorder="1"/>
    <xf numFmtId="0" fontId="5" fillId="0" borderId="9" xfId="0" applyFont="1" applyBorder="1"/>
    <xf numFmtId="0" fontId="8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8" fillId="0" borderId="9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4" fillId="0" borderId="1" xfId="0" applyFont="1" applyFill="1" applyBorder="1"/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top" wrapText="1"/>
    </xf>
    <xf numFmtId="164" fontId="8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top" wrapText="1"/>
    </xf>
    <xf numFmtId="164" fontId="8" fillId="0" borderId="7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top" wrapText="1"/>
    </xf>
    <xf numFmtId="164" fontId="8" fillId="0" borderId="23" xfId="0" applyNumberFormat="1" applyFont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center" vertical="center"/>
    </xf>
    <xf numFmtId="164" fontId="0" fillId="0" borderId="1" xfId="0" applyNumberFormat="1" applyBorder="1"/>
    <xf numFmtId="2" fontId="4" fillId="0" borderId="1" xfId="0" applyNumberFormat="1" applyFont="1" applyBorder="1"/>
    <xf numFmtId="165" fontId="4" fillId="0" borderId="1" xfId="0" applyNumberFormat="1" applyFont="1" applyBorder="1"/>
    <xf numFmtId="0" fontId="0" fillId="0" borderId="1" xfId="0" applyFill="1" applyBorder="1"/>
    <xf numFmtId="0" fontId="0" fillId="0" borderId="15" xfId="0" applyFill="1" applyBorder="1"/>
    <xf numFmtId="0" fontId="4" fillId="0" borderId="15" xfId="0" applyFont="1" applyFill="1" applyBorder="1"/>
    <xf numFmtId="0" fontId="12" fillId="0" borderId="1" xfId="0" applyFont="1" applyFill="1" applyBorder="1" applyAlignment="1">
      <alignment vertical="center"/>
    </xf>
    <xf numFmtId="164" fontId="2" fillId="2" borderId="16" xfId="0" applyNumberFormat="1" applyFont="1" applyFill="1" applyBorder="1"/>
    <xf numFmtId="164" fontId="2" fillId="2" borderId="2" xfId="0" applyNumberFormat="1" applyFont="1" applyFill="1" applyBorder="1"/>
    <xf numFmtId="164" fontId="1" fillId="2" borderId="1" xfId="0" applyNumberFormat="1" applyFont="1" applyFill="1" applyBorder="1"/>
    <xf numFmtId="164" fontId="0" fillId="2" borderId="1" xfId="0" applyNumberFormat="1" applyFill="1" applyBorder="1"/>
    <xf numFmtId="0" fontId="1" fillId="2" borderId="16" xfId="0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16" xfId="0" applyFont="1" applyFill="1" applyBorder="1"/>
    <xf numFmtId="0" fontId="2" fillId="2" borderId="2" xfId="0" applyFont="1" applyFill="1" applyBorder="1"/>
    <xf numFmtId="0" fontId="0" fillId="2" borderId="1" xfId="0" applyFill="1" applyBorder="1"/>
    <xf numFmtId="0" fontId="1" fillId="2" borderId="16" xfId="0" applyFont="1" applyFill="1" applyBorder="1"/>
    <xf numFmtId="0" fontId="2" fillId="2" borderId="17" xfId="0" applyFont="1" applyFill="1" applyBorder="1"/>
    <xf numFmtId="0" fontId="0" fillId="2" borderId="17" xfId="0" applyFill="1" applyBorder="1"/>
    <xf numFmtId="0" fontId="0" fillId="2" borderId="2" xfId="0" applyFill="1" applyBorder="1"/>
    <xf numFmtId="0" fontId="0" fillId="2" borderId="17" xfId="0" applyFont="1" applyFill="1" applyBorder="1"/>
    <xf numFmtId="0" fontId="0" fillId="2" borderId="2" xfId="0" applyFont="1" applyFill="1" applyBorder="1"/>
    <xf numFmtId="0" fontId="5" fillId="2" borderId="1" xfId="0" applyFont="1" applyFill="1" applyBorder="1"/>
    <xf numFmtId="164" fontId="0" fillId="0" borderId="1" xfId="0" applyNumberFormat="1" applyFill="1" applyBorder="1"/>
    <xf numFmtId="0" fontId="1" fillId="2" borderId="1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left" vertical="center"/>
    </xf>
    <xf numFmtId="0" fontId="11" fillId="2" borderId="18" xfId="0" applyFont="1" applyFill="1" applyBorder="1" applyAlignment="1">
      <alignment horizontal="left" vertical="center"/>
    </xf>
    <xf numFmtId="0" fontId="11" fillId="2" borderId="19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</cellXfs>
  <cellStyles count="9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K12"/>
  <sheetViews>
    <sheetView workbookViewId="0">
      <selection activeCell="D21" sqref="D21"/>
    </sheetView>
  </sheetViews>
  <sheetFormatPr defaultColWidth="10.875" defaultRowHeight="15.75"/>
  <cols>
    <col min="1" max="1" width="23.625" style="6" bestFit="1" customWidth="1"/>
    <col min="2" max="2" width="14" style="6" customWidth="1"/>
    <col min="3" max="7" width="10.875" style="6"/>
    <col min="8" max="8" width="12.625" style="6" bestFit="1" customWidth="1"/>
    <col min="9" max="9" width="10.5" style="6" bestFit="1" customWidth="1"/>
    <col min="10" max="16384" width="10.875" style="6"/>
  </cols>
  <sheetData>
    <row r="1" spans="1:11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</row>
    <row r="2" spans="1:11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</row>
    <row r="3" spans="1:11">
      <c r="A3" s="7"/>
      <c r="B3" s="7"/>
      <c r="C3" s="8"/>
      <c r="D3" s="8"/>
      <c r="E3" s="8"/>
      <c r="F3" s="8"/>
      <c r="G3" s="8"/>
      <c r="H3" s="8"/>
      <c r="I3" s="8"/>
      <c r="J3" s="8"/>
    </row>
    <row r="4" spans="1:11">
      <c r="A4" s="7" t="s">
        <v>95</v>
      </c>
      <c r="B4" s="7"/>
      <c r="C4" s="8"/>
      <c r="D4" s="8"/>
      <c r="E4" s="8"/>
      <c r="F4" s="8"/>
      <c r="G4" s="8"/>
      <c r="H4" s="8"/>
      <c r="I4" s="8"/>
      <c r="J4" s="8"/>
    </row>
    <row r="5" spans="1:11">
      <c r="A5" s="7"/>
      <c r="B5" s="7"/>
      <c r="C5" s="8"/>
      <c r="D5" s="8"/>
      <c r="E5" s="8"/>
      <c r="F5" s="8"/>
      <c r="G5" s="8"/>
      <c r="H5" s="8"/>
      <c r="I5" s="8"/>
      <c r="J5" s="8"/>
    </row>
    <row r="6" spans="1:11">
      <c r="A6" s="7" t="s">
        <v>97</v>
      </c>
      <c r="B6" s="9"/>
      <c r="C6" s="8"/>
      <c r="D6" s="8"/>
      <c r="E6" s="8"/>
      <c r="F6" s="8"/>
      <c r="G6" s="8"/>
      <c r="H6" s="8"/>
      <c r="I6" s="8"/>
      <c r="J6" s="8"/>
    </row>
    <row r="7" spans="1:11">
      <c r="A7" s="38" t="s">
        <v>1</v>
      </c>
      <c r="B7" s="38" t="s">
        <v>72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8</v>
      </c>
      <c r="H7" s="4" t="s">
        <v>9</v>
      </c>
      <c r="I7" s="4" t="s">
        <v>10</v>
      </c>
      <c r="J7" s="4" t="s">
        <v>85</v>
      </c>
      <c r="K7" s="4" t="s">
        <v>68</v>
      </c>
    </row>
    <row r="8" spans="1:11" s="14" customFormat="1">
      <c r="A8" s="66" t="s">
        <v>320</v>
      </c>
      <c r="B8" s="44" t="s">
        <v>102</v>
      </c>
      <c r="C8" s="44">
        <v>0.3</v>
      </c>
      <c r="D8" s="44">
        <v>0.3</v>
      </c>
      <c r="E8" s="44">
        <v>1.4</v>
      </c>
      <c r="F8" s="44">
        <v>1.2</v>
      </c>
      <c r="G8" s="44"/>
      <c r="H8" s="63">
        <f>AVERAGE(C8,D8)</f>
        <v>0.3</v>
      </c>
      <c r="I8" s="63">
        <f>AVERAGE(E8,F8)</f>
        <v>1.2999999999999998</v>
      </c>
      <c r="J8" s="63">
        <f t="shared" ref="J8" si="0">10+H8-I8-G8</f>
        <v>9</v>
      </c>
      <c r="K8" s="63">
        <f>RANK(J8,$J$8:$J$8)</f>
        <v>1</v>
      </c>
    </row>
    <row r="10" spans="1:11">
      <c r="A10" s="9" t="s">
        <v>96</v>
      </c>
      <c r="B10" s="9"/>
      <c r="C10" s="8"/>
      <c r="D10" s="8"/>
      <c r="E10" s="8"/>
      <c r="F10" s="8"/>
      <c r="G10" s="8"/>
      <c r="H10" s="8"/>
      <c r="I10" s="8"/>
      <c r="J10" s="8"/>
    </row>
    <row r="11" spans="1:11">
      <c r="A11" s="4" t="s">
        <v>1</v>
      </c>
      <c r="B11" s="4" t="s">
        <v>72</v>
      </c>
      <c r="C11" s="4" t="s">
        <v>2</v>
      </c>
      <c r="D11" s="4" t="s">
        <v>3</v>
      </c>
      <c r="E11" s="4" t="s">
        <v>4</v>
      </c>
      <c r="F11" s="4" t="s">
        <v>5</v>
      </c>
      <c r="G11" s="4" t="s">
        <v>8</v>
      </c>
      <c r="H11" s="4" t="s">
        <v>9</v>
      </c>
      <c r="I11" s="4" t="s">
        <v>10</v>
      </c>
      <c r="J11" s="4" t="s">
        <v>85</v>
      </c>
      <c r="K11" s="4" t="s">
        <v>68</v>
      </c>
    </row>
    <row r="12" spans="1:11">
      <c r="A12" s="35" t="s">
        <v>101</v>
      </c>
      <c r="B12" s="35" t="str">
        <f>B8</f>
        <v>Xtreme</v>
      </c>
      <c r="C12" s="35">
        <v>0</v>
      </c>
      <c r="D12" s="35">
        <v>0</v>
      </c>
      <c r="E12" s="35">
        <v>1.4</v>
      </c>
      <c r="F12" s="35">
        <v>1.3</v>
      </c>
      <c r="G12" s="35"/>
      <c r="H12" s="1">
        <f>AVERAGE(C12,D12)</f>
        <v>0</v>
      </c>
      <c r="I12" s="1">
        <f>AVERAGE(E12,F12)</f>
        <v>1.35</v>
      </c>
      <c r="J12" s="1">
        <f t="shared" ref="J12" si="1">10+H12-I12-G12</f>
        <v>8.65</v>
      </c>
      <c r="K12" s="1">
        <f>RANK(J12,$J$12:$J$12)</f>
        <v>1</v>
      </c>
    </row>
  </sheetData>
  <phoneticPr fontId="13" type="noConversion"/>
  <pageMargins left="0.75000000000000011" right="0.75000000000000011" top="1" bottom="1" header="0.5" footer="0.5"/>
  <pageSetup paperSize="9" scale="8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R68"/>
  <sheetViews>
    <sheetView topLeftCell="J43" workbookViewId="0">
      <selection activeCell="Q44" sqref="Q44"/>
    </sheetView>
  </sheetViews>
  <sheetFormatPr defaultColWidth="10.875" defaultRowHeight="15.75"/>
  <cols>
    <col min="1" max="1" width="23.625" style="6" bestFit="1" customWidth="1"/>
    <col min="2" max="2" width="14.875" style="6" customWidth="1"/>
    <col min="3" max="11" width="10.875" style="6"/>
    <col min="12" max="13" width="12.625" style="6" bestFit="1" customWidth="1"/>
    <col min="14" max="16384" width="10.875" style="6"/>
  </cols>
  <sheetData>
    <row r="1" spans="1:18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8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8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8">
      <c r="A4" s="7" t="s">
        <v>23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8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>
      <c r="A6" s="9" t="s">
        <v>58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8</v>
      </c>
      <c r="L7" s="4" t="s">
        <v>9</v>
      </c>
      <c r="M7" s="4" t="s">
        <v>15</v>
      </c>
      <c r="N7" s="4" t="s">
        <v>69</v>
      </c>
      <c r="O7" s="4" t="s">
        <v>16</v>
      </c>
      <c r="P7" s="4" t="s">
        <v>10</v>
      </c>
      <c r="Q7" s="4" t="s">
        <v>85</v>
      </c>
      <c r="R7" s="4" t="s">
        <v>68</v>
      </c>
    </row>
    <row r="8" spans="1:18">
      <c r="A8" s="39" t="s">
        <v>319</v>
      </c>
      <c r="B8" s="39" t="s">
        <v>123</v>
      </c>
      <c r="C8" s="37">
        <v>1.1000000000000001</v>
      </c>
      <c r="D8" s="35">
        <v>1.2</v>
      </c>
      <c r="E8" s="35">
        <v>0</v>
      </c>
      <c r="F8" s="35">
        <v>0</v>
      </c>
      <c r="G8" s="35">
        <v>1.7</v>
      </c>
      <c r="H8" s="35">
        <v>1.7</v>
      </c>
      <c r="I8" s="35">
        <v>1.5</v>
      </c>
      <c r="J8" s="35">
        <v>1.4</v>
      </c>
      <c r="K8" s="35"/>
      <c r="L8" s="35">
        <f>AVERAGE(C8,D8)</f>
        <v>1.1499999999999999</v>
      </c>
      <c r="M8" s="35">
        <f>AVERAGE(E8,F8)</f>
        <v>0</v>
      </c>
      <c r="N8" s="35">
        <f>IF(L8+M8&gt;8,8,L8+M8)</f>
        <v>1.1499999999999999</v>
      </c>
      <c r="O8" s="35">
        <f>AVERAGE(G8,H8)</f>
        <v>1.7</v>
      </c>
      <c r="P8" s="35">
        <f>AVERAGE(I8,J8)</f>
        <v>1.45</v>
      </c>
      <c r="Q8" s="35">
        <f>10-P8-O8-K8+N8</f>
        <v>8</v>
      </c>
      <c r="R8" s="1">
        <f t="shared" ref="R8:R20" si="0">RANK(Q8,$Q$8:$Q$20)</f>
        <v>10</v>
      </c>
    </row>
    <row r="9" spans="1:18">
      <c r="A9" s="39" t="s">
        <v>235</v>
      </c>
      <c r="B9" s="39" t="s">
        <v>123</v>
      </c>
      <c r="C9" s="36">
        <v>2.2999999999999998</v>
      </c>
      <c r="D9" s="1">
        <v>2.5</v>
      </c>
      <c r="E9" s="1">
        <v>0</v>
      </c>
      <c r="F9" s="1">
        <v>0</v>
      </c>
      <c r="G9" s="1">
        <v>1.6</v>
      </c>
      <c r="H9" s="1">
        <v>1.3</v>
      </c>
      <c r="I9" s="1">
        <v>1.1000000000000001</v>
      </c>
      <c r="J9" s="1">
        <v>1.3</v>
      </c>
      <c r="K9" s="1"/>
      <c r="L9" s="35">
        <f t="shared" ref="L9:L20" si="1">AVERAGE(C9,D9)</f>
        <v>2.4</v>
      </c>
      <c r="M9" s="35">
        <f t="shared" ref="M9:M20" si="2">AVERAGE(E9,F9)</f>
        <v>0</v>
      </c>
      <c r="N9" s="35">
        <f t="shared" ref="N9:N20" si="3">IF(L9+M9&gt;8,8,L9+M9)</f>
        <v>2.4</v>
      </c>
      <c r="O9" s="35">
        <f t="shared" ref="O9:O20" si="4">AVERAGE(G9,H9)</f>
        <v>1.4500000000000002</v>
      </c>
      <c r="P9" s="35">
        <f t="shared" ref="P9:P20" si="5">AVERAGE(I9,J9)</f>
        <v>1.2000000000000002</v>
      </c>
      <c r="Q9" s="35">
        <f t="shared" ref="Q9:Q20" si="6">10-P9-O9-K9+N9</f>
        <v>9.75</v>
      </c>
      <c r="R9" s="1">
        <f t="shared" si="0"/>
        <v>3</v>
      </c>
    </row>
    <row r="10" spans="1:18">
      <c r="A10" s="39" t="s">
        <v>236</v>
      </c>
      <c r="B10" s="39" t="s">
        <v>102</v>
      </c>
      <c r="C10" s="36">
        <v>3.1</v>
      </c>
      <c r="D10" s="1">
        <v>2.9</v>
      </c>
      <c r="E10" s="1">
        <v>0</v>
      </c>
      <c r="F10" s="1">
        <v>0</v>
      </c>
      <c r="G10" s="1">
        <v>1.3</v>
      </c>
      <c r="H10" s="1">
        <v>1.5</v>
      </c>
      <c r="I10" s="1">
        <v>1.2</v>
      </c>
      <c r="J10" s="1">
        <v>1.3</v>
      </c>
      <c r="K10" s="1"/>
      <c r="L10" s="35">
        <f t="shared" si="1"/>
        <v>3</v>
      </c>
      <c r="M10" s="35">
        <f t="shared" si="2"/>
        <v>0</v>
      </c>
      <c r="N10" s="35">
        <f t="shared" si="3"/>
        <v>3</v>
      </c>
      <c r="O10" s="35">
        <f t="shared" si="4"/>
        <v>1.4</v>
      </c>
      <c r="P10" s="35">
        <f t="shared" si="5"/>
        <v>1.25</v>
      </c>
      <c r="Q10" s="35">
        <f t="shared" si="6"/>
        <v>10.35</v>
      </c>
      <c r="R10" s="1">
        <f t="shared" si="0"/>
        <v>2</v>
      </c>
    </row>
    <row r="11" spans="1:18">
      <c r="A11" s="39" t="s">
        <v>237</v>
      </c>
      <c r="B11" s="39" t="s">
        <v>110</v>
      </c>
      <c r="C11" s="36">
        <v>2.5</v>
      </c>
      <c r="D11" s="1">
        <v>2.5</v>
      </c>
      <c r="E11" s="1">
        <v>0</v>
      </c>
      <c r="F11" s="1">
        <v>0</v>
      </c>
      <c r="G11" s="1">
        <v>1.5</v>
      </c>
      <c r="H11" s="1">
        <v>1.4</v>
      </c>
      <c r="I11" s="1">
        <v>1.6</v>
      </c>
      <c r="J11" s="1">
        <v>1.5</v>
      </c>
      <c r="K11" s="1"/>
      <c r="L11" s="35">
        <f t="shared" si="1"/>
        <v>2.5</v>
      </c>
      <c r="M11" s="35">
        <f t="shared" si="2"/>
        <v>0</v>
      </c>
      <c r="N11" s="35">
        <f t="shared" si="3"/>
        <v>2.5</v>
      </c>
      <c r="O11" s="35">
        <f t="shared" si="4"/>
        <v>1.45</v>
      </c>
      <c r="P11" s="35">
        <f t="shared" si="5"/>
        <v>1.55</v>
      </c>
      <c r="Q11" s="35">
        <f t="shared" si="6"/>
        <v>9.5</v>
      </c>
      <c r="R11" s="1">
        <f t="shared" si="0"/>
        <v>4</v>
      </c>
    </row>
    <row r="12" spans="1:18">
      <c r="A12" s="39" t="s">
        <v>238</v>
      </c>
      <c r="B12" s="39" t="s">
        <v>123</v>
      </c>
      <c r="C12" s="36">
        <v>1.3</v>
      </c>
      <c r="D12" s="1">
        <v>1.3</v>
      </c>
      <c r="E12" s="1">
        <v>0</v>
      </c>
      <c r="F12" s="1">
        <v>0</v>
      </c>
      <c r="G12" s="1">
        <v>2.2999999999999998</v>
      </c>
      <c r="H12" s="1">
        <v>2.1</v>
      </c>
      <c r="I12" s="1">
        <v>1.4</v>
      </c>
      <c r="J12" s="1">
        <v>1.3</v>
      </c>
      <c r="K12" s="1"/>
      <c r="L12" s="35">
        <f t="shared" si="1"/>
        <v>1.3</v>
      </c>
      <c r="M12" s="35">
        <f t="shared" si="2"/>
        <v>0</v>
      </c>
      <c r="N12" s="35">
        <f t="shared" si="3"/>
        <v>1.3</v>
      </c>
      <c r="O12" s="35">
        <f t="shared" si="4"/>
        <v>2.2000000000000002</v>
      </c>
      <c r="P12" s="35">
        <f t="shared" si="5"/>
        <v>1.35</v>
      </c>
      <c r="Q12" s="35">
        <f t="shared" si="6"/>
        <v>7.75</v>
      </c>
      <c r="R12" s="1">
        <f t="shared" si="0"/>
        <v>11</v>
      </c>
    </row>
    <row r="13" spans="1:18">
      <c r="A13" s="39" t="s">
        <v>239</v>
      </c>
      <c r="B13" s="39" t="s">
        <v>102</v>
      </c>
      <c r="C13" s="36">
        <v>3.8</v>
      </c>
      <c r="D13" s="1">
        <v>3.8</v>
      </c>
      <c r="E13" s="1">
        <v>0</v>
      </c>
      <c r="F13" s="1">
        <v>0</v>
      </c>
      <c r="G13" s="1">
        <v>1.1000000000000001</v>
      </c>
      <c r="H13" s="1">
        <v>1.2</v>
      </c>
      <c r="I13" s="1">
        <v>1</v>
      </c>
      <c r="J13" s="1">
        <v>1.1000000000000001</v>
      </c>
      <c r="K13" s="1"/>
      <c r="L13" s="35">
        <f t="shared" si="1"/>
        <v>3.8</v>
      </c>
      <c r="M13" s="35">
        <f t="shared" si="2"/>
        <v>0</v>
      </c>
      <c r="N13" s="35">
        <f t="shared" si="3"/>
        <v>3.8</v>
      </c>
      <c r="O13" s="35">
        <f t="shared" si="4"/>
        <v>1.1499999999999999</v>
      </c>
      <c r="P13" s="35">
        <f t="shared" si="5"/>
        <v>1.05</v>
      </c>
      <c r="Q13" s="35">
        <f t="shared" si="6"/>
        <v>11.599999999999998</v>
      </c>
      <c r="R13" s="1">
        <f t="shared" si="0"/>
        <v>1</v>
      </c>
    </row>
    <row r="14" spans="1:18">
      <c r="A14" s="39" t="s">
        <v>240</v>
      </c>
      <c r="B14" s="39" t="s">
        <v>110</v>
      </c>
      <c r="C14" s="36">
        <v>2</v>
      </c>
      <c r="D14" s="1">
        <v>1.7</v>
      </c>
      <c r="E14" s="1">
        <v>0</v>
      </c>
      <c r="F14" s="1">
        <v>0</v>
      </c>
      <c r="G14" s="1">
        <v>1.5</v>
      </c>
      <c r="H14" s="1">
        <v>1.7</v>
      </c>
      <c r="I14" s="1">
        <v>1.7</v>
      </c>
      <c r="J14" s="1">
        <v>1.5</v>
      </c>
      <c r="K14" s="1"/>
      <c r="L14" s="35">
        <f t="shared" si="1"/>
        <v>1.85</v>
      </c>
      <c r="M14" s="35">
        <f t="shared" si="2"/>
        <v>0</v>
      </c>
      <c r="N14" s="35">
        <f t="shared" si="3"/>
        <v>1.85</v>
      </c>
      <c r="O14" s="35">
        <f t="shared" si="4"/>
        <v>1.6</v>
      </c>
      <c r="P14" s="35">
        <f t="shared" si="5"/>
        <v>1.6</v>
      </c>
      <c r="Q14" s="35">
        <f t="shared" si="6"/>
        <v>8.65</v>
      </c>
      <c r="R14" s="1">
        <f t="shared" si="0"/>
        <v>6</v>
      </c>
    </row>
    <row r="15" spans="1:18">
      <c r="A15" s="39" t="s">
        <v>241</v>
      </c>
      <c r="B15" s="39" t="s">
        <v>123</v>
      </c>
      <c r="C15" s="36">
        <v>1.9</v>
      </c>
      <c r="D15" s="1">
        <v>1.6</v>
      </c>
      <c r="E15" s="1">
        <v>0</v>
      </c>
      <c r="F15" s="1">
        <v>0</v>
      </c>
      <c r="G15" s="1">
        <v>1.7</v>
      </c>
      <c r="H15" s="1">
        <v>1.6</v>
      </c>
      <c r="I15" s="1">
        <v>1.1000000000000001</v>
      </c>
      <c r="J15" s="1">
        <v>1.3</v>
      </c>
      <c r="K15" s="1"/>
      <c r="L15" s="35">
        <f t="shared" si="1"/>
        <v>1.75</v>
      </c>
      <c r="M15" s="35">
        <f t="shared" si="2"/>
        <v>0</v>
      </c>
      <c r="N15" s="35">
        <f t="shared" si="3"/>
        <v>1.75</v>
      </c>
      <c r="O15" s="35">
        <f t="shared" si="4"/>
        <v>1.65</v>
      </c>
      <c r="P15" s="35">
        <f t="shared" si="5"/>
        <v>1.2000000000000002</v>
      </c>
      <c r="Q15" s="35">
        <f t="shared" si="6"/>
        <v>8.9</v>
      </c>
      <c r="R15" s="1">
        <f t="shared" si="0"/>
        <v>5</v>
      </c>
    </row>
    <row r="16" spans="1:18">
      <c r="A16" s="39" t="s">
        <v>242</v>
      </c>
      <c r="B16" s="39" t="s">
        <v>102</v>
      </c>
      <c r="C16" s="36">
        <v>1.5</v>
      </c>
      <c r="D16" s="1">
        <v>1.3</v>
      </c>
      <c r="E16" s="1">
        <v>0</v>
      </c>
      <c r="F16" s="1">
        <v>0</v>
      </c>
      <c r="G16" s="1">
        <v>1.7</v>
      </c>
      <c r="H16" s="1">
        <v>1.7</v>
      </c>
      <c r="I16" s="1">
        <v>1.5</v>
      </c>
      <c r="J16" s="1">
        <v>1.3</v>
      </c>
      <c r="K16" s="1"/>
      <c r="L16" s="35">
        <f t="shared" si="1"/>
        <v>1.4</v>
      </c>
      <c r="M16" s="35">
        <f t="shared" si="2"/>
        <v>0</v>
      </c>
      <c r="N16" s="35">
        <f t="shared" si="3"/>
        <v>1.4</v>
      </c>
      <c r="O16" s="35">
        <f t="shared" si="4"/>
        <v>1.7</v>
      </c>
      <c r="P16" s="35">
        <f t="shared" si="5"/>
        <v>1.4</v>
      </c>
      <c r="Q16" s="35">
        <f t="shared" si="6"/>
        <v>8.2999999999999989</v>
      </c>
      <c r="R16" s="1">
        <f t="shared" si="0"/>
        <v>9</v>
      </c>
    </row>
    <row r="17" spans="1:18">
      <c r="A17" s="39" t="s">
        <v>243</v>
      </c>
      <c r="B17" s="39" t="s">
        <v>102</v>
      </c>
      <c r="C17" s="36">
        <v>1.7</v>
      </c>
      <c r="D17" s="1">
        <v>1.4</v>
      </c>
      <c r="E17" s="1">
        <v>0</v>
      </c>
      <c r="F17" s="1">
        <v>0</v>
      </c>
      <c r="G17" s="1">
        <v>1.5</v>
      </c>
      <c r="H17" s="1">
        <v>1.7</v>
      </c>
      <c r="I17" s="1">
        <v>1.3</v>
      </c>
      <c r="J17" s="1">
        <v>1.5</v>
      </c>
      <c r="K17" s="1"/>
      <c r="L17" s="35">
        <f t="shared" si="1"/>
        <v>1.5499999999999998</v>
      </c>
      <c r="M17" s="35">
        <f t="shared" si="2"/>
        <v>0</v>
      </c>
      <c r="N17" s="35">
        <f t="shared" si="3"/>
        <v>1.5499999999999998</v>
      </c>
      <c r="O17" s="35">
        <f t="shared" si="4"/>
        <v>1.6</v>
      </c>
      <c r="P17" s="35">
        <f t="shared" si="5"/>
        <v>1.4</v>
      </c>
      <c r="Q17" s="35">
        <f t="shared" si="6"/>
        <v>8.5500000000000007</v>
      </c>
      <c r="R17" s="1">
        <f t="shared" si="0"/>
        <v>7</v>
      </c>
    </row>
    <row r="18" spans="1:18">
      <c r="A18" s="39" t="s">
        <v>244</v>
      </c>
      <c r="B18" s="39" t="s">
        <v>102</v>
      </c>
      <c r="C18" s="36">
        <v>0.9</v>
      </c>
      <c r="D18" s="1">
        <v>0.8</v>
      </c>
      <c r="E18" s="1">
        <v>0</v>
      </c>
      <c r="F18" s="1">
        <v>0</v>
      </c>
      <c r="G18" s="1">
        <v>1.5</v>
      </c>
      <c r="H18" s="1">
        <v>1.7</v>
      </c>
      <c r="I18" s="1">
        <v>1.6</v>
      </c>
      <c r="J18" s="1">
        <v>1.4</v>
      </c>
      <c r="K18" s="1"/>
      <c r="L18" s="35">
        <f t="shared" si="1"/>
        <v>0.85000000000000009</v>
      </c>
      <c r="M18" s="35">
        <f t="shared" si="2"/>
        <v>0</v>
      </c>
      <c r="N18" s="35">
        <f t="shared" si="3"/>
        <v>0.85000000000000009</v>
      </c>
      <c r="O18" s="35">
        <f t="shared" si="4"/>
        <v>1.6</v>
      </c>
      <c r="P18" s="35">
        <f t="shared" si="5"/>
        <v>1.5</v>
      </c>
      <c r="Q18" s="35">
        <f t="shared" si="6"/>
        <v>7.75</v>
      </c>
      <c r="R18" s="1">
        <f t="shared" si="0"/>
        <v>11</v>
      </c>
    </row>
    <row r="19" spans="1:18">
      <c r="A19" s="39" t="s">
        <v>245</v>
      </c>
      <c r="B19" s="39" t="s">
        <v>112</v>
      </c>
      <c r="C19" s="36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/>
      <c r="L19" s="35">
        <f t="shared" si="1"/>
        <v>0</v>
      </c>
      <c r="M19" s="35">
        <f t="shared" si="2"/>
        <v>0</v>
      </c>
      <c r="N19" s="35">
        <f t="shared" si="3"/>
        <v>0</v>
      </c>
      <c r="O19" s="35">
        <f t="shared" si="4"/>
        <v>0</v>
      </c>
      <c r="P19" s="35">
        <f t="shared" si="5"/>
        <v>0</v>
      </c>
      <c r="Q19" s="35">
        <v>0</v>
      </c>
      <c r="R19" s="1">
        <f t="shared" si="0"/>
        <v>13</v>
      </c>
    </row>
    <row r="20" spans="1:18">
      <c r="A20" s="39" t="s">
        <v>246</v>
      </c>
      <c r="B20" s="39" t="s">
        <v>123</v>
      </c>
      <c r="C20" s="36">
        <v>1.6</v>
      </c>
      <c r="D20" s="1">
        <v>1.7</v>
      </c>
      <c r="E20" s="1">
        <v>0</v>
      </c>
      <c r="F20" s="1">
        <v>0</v>
      </c>
      <c r="G20" s="1">
        <v>1.8</v>
      </c>
      <c r="H20" s="1">
        <v>1.5</v>
      </c>
      <c r="I20" s="1">
        <v>1.6</v>
      </c>
      <c r="J20" s="1">
        <v>1.4</v>
      </c>
      <c r="K20" s="1"/>
      <c r="L20" s="35">
        <f t="shared" si="1"/>
        <v>1.65</v>
      </c>
      <c r="M20" s="35">
        <f t="shared" si="2"/>
        <v>0</v>
      </c>
      <c r="N20" s="35">
        <f t="shared" si="3"/>
        <v>1.65</v>
      </c>
      <c r="O20" s="35">
        <f t="shared" si="4"/>
        <v>1.65</v>
      </c>
      <c r="P20" s="35">
        <f t="shared" si="5"/>
        <v>1.5</v>
      </c>
      <c r="Q20" s="35">
        <f t="shared" si="6"/>
        <v>8.5</v>
      </c>
      <c r="R20" s="1">
        <f t="shared" si="0"/>
        <v>8</v>
      </c>
    </row>
    <row r="22" spans="1:18">
      <c r="A22" s="9" t="s">
        <v>57</v>
      </c>
      <c r="B22" s="9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spans="1:18">
      <c r="A23" s="4" t="s">
        <v>1</v>
      </c>
      <c r="B23" s="4" t="s">
        <v>72</v>
      </c>
      <c r="C23" s="4" t="s">
        <v>2</v>
      </c>
      <c r="D23" s="4" t="s">
        <v>3</v>
      </c>
      <c r="E23" s="4" t="s">
        <v>11</v>
      </c>
      <c r="F23" s="4" t="s">
        <v>12</v>
      </c>
      <c r="G23" s="4" t="s">
        <v>13</v>
      </c>
      <c r="H23" s="4" t="s">
        <v>14</v>
      </c>
      <c r="I23" s="4" t="s">
        <v>4</v>
      </c>
      <c r="J23" s="4" t="s">
        <v>5</v>
      </c>
      <c r="K23" s="4" t="s">
        <v>8</v>
      </c>
      <c r="L23" s="4" t="s">
        <v>9</v>
      </c>
      <c r="M23" s="4" t="s">
        <v>15</v>
      </c>
      <c r="N23" s="4" t="s">
        <v>69</v>
      </c>
      <c r="O23" s="4" t="s">
        <v>16</v>
      </c>
      <c r="P23" s="4" t="s">
        <v>10</v>
      </c>
      <c r="Q23" s="4" t="s">
        <v>85</v>
      </c>
      <c r="R23" s="4" t="s">
        <v>68</v>
      </c>
    </row>
    <row r="24" spans="1:18">
      <c r="A24" s="35" t="str">
        <f t="shared" ref="A24:B36" si="7">A8</f>
        <v>Mya Hutchings</v>
      </c>
      <c r="B24" s="35" t="str">
        <f t="shared" si="7"/>
        <v>Olympia</v>
      </c>
      <c r="C24" s="35">
        <v>1.4</v>
      </c>
      <c r="D24" s="35">
        <v>1.5</v>
      </c>
      <c r="E24" s="35">
        <v>1.9</v>
      </c>
      <c r="F24" s="35">
        <v>1.9</v>
      </c>
      <c r="G24" s="35">
        <v>2</v>
      </c>
      <c r="H24" s="35">
        <v>1.8</v>
      </c>
      <c r="I24" s="35">
        <v>3</v>
      </c>
      <c r="J24" s="35">
        <v>2.9</v>
      </c>
      <c r="K24" s="35">
        <v>0.6</v>
      </c>
      <c r="L24" s="35">
        <f t="shared" ref="L24" si="8">AVERAGE(C24,D24)</f>
        <v>1.45</v>
      </c>
      <c r="M24" s="35">
        <f t="shared" ref="M24" si="9">AVERAGE(E24,F24)</f>
        <v>1.9</v>
      </c>
      <c r="N24" s="35">
        <f t="shared" ref="N24" si="10">IF(L24+M24&gt;8,8,L24+M24)</f>
        <v>3.3499999999999996</v>
      </c>
      <c r="O24" s="35">
        <f t="shared" ref="O24" si="11">AVERAGE(G24,H24)</f>
        <v>1.9</v>
      </c>
      <c r="P24" s="35">
        <f t="shared" ref="P24" si="12">AVERAGE(I24,J24)</f>
        <v>2.95</v>
      </c>
      <c r="Q24" s="35">
        <f t="shared" ref="Q24" si="13">10-P24-O24-K24+N24</f>
        <v>7.9</v>
      </c>
      <c r="R24" s="1">
        <f t="shared" ref="R24:R36" si="14">RANK(Q24,$Q$24:$Q$36)</f>
        <v>9</v>
      </c>
    </row>
    <row r="25" spans="1:18">
      <c r="A25" s="35" t="str">
        <f t="shared" si="7"/>
        <v>Yunjo Kim</v>
      </c>
      <c r="B25" s="35" t="str">
        <f t="shared" si="7"/>
        <v>Olympia</v>
      </c>
      <c r="C25" s="1">
        <v>1.6</v>
      </c>
      <c r="D25" s="1">
        <v>1.8</v>
      </c>
      <c r="E25" s="1">
        <v>1.6</v>
      </c>
      <c r="F25" s="1">
        <v>1.6</v>
      </c>
      <c r="G25" s="1">
        <v>1.9</v>
      </c>
      <c r="H25" s="1">
        <v>1.9</v>
      </c>
      <c r="I25" s="1">
        <v>1.9</v>
      </c>
      <c r="J25" s="1">
        <v>2.1</v>
      </c>
      <c r="K25" s="1"/>
      <c r="L25" s="35">
        <f t="shared" ref="L25:L36" si="15">AVERAGE(C25,D25)</f>
        <v>1.7000000000000002</v>
      </c>
      <c r="M25" s="35">
        <f t="shared" ref="M25:M36" si="16">AVERAGE(E25,F25)</f>
        <v>1.6</v>
      </c>
      <c r="N25" s="35">
        <f t="shared" ref="N25:N36" si="17">IF(L25+M25&gt;8,8,L25+M25)</f>
        <v>3.3000000000000003</v>
      </c>
      <c r="O25" s="35">
        <f t="shared" ref="O25:O36" si="18">AVERAGE(G25,H25)</f>
        <v>1.9</v>
      </c>
      <c r="P25" s="35">
        <f t="shared" ref="P25:P36" si="19">AVERAGE(I25,J25)</f>
        <v>2</v>
      </c>
      <c r="Q25" s="35">
        <f t="shared" ref="Q25:Q36" si="20">10-P25-O25-K25+N25</f>
        <v>9.4</v>
      </c>
      <c r="R25" s="1">
        <f t="shared" si="14"/>
        <v>3</v>
      </c>
    </row>
    <row r="26" spans="1:18">
      <c r="A26" s="35" t="str">
        <f t="shared" si="7"/>
        <v>Dayeon Lee</v>
      </c>
      <c r="B26" s="35" t="str">
        <f t="shared" si="7"/>
        <v>Xtreme</v>
      </c>
      <c r="C26" s="1">
        <v>1.9</v>
      </c>
      <c r="D26" s="1">
        <v>1.6</v>
      </c>
      <c r="E26" s="1">
        <v>1.8</v>
      </c>
      <c r="F26" s="1">
        <v>1.5</v>
      </c>
      <c r="G26" s="1">
        <v>1.5</v>
      </c>
      <c r="H26" s="1">
        <v>1.8</v>
      </c>
      <c r="I26" s="1">
        <v>1.8</v>
      </c>
      <c r="J26" s="1">
        <v>2.1</v>
      </c>
      <c r="K26" s="1"/>
      <c r="L26" s="35">
        <f t="shared" si="15"/>
        <v>1.75</v>
      </c>
      <c r="M26" s="35">
        <f t="shared" si="16"/>
        <v>1.65</v>
      </c>
      <c r="N26" s="35">
        <f t="shared" si="17"/>
        <v>3.4</v>
      </c>
      <c r="O26" s="35">
        <f t="shared" si="18"/>
        <v>1.65</v>
      </c>
      <c r="P26" s="35">
        <f t="shared" si="19"/>
        <v>1.9500000000000002</v>
      </c>
      <c r="Q26" s="35">
        <f t="shared" si="20"/>
        <v>9.8000000000000007</v>
      </c>
      <c r="R26" s="1">
        <f t="shared" si="14"/>
        <v>2</v>
      </c>
    </row>
    <row r="27" spans="1:18">
      <c r="A27" s="35" t="str">
        <f t="shared" si="7"/>
        <v>Anais Bebelman</v>
      </c>
      <c r="B27" s="35" t="str">
        <f t="shared" si="7"/>
        <v>Counties</v>
      </c>
      <c r="C27" s="1">
        <v>1.2</v>
      </c>
      <c r="D27" s="1">
        <v>1.3</v>
      </c>
      <c r="E27" s="1">
        <v>2.1</v>
      </c>
      <c r="F27" s="1">
        <v>2.1</v>
      </c>
      <c r="G27" s="1">
        <v>1.8</v>
      </c>
      <c r="H27" s="1">
        <v>1.6</v>
      </c>
      <c r="I27" s="1">
        <v>1.7</v>
      </c>
      <c r="J27" s="1">
        <v>1.8</v>
      </c>
      <c r="K27" s="1"/>
      <c r="L27" s="35">
        <f t="shared" si="15"/>
        <v>1.25</v>
      </c>
      <c r="M27" s="35">
        <f t="shared" si="16"/>
        <v>2.1</v>
      </c>
      <c r="N27" s="35">
        <f t="shared" si="17"/>
        <v>3.35</v>
      </c>
      <c r="O27" s="35">
        <f t="shared" si="18"/>
        <v>1.7000000000000002</v>
      </c>
      <c r="P27" s="35">
        <f t="shared" si="19"/>
        <v>1.75</v>
      </c>
      <c r="Q27" s="35">
        <f t="shared" si="20"/>
        <v>9.9</v>
      </c>
      <c r="R27" s="1">
        <f t="shared" si="14"/>
        <v>1</v>
      </c>
    </row>
    <row r="28" spans="1:18">
      <c r="A28" s="35" t="str">
        <f t="shared" si="7"/>
        <v>Grace Knoyle</v>
      </c>
      <c r="B28" s="35" t="str">
        <f t="shared" si="7"/>
        <v>Olympia</v>
      </c>
      <c r="C28" s="1">
        <v>1.3</v>
      </c>
      <c r="D28" s="1">
        <v>1.5</v>
      </c>
      <c r="E28" s="1">
        <v>1.6</v>
      </c>
      <c r="F28" s="1">
        <v>1.6</v>
      </c>
      <c r="G28" s="1">
        <v>2.4</v>
      </c>
      <c r="H28" s="1">
        <v>2.2000000000000002</v>
      </c>
      <c r="I28" s="1">
        <v>1.9</v>
      </c>
      <c r="J28" s="1">
        <v>1.7</v>
      </c>
      <c r="K28" s="1"/>
      <c r="L28" s="35">
        <f t="shared" si="15"/>
        <v>1.4</v>
      </c>
      <c r="M28" s="35">
        <f t="shared" si="16"/>
        <v>1.6</v>
      </c>
      <c r="N28" s="35">
        <f t="shared" si="17"/>
        <v>3</v>
      </c>
      <c r="O28" s="35">
        <f t="shared" si="18"/>
        <v>2.2999999999999998</v>
      </c>
      <c r="P28" s="35">
        <f t="shared" si="19"/>
        <v>1.7999999999999998</v>
      </c>
      <c r="Q28" s="35">
        <f t="shared" si="20"/>
        <v>8.8999999999999986</v>
      </c>
      <c r="R28" s="1">
        <f t="shared" si="14"/>
        <v>4</v>
      </c>
    </row>
    <row r="29" spans="1:18">
      <c r="A29" s="35" t="str">
        <f t="shared" si="7"/>
        <v>Alicia Scott</v>
      </c>
      <c r="B29" s="35" t="str">
        <f t="shared" si="7"/>
        <v>Xtreme</v>
      </c>
      <c r="C29" s="1">
        <v>1.8</v>
      </c>
      <c r="D29" s="1">
        <v>1.6</v>
      </c>
      <c r="E29" s="1">
        <v>1.8</v>
      </c>
      <c r="F29" s="1">
        <v>1.8</v>
      </c>
      <c r="G29" s="1">
        <v>2</v>
      </c>
      <c r="H29" s="1">
        <v>2.1</v>
      </c>
      <c r="I29" s="1">
        <v>2.4</v>
      </c>
      <c r="J29" s="1">
        <v>2.4</v>
      </c>
      <c r="K29" s="1">
        <v>0.6</v>
      </c>
      <c r="L29" s="35">
        <f t="shared" si="15"/>
        <v>1.7000000000000002</v>
      </c>
      <c r="M29" s="35">
        <f t="shared" si="16"/>
        <v>1.8</v>
      </c>
      <c r="N29" s="35">
        <f t="shared" si="17"/>
        <v>3.5</v>
      </c>
      <c r="O29" s="35">
        <f t="shared" si="18"/>
        <v>2.0499999999999998</v>
      </c>
      <c r="P29" s="35">
        <f t="shared" si="19"/>
        <v>2.4</v>
      </c>
      <c r="Q29" s="35">
        <f t="shared" si="20"/>
        <v>8.4499999999999993</v>
      </c>
      <c r="R29" s="1">
        <f t="shared" si="14"/>
        <v>8</v>
      </c>
    </row>
    <row r="30" spans="1:18">
      <c r="A30" s="35" t="str">
        <f t="shared" si="7"/>
        <v>Olivia Lin</v>
      </c>
      <c r="B30" s="35" t="str">
        <f t="shared" si="7"/>
        <v>Counties</v>
      </c>
      <c r="C30" s="1">
        <v>1.2</v>
      </c>
      <c r="D30" s="1">
        <v>1.1000000000000001</v>
      </c>
      <c r="E30" s="1">
        <v>1.7</v>
      </c>
      <c r="F30" s="1">
        <v>1.7</v>
      </c>
      <c r="G30" s="1">
        <v>1.9</v>
      </c>
      <c r="H30" s="1">
        <v>2.2000000000000002</v>
      </c>
      <c r="I30" s="1">
        <v>2</v>
      </c>
      <c r="J30" s="1">
        <v>1.8</v>
      </c>
      <c r="K30" s="1"/>
      <c r="L30" s="35">
        <f t="shared" si="15"/>
        <v>1.1499999999999999</v>
      </c>
      <c r="M30" s="35">
        <f t="shared" si="16"/>
        <v>1.7</v>
      </c>
      <c r="N30" s="35">
        <f t="shared" si="17"/>
        <v>2.8499999999999996</v>
      </c>
      <c r="O30" s="35">
        <f t="shared" si="18"/>
        <v>2.0499999999999998</v>
      </c>
      <c r="P30" s="35">
        <f t="shared" si="19"/>
        <v>1.9</v>
      </c>
      <c r="Q30" s="35">
        <f t="shared" si="20"/>
        <v>8.8999999999999986</v>
      </c>
      <c r="R30" s="1">
        <f t="shared" si="14"/>
        <v>4</v>
      </c>
    </row>
    <row r="31" spans="1:18">
      <c r="A31" s="35" t="str">
        <f t="shared" si="7"/>
        <v>Miyu Wadamori</v>
      </c>
      <c r="B31" s="35" t="str">
        <f t="shared" si="7"/>
        <v>Olympia</v>
      </c>
      <c r="C31" s="1">
        <v>1.5</v>
      </c>
      <c r="D31" s="1">
        <v>1.6</v>
      </c>
      <c r="E31" s="1">
        <v>1.5</v>
      </c>
      <c r="F31" s="1">
        <v>1.8</v>
      </c>
      <c r="G31" s="1">
        <v>2.1</v>
      </c>
      <c r="H31" s="1">
        <v>1.8</v>
      </c>
      <c r="I31" s="1">
        <v>2.4</v>
      </c>
      <c r="J31" s="1">
        <v>2.5</v>
      </c>
      <c r="K31" s="1"/>
      <c r="L31" s="35">
        <f t="shared" si="15"/>
        <v>1.55</v>
      </c>
      <c r="M31" s="35">
        <f t="shared" si="16"/>
        <v>1.65</v>
      </c>
      <c r="N31" s="35">
        <f t="shared" si="17"/>
        <v>3.2</v>
      </c>
      <c r="O31" s="35">
        <f t="shared" si="18"/>
        <v>1.9500000000000002</v>
      </c>
      <c r="P31" s="35">
        <f t="shared" si="19"/>
        <v>2.4500000000000002</v>
      </c>
      <c r="Q31" s="35">
        <f t="shared" si="20"/>
        <v>8.8000000000000007</v>
      </c>
      <c r="R31" s="1">
        <f t="shared" si="14"/>
        <v>7</v>
      </c>
    </row>
    <row r="32" spans="1:18">
      <c r="A32" s="35" t="str">
        <f t="shared" si="7"/>
        <v>Anya Chaplow</v>
      </c>
      <c r="B32" s="35" t="str">
        <f t="shared" si="7"/>
        <v>Xtreme</v>
      </c>
      <c r="C32" s="1">
        <v>0.2</v>
      </c>
      <c r="D32" s="1">
        <v>0.2</v>
      </c>
      <c r="E32" s="1">
        <v>0.8</v>
      </c>
      <c r="F32" s="1">
        <v>0.8</v>
      </c>
      <c r="G32" s="1">
        <v>2.1</v>
      </c>
      <c r="H32" s="1">
        <v>2.2000000000000002</v>
      </c>
      <c r="I32" s="1">
        <v>3.5</v>
      </c>
      <c r="J32" s="1">
        <v>3.4</v>
      </c>
      <c r="K32" s="1"/>
      <c r="L32" s="35">
        <f t="shared" si="15"/>
        <v>0.2</v>
      </c>
      <c r="M32" s="35">
        <f t="shared" si="16"/>
        <v>0.8</v>
      </c>
      <c r="N32" s="35">
        <f t="shared" si="17"/>
        <v>1</v>
      </c>
      <c r="O32" s="35">
        <f t="shared" si="18"/>
        <v>2.1500000000000004</v>
      </c>
      <c r="P32" s="35">
        <f t="shared" si="19"/>
        <v>3.45</v>
      </c>
      <c r="Q32" s="35">
        <f t="shared" si="20"/>
        <v>5.3999999999999995</v>
      </c>
      <c r="R32" s="1">
        <f t="shared" si="14"/>
        <v>12</v>
      </c>
    </row>
    <row r="33" spans="1:18">
      <c r="A33" s="35" t="str">
        <f t="shared" si="7"/>
        <v>Maurizia Carroll</v>
      </c>
      <c r="B33" s="35" t="str">
        <f t="shared" si="7"/>
        <v>Xtreme</v>
      </c>
      <c r="C33" s="1">
        <v>0.5</v>
      </c>
      <c r="D33" s="1">
        <v>0.7</v>
      </c>
      <c r="E33" s="1">
        <v>2</v>
      </c>
      <c r="F33" s="1">
        <v>2</v>
      </c>
      <c r="G33" s="1">
        <v>1.8</v>
      </c>
      <c r="H33" s="1">
        <v>2</v>
      </c>
      <c r="I33" s="1">
        <v>1.9</v>
      </c>
      <c r="J33" s="1">
        <v>1.8</v>
      </c>
      <c r="K33" s="1"/>
      <c r="L33" s="35">
        <f t="shared" si="15"/>
        <v>0.6</v>
      </c>
      <c r="M33" s="35">
        <f t="shared" si="16"/>
        <v>2</v>
      </c>
      <c r="N33" s="35">
        <f t="shared" si="17"/>
        <v>2.6</v>
      </c>
      <c r="O33" s="35">
        <f t="shared" si="18"/>
        <v>1.9</v>
      </c>
      <c r="P33" s="35">
        <f t="shared" si="19"/>
        <v>1.85</v>
      </c>
      <c r="Q33" s="35">
        <f t="shared" si="20"/>
        <v>8.85</v>
      </c>
      <c r="R33" s="1">
        <f t="shared" si="14"/>
        <v>6</v>
      </c>
    </row>
    <row r="34" spans="1:18">
      <c r="A34" s="35" t="str">
        <f t="shared" si="7"/>
        <v>Maia Hall</v>
      </c>
      <c r="B34" s="35" t="str">
        <f t="shared" si="7"/>
        <v>Xtreme</v>
      </c>
      <c r="C34" s="1">
        <v>0.5</v>
      </c>
      <c r="D34" s="1">
        <v>0.6</v>
      </c>
      <c r="E34" s="1">
        <v>0.5</v>
      </c>
      <c r="F34" s="1">
        <v>0.4</v>
      </c>
      <c r="G34" s="1">
        <v>2.7</v>
      </c>
      <c r="H34" s="1">
        <v>2.4</v>
      </c>
      <c r="I34" s="1">
        <v>2.5</v>
      </c>
      <c r="J34" s="1">
        <v>2.2999999999999998</v>
      </c>
      <c r="K34" s="1"/>
      <c r="L34" s="35">
        <f t="shared" si="15"/>
        <v>0.55000000000000004</v>
      </c>
      <c r="M34" s="35">
        <f t="shared" si="16"/>
        <v>0.45</v>
      </c>
      <c r="N34" s="35">
        <f t="shared" si="17"/>
        <v>1</v>
      </c>
      <c r="O34" s="35">
        <f t="shared" si="18"/>
        <v>2.5499999999999998</v>
      </c>
      <c r="P34" s="35">
        <f t="shared" si="19"/>
        <v>2.4</v>
      </c>
      <c r="Q34" s="35">
        <f t="shared" si="20"/>
        <v>6.05</v>
      </c>
      <c r="R34" s="1">
        <f t="shared" si="14"/>
        <v>10</v>
      </c>
    </row>
    <row r="35" spans="1:18">
      <c r="A35" s="35" t="str">
        <f t="shared" si="7"/>
        <v>Mia van Oyen</v>
      </c>
      <c r="B35" s="35" t="str">
        <f t="shared" si="7"/>
        <v>Elements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/>
      <c r="L35" s="35">
        <f t="shared" si="15"/>
        <v>0</v>
      </c>
      <c r="M35" s="35">
        <f t="shared" si="16"/>
        <v>0</v>
      </c>
      <c r="N35" s="35">
        <f t="shared" si="17"/>
        <v>0</v>
      </c>
      <c r="O35" s="35">
        <f t="shared" si="18"/>
        <v>0</v>
      </c>
      <c r="P35" s="35">
        <f t="shared" si="19"/>
        <v>0</v>
      </c>
      <c r="Q35" s="35">
        <v>0</v>
      </c>
      <c r="R35" s="1">
        <f t="shared" si="14"/>
        <v>13</v>
      </c>
    </row>
    <row r="36" spans="1:18">
      <c r="A36" s="35" t="str">
        <f t="shared" si="7"/>
        <v>Ella Wright</v>
      </c>
      <c r="B36" s="35" t="str">
        <f t="shared" si="7"/>
        <v>Olympia</v>
      </c>
      <c r="C36" s="1">
        <v>1.5</v>
      </c>
      <c r="D36" s="1">
        <v>1.7</v>
      </c>
      <c r="E36" s="1">
        <v>0.4</v>
      </c>
      <c r="F36" s="1">
        <v>0.4</v>
      </c>
      <c r="G36" s="1">
        <v>2.2999999999999998</v>
      </c>
      <c r="H36" s="1">
        <v>2.4</v>
      </c>
      <c r="I36" s="1">
        <v>2.9</v>
      </c>
      <c r="J36" s="1">
        <v>2.9</v>
      </c>
      <c r="K36" s="1">
        <v>0.9</v>
      </c>
      <c r="L36" s="35">
        <f t="shared" si="15"/>
        <v>1.6</v>
      </c>
      <c r="M36" s="35">
        <f t="shared" si="16"/>
        <v>0.4</v>
      </c>
      <c r="N36" s="35">
        <f t="shared" si="17"/>
        <v>2</v>
      </c>
      <c r="O36" s="35">
        <f t="shared" si="18"/>
        <v>2.3499999999999996</v>
      </c>
      <c r="P36" s="35">
        <f t="shared" si="19"/>
        <v>2.9</v>
      </c>
      <c r="Q36" s="35">
        <f t="shared" si="20"/>
        <v>5.85</v>
      </c>
      <c r="R36" s="1">
        <f t="shared" si="14"/>
        <v>11</v>
      </c>
    </row>
    <row r="38" spans="1:18">
      <c r="A38" s="9" t="s">
        <v>56</v>
      </c>
      <c r="B38" s="9"/>
      <c r="C38" s="9"/>
      <c r="D38" s="9"/>
      <c r="E38" s="9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4" t="s">
        <v>1</v>
      </c>
      <c r="B39" s="4" t="s">
        <v>72</v>
      </c>
      <c r="C39" s="4" t="s">
        <v>2</v>
      </c>
      <c r="D39" s="4" t="s">
        <v>3</v>
      </c>
      <c r="E39" s="4" t="s">
        <v>11</v>
      </c>
      <c r="F39" s="4" t="s">
        <v>12</v>
      </c>
      <c r="G39" s="4" t="s">
        <v>13</v>
      </c>
      <c r="H39" s="4" t="s">
        <v>14</v>
      </c>
      <c r="I39" s="4" t="s">
        <v>4</v>
      </c>
      <c r="J39" s="4" t="s">
        <v>5</v>
      </c>
      <c r="K39" s="4" t="s">
        <v>8</v>
      </c>
      <c r="L39" s="4" t="s">
        <v>9</v>
      </c>
      <c r="M39" s="4" t="s">
        <v>15</v>
      </c>
      <c r="N39" s="4" t="s">
        <v>69</v>
      </c>
      <c r="O39" s="4" t="s">
        <v>16</v>
      </c>
      <c r="P39" s="4" t="s">
        <v>10</v>
      </c>
      <c r="Q39" s="4" t="s">
        <v>85</v>
      </c>
      <c r="R39" s="4" t="s">
        <v>68</v>
      </c>
    </row>
    <row r="40" spans="1:18">
      <c r="A40" s="35" t="str">
        <f t="shared" ref="A40:B52" si="21">A8</f>
        <v>Mya Hutchings</v>
      </c>
      <c r="B40" s="35" t="str">
        <f t="shared" si="21"/>
        <v>Olympia</v>
      </c>
      <c r="C40" s="35">
        <v>1.2</v>
      </c>
      <c r="D40" s="35">
        <v>1.3</v>
      </c>
      <c r="E40" s="35">
        <v>2.6</v>
      </c>
      <c r="F40" s="35">
        <v>2.4</v>
      </c>
      <c r="G40" s="35">
        <v>1.8</v>
      </c>
      <c r="H40" s="35">
        <v>2</v>
      </c>
      <c r="I40" s="35">
        <v>2.1</v>
      </c>
      <c r="J40" s="35">
        <v>2.2999999999999998</v>
      </c>
      <c r="K40" s="35"/>
      <c r="L40" s="35">
        <f t="shared" ref="L40" si="22">AVERAGE(C40,D40)</f>
        <v>1.25</v>
      </c>
      <c r="M40" s="35">
        <f t="shared" ref="M40" si="23">AVERAGE(E40,F40)</f>
        <v>2.5</v>
      </c>
      <c r="N40" s="35">
        <f t="shared" ref="N40" si="24">IF(L40+M40&gt;8,8,L40+M40)</f>
        <v>3.75</v>
      </c>
      <c r="O40" s="35">
        <f t="shared" ref="O40" si="25">AVERAGE(G40,H40)</f>
        <v>1.9</v>
      </c>
      <c r="P40" s="35">
        <f t="shared" ref="P40" si="26">AVERAGE(I40,J40)</f>
        <v>2.2000000000000002</v>
      </c>
      <c r="Q40" s="35">
        <f t="shared" ref="Q40" si="27">10-P40-O40-K40+N40</f>
        <v>9.65</v>
      </c>
      <c r="R40" s="1">
        <f t="shared" ref="R40:R52" si="28">RANK(Q40,$Q$40:$Q$52)</f>
        <v>4</v>
      </c>
    </row>
    <row r="41" spans="1:18">
      <c r="A41" s="35" t="str">
        <f t="shared" si="21"/>
        <v>Yunjo Kim</v>
      </c>
      <c r="B41" s="35" t="str">
        <f t="shared" si="21"/>
        <v>Olympia</v>
      </c>
      <c r="C41" s="1">
        <v>2</v>
      </c>
      <c r="D41" s="1">
        <v>2.2000000000000002</v>
      </c>
      <c r="E41" s="1">
        <v>2</v>
      </c>
      <c r="F41" s="1">
        <v>2</v>
      </c>
      <c r="G41" s="1">
        <v>1.7</v>
      </c>
      <c r="H41" s="1">
        <v>1.8</v>
      </c>
      <c r="I41" s="1">
        <v>1.5</v>
      </c>
      <c r="J41" s="1">
        <v>1.7</v>
      </c>
      <c r="K41" s="1"/>
      <c r="L41" s="35">
        <f t="shared" ref="L41:L52" si="29">AVERAGE(C41,D41)</f>
        <v>2.1</v>
      </c>
      <c r="M41" s="35">
        <f t="shared" ref="M41:M52" si="30">AVERAGE(E41,F41)</f>
        <v>2</v>
      </c>
      <c r="N41" s="35">
        <f t="shared" ref="N41:N52" si="31">IF(L41+M41&gt;8,8,L41+M41)</f>
        <v>4.0999999999999996</v>
      </c>
      <c r="O41" s="35">
        <f t="shared" ref="O41:O52" si="32">AVERAGE(G41,H41)</f>
        <v>1.75</v>
      </c>
      <c r="P41" s="35">
        <f t="shared" ref="P41:P52" si="33">AVERAGE(I41,J41)</f>
        <v>1.6</v>
      </c>
      <c r="Q41" s="35">
        <f t="shared" ref="Q41:Q52" si="34">10-P41-O41-K41+N41</f>
        <v>10.75</v>
      </c>
      <c r="R41" s="1">
        <f t="shared" si="28"/>
        <v>2</v>
      </c>
    </row>
    <row r="42" spans="1:18">
      <c r="A42" s="35" t="str">
        <f t="shared" si="21"/>
        <v>Dayeon Lee</v>
      </c>
      <c r="B42" s="35" t="str">
        <f t="shared" si="21"/>
        <v>Xtreme</v>
      </c>
      <c r="C42" s="1">
        <v>2.2000000000000002</v>
      </c>
      <c r="D42" s="1">
        <v>2.2000000000000002</v>
      </c>
      <c r="E42" s="1">
        <v>2.1</v>
      </c>
      <c r="F42" s="1">
        <v>2.1</v>
      </c>
      <c r="G42" s="1">
        <v>1.5</v>
      </c>
      <c r="H42" s="1">
        <v>1.6</v>
      </c>
      <c r="I42" s="1">
        <v>1.8</v>
      </c>
      <c r="J42" s="1">
        <v>1.8</v>
      </c>
      <c r="K42" s="1"/>
      <c r="L42" s="35">
        <f t="shared" si="29"/>
        <v>2.2000000000000002</v>
      </c>
      <c r="M42" s="35">
        <f t="shared" si="30"/>
        <v>2.1</v>
      </c>
      <c r="N42" s="35">
        <f t="shared" si="31"/>
        <v>4.3000000000000007</v>
      </c>
      <c r="O42" s="35">
        <f t="shared" si="32"/>
        <v>1.55</v>
      </c>
      <c r="P42" s="35">
        <f t="shared" si="33"/>
        <v>1.8</v>
      </c>
      <c r="Q42" s="35">
        <f t="shared" si="34"/>
        <v>10.95</v>
      </c>
      <c r="R42" s="1">
        <f t="shared" si="28"/>
        <v>1</v>
      </c>
    </row>
    <row r="43" spans="1:18">
      <c r="A43" s="35" t="str">
        <f t="shared" si="21"/>
        <v>Anais Bebelman</v>
      </c>
      <c r="B43" s="35" t="str">
        <f t="shared" si="21"/>
        <v>Counties</v>
      </c>
      <c r="C43" s="1">
        <v>1.5</v>
      </c>
      <c r="D43" s="1">
        <v>1.5</v>
      </c>
      <c r="E43" s="1">
        <v>0.7</v>
      </c>
      <c r="F43" s="1">
        <v>0.7</v>
      </c>
      <c r="G43" s="1">
        <v>1.8</v>
      </c>
      <c r="H43" s="1">
        <v>1.9</v>
      </c>
      <c r="I43" s="1">
        <v>2.2999999999999998</v>
      </c>
      <c r="J43" s="1">
        <v>2.5</v>
      </c>
      <c r="K43" s="1"/>
      <c r="L43" s="35">
        <f t="shared" si="29"/>
        <v>1.5</v>
      </c>
      <c r="M43" s="35">
        <f t="shared" si="30"/>
        <v>0.7</v>
      </c>
      <c r="N43" s="35">
        <f t="shared" si="31"/>
        <v>2.2000000000000002</v>
      </c>
      <c r="O43" s="35">
        <f t="shared" si="32"/>
        <v>1.85</v>
      </c>
      <c r="P43" s="35">
        <f t="shared" si="33"/>
        <v>2.4</v>
      </c>
      <c r="Q43" s="35">
        <f t="shared" si="34"/>
        <v>7.95</v>
      </c>
      <c r="R43" s="1">
        <f t="shared" si="28"/>
        <v>8</v>
      </c>
    </row>
    <row r="44" spans="1:18">
      <c r="A44" s="35" t="str">
        <f t="shared" si="21"/>
        <v>Grace Knoyle</v>
      </c>
      <c r="B44" s="35" t="str">
        <f t="shared" si="21"/>
        <v>Olympia</v>
      </c>
      <c r="C44" s="1">
        <v>1</v>
      </c>
      <c r="D44" s="1">
        <v>1.3</v>
      </c>
      <c r="E44" s="1">
        <v>0.8</v>
      </c>
      <c r="F44" s="1">
        <v>0.8</v>
      </c>
      <c r="G44" s="1">
        <v>2</v>
      </c>
      <c r="H44" s="1">
        <v>2.2000000000000002</v>
      </c>
      <c r="I44" s="1">
        <v>1.5</v>
      </c>
      <c r="J44" s="1">
        <v>1.5</v>
      </c>
      <c r="K44" s="1"/>
      <c r="L44" s="35">
        <f t="shared" si="29"/>
        <v>1.1499999999999999</v>
      </c>
      <c r="M44" s="35">
        <f t="shared" si="30"/>
        <v>0.8</v>
      </c>
      <c r="N44" s="35">
        <f t="shared" si="31"/>
        <v>1.95</v>
      </c>
      <c r="O44" s="35">
        <f t="shared" si="32"/>
        <v>2.1</v>
      </c>
      <c r="P44" s="35">
        <f t="shared" si="33"/>
        <v>1.5</v>
      </c>
      <c r="Q44" s="35">
        <f t="shared" si="34"/>
        <v>8.35</v>
      </c>
      <c r="R44" s="1">
        <f t="shared" si="28"/>
        <v>6</v>
      </c>
    </row>
    <row r="45" spans="1:18">
      <c r="A45" s="35" t="str">
        <f t="shared" si="21"/>
        <v>Alicia Scott</v>
      </c>
      <c r="B45" s="35" t="str">
        <f t="shared" si="21"/>
        <v>Xtreme</v>
      </c>
      <c r="C45" s="1">
        <v>2</v>
      </c>
      <c r="D45" s="1">
        <v>1.9</v>
      </c>
      <c r="E45" s="1">
        <v>1.5</v>
      </c>
      <c r="F45" s="1">
        <v>1.4</v>
      </c>
      <c r="G45" s="1">
        <v>2</v>
      </c>
      <c r="H45" s="1">
        <v>2.2999999999999998</v>
      </c>
      <c r="I45" s="1">
        <v>2</v>
      </c>
      <c r="J45" s="1">
        <v>2.2999999999999998</v>
      </c>
      <c r="K45" s="1"/>
      <c r="L45" s="35">
        <f t="shared" si="29"/>
        <v>1.95</v>
      </c>
      <c r="M45" s="35">
        <f t="shared" si="30"/>
        <v>1.45</v>
      </c>
      <c r="N45" s="35">
        <f t="shared" si="31"/>
        <v>3.4</v>
      </c>
      <c r="O45" s="35">
        <f t="shared" si="32"/>
        <v>2.15</v>
      </c>
      <c r="P45" s="35">
        <f t="shared" si="33"/>
        <v>2.15</v>
      </c>
      <c r="Q45" s="35">
        <f t="shared" si="34"/>
        <v>9.1</v>
      </c>
      <c r="R45" s="1">
        <f t="shared" si="28"/>
        <v>5</v>
      </c>
    </row>
    <row r="46" spans="1:18">
      <c r="A46" s="35" t="str">
        <f t="shared" si="21"/>
        <v>Olivia Lin</v>
      </c>
      <c r="B46" s="35" t="str">
        <f t="shared" si="21"/>
        <v>Counties</v>
      </c>
      <c r="C46" s="1">
        <v>1.6</v>
      </c>
      <c r="D46" s="1">
        <v>1.5</v>
      </c>
      <c r="E46" s="1">
        <v>1</v>
      </c>
      <c r="F46" s="1">
        <v>1</v>
      </c>
      <c r="G46" s="1">
        <v>2</v>
      </c>
      <c r="H46" s="1">
        <v>1.9</v>
      </c>
      <c r="I46" s="1">
        <v>2.2000000000000002</v>
      </c>
      <c r="J46" s="1">
        <v>2.4</v>
      </c>
      <c r="K46" s="1">
        <v>0.3</v>
      </c>
      <c r="L46" s="35">
        <f t="shared" si="29"/>
        <v>1.55</v>
      </c>
      <c r="M46" s="35">
        <f t="shared" si="30"/>
        <v>1</v>
      </c>
      <c r="N46" s="35">
        <f t="shared" si="31"/>
        <v>2.5499999999999998</v>
      </c>
      <c r="O46" s="35">
        <f t="shared" si="32"/>
        <v>1.95</v>
      </c>
      <c r="P46" s="35">
        <f t="shared" si="33"/>
        <v>2.2999999999999998</v>
      </c>
      <c r="Q46" s="35">
        <f t="shared" si="34"/>
        <v>8</v>
      </c>
      <c r="R46" s="1">
        <f t="shared" si="28"/>
        <v>7</v>
      </c>
    </row>
    <row r="47" spans="1:18">
      <c r="A47" s="35" t="str">
        <f t="shared" si="21"/>
        <v>Miyu Wadamori</v>
      </c>
      <c r="B47" s="35" t="str">
        <f t="shared" si="21"/>
        <v>Olympia</v>
      </c>
      <c r="C47" s="1">
        <v>1.6</v>
      </c>
      <c r="D47" s="1">
        <v>1.6</v>
      </c>
      <c r="E47" s="1">
        <v>2.5</v>
      </c>
      <c r="F47" s="1">
        <v>2.2999999999999998</v>
      </c>
      <c r="G47" s="1">
        <v>2</v>
      </c>
      <c r="H47" s="1">
        <v>1.8</v>
      </c>
      <c r="I47" s="1">
        <v>1.6</v>
      </c>
      <c r="J47" s="1">
        <v>1.9</v>
      </c>
      <c r="K47" s="1"/>
      <c r="L47" s="35">
        <f t="shared" si="29"/>
        <v>1.6</v>
      </c>
      <c r="M47" s="35">
        <f t="shared" si="30"/>
        <v>2.4</v>
      </c>
      <c r="N47" s="35">
        <f t="shared" si="31"/>
        <v>4</v>
      </c>
      <c r="O47" s="35">
        <f t="shared" si="32"/>
        <v>1.9</v>
      </c>
      <c r="P47" s="35">
        <f t="shared" si="33"/>
        <v>1.75</v>
      </c>
      <c r="Q47" s="35">
        <f t="shared" si="34"/>
        <v>10.35</v>
      </c>
      <c r="R47" s="1">
        <f t="shared" si="28"/>
        <v>3</v>
      </c>
    </row>
    <row r="48" spans="1:18">
      <c r="A48" s="35" t="str">
        <f t="shared" si="21"/>
        <v>Anya Chaplow</v>
      </c>
      <c r="B48" s="35" t="str">
        <f t="shared" si="21"/>
        <v>Xtreme</v>
      </c>
      <c r="C48" s="1">
        <v>0.4</v>
      </c>
      <c r="D48" s="1">
        <v>0.4</v>
      </c>
      <c r="E48" s="1">
        <v>1.6</v>
      </c>
      <c r="F48" s="1">
        <v>1.4</v>
      </c>
      <c r="G48" s="1">
        <v>2.4</v>
      </c>
      <c r="H48" s="1">
        <v>2.2000000000000002</v>
      </c>
      <c r="I48" s="1">
        <v>2.6</v>
      </c>
      <c r="J48" s="1">
        <v>2.8</v>
      </c>
      <c r="K48" s="1"/>
      <c r="L48" s="35">
        <f t="shared" si="29"/>
        <v>0.4</v>
      </c>
      <c r="M48" s="35">
        <f t="shared" si="30"/>
        <v>1.5</v>
      </c>
      <c r="N48" s="35">
        <f t="shared" si="31"/>
        <v>1.9</v>
      </c>
      <c r="O48" s="35">
        <f t="shared" si="32"/>
        <v>2.2999999999999998</v>
      </c>
      <c r="P48" s="35">
        <f t="shared" si="33"/>
        <v>2.7</v>
      </c>
      <c r="Q48" s="35">
        <f t="shared" si="34"/>
        <v>6.9</v>
      </c>
      <c r="R48" s="1">
        <f t="shared" si="28"/>
        <v>10</v>
      </c>
    </row>
    <row r="49" spans="1:18">
      <c r="A49" s="35" t="str">
        <f t="shared" si="21"/>
        <v>Maurizia Carroll</v>
      </c>
      <c r="B49" s="35" t="str">
        <f t="shared" si="21"/>
        <v>Xtreme</v>
      </c>
      <c r="C49" s="1">
        <v>0.2</v>
      </c>
      <c r="D49" s="1">
        <v>0</v>
      </c>
      <c r="E49" s="1">
        <v>0.7</v>
      </c>
      <c r="F49" s="1">
        <v>0.7</v>
      </c>
      <c r="G49" s="1">
        <v>1.9</v>
      </c>
      <c r="H49" s="1">
        <v>2</v>
      </c>
      <c r="I49" s="1">
        <v>3</v>
      </c>
      <c r="J49" s="1">
        <v>2.9</v>
      </c>
      <c r="K49" s="1"/>
      <c r="L49" s="35">
        <f t="shared" si="29"/>
        <v>0.1</v>
      </c>
      <c r="M49" s="35">
        <f t="shared" si="30"/>
        <v>0.7</v>
      </c>
      <c r="N49" s="35">
        <f t="shared" si="31"/>
        <v>0.79999999999999993</v>
      </c>
      <c r="O49" s="35">
        <f t="shared" si="32"/>
        <v>1.95</v>
      </c>
      <c r="P49" s="35">
        <f t="shared" si="33"/>
        <v>2.95</v>
      </c>
      <c r="Q49" s="35">
        <f t="shared" si="34"/>
        <v>5.8999999999999995</v>
      </c>
      <c r="R49" s="1">
        <f t="shared" si="28"/>
        <v>11</v>
      </c>
    </row>
    <row r="50" spans="1:18">
      <c r="A50" s="35" t="str">
        <f t="shared" si="21"/>
        <v>Maia Hall</v>
      </c>
      <c r="B50" s="35" t="str">
        <f t="shared" si="21"/>
        <v>Xtreme</v>
      </c>
      <c r="C50" s="1">
        <v>0.2</v>
      </c>
      <c r="D50" s="1">
        <v>0.2</v>
      </c>
      <c r="E50" s="1">
        <v>0.7</v>
      </c>
      <c r="F50" s="1">
        <v>0.7</v>
      </c>
      <c r="G50" s="1">
        <v>2</v>
      </c>
      <c r="H50" s="1">
        <v>2.2000000000000002</v>
      </c>
      <c r="I50" s="1">
        <v>3.4</v>
      </c>
      <c r="J50" s="1">
        <v>3.3</v>
      </c>
      <c r="K50" s="1">
        <v>0.3</v>
      </c>
      <c r="L50" s="35">
        <f t="shared" si="29"/>
        <v>0.2</v>
      </c>
      <c r="M50" s="35">
        <f t="shared" si="30"/>
        <v>0.7</v>
      </c>
      <c r="N50" s="35">
        <f t="shared" si="31"/>
        <v>0.89999999999999991</v>
      </c>
      <c r="O50" s="35">
        <f t="shared" si="32"/>
        <v>2.1</v>
      </c>
      <c r="P50" s="35">
        <f t="shared" si="33"/>
        <v>3.3499999999999996</v>
      </c>
      <c r="Q50" s="35">
        <f t="shared" si="34"/>
        <v>5.15</v>
      </c>
      <c r="R50" s="1">
        <f t="shared" si="28"/>
        <v>12</v>
      </c>
    </row>
    <row r="51" spans="1:18">
      <c r="A51" s="35" t="str">
        <f t="shared" si="21"/>
        <v>Mia van Oyen</v>
      </c>
      <c r="B51" s="35" t="str">
        <f t="shared" si="21"/>
        <v>Elements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/>
      <c r="L51" s="35">
        <f t="shared" si="29"/>
        <v>0</v>
      </c>
      <c r="M51" s="35">
        <f t="shared" si="30"/>
        <v>0</v>
      </c>
      <c r="N51" s="35">
        <f t="shared" si="31"/>
        <v>0</v>
      </c>
      <c r="O51" s="35">
        <f t="shared" si="32"/>
        <v>0</v>
      </c>
      <c r="P51" s="35">
        <f t="shared" si="33"/>
        <v>0</v>
      </c>
      <c r="Q51" s="35">
        <v>0</v>
      </c>
      <c r="R51" s="1">
        <f t="shared" si="28"/>
        <v>13</v>
      </c>
    </row>
    <row r="52" spans="1:18">
      <c r="A52" s="35" t="str">
        <f t="shared" si="21"/>
        <v>Ella Wright</v>
      </c>
      <c r="B52" s="35" t="str">
        <f t="shared" si="21"/>
        <v>Olympia</v>
      </c>
      <c r="C52" s="1">
        <v>1.8</v>
      </c>
      <c r="D52" s="1">
        <v>1.7</v>
      </c>
      <c r="E52" s="1">
        <v>1.1000000000000001</v>
      </c>
      <c r="F52" s="1">
        <v>1.1000000000000001</v>
      </c>
      <c r="G52" s="1">
        <v>2.2999999999999998</v>
      </c>
      <c r="H52" s="1">
        <v>2.5</v>
      </c>
      <c r="I52" s="1">
        <v>2.8</v>
      </c>
      <c r="J52" s="1">
        <v>3.1</v>
      </c>
      <c r="K52" s="1"/>
      <c r="L52" s="35">
        <f t="shared" si="29"/>
        <v>1.75</v>
      </c>
      <c r="M52" s="35">
        <f t="shared" si="30"/>
        <v>1.1000000000000001</v>
      </c>
      <c r="N52" s="35">
        <f t="shared" si="31"/>
        <v>2.85</v>
      </c>
      <c r="O52" s="35">
        <f t="shared" si="32"/>
        <v>2.4</v>
      </c>
      <c r="P52" s="35">
        <f t="shared" si="33"/>
        <v>2.95</v>
      </c>
      <c r="Q52" s="35">
        <f t="shared" si="34"/>
        <v>7.5</v>
      </c>
      <c r="R52" s="1">
        <f t="shared" si="28"/>
        <v>9</v>
      </c>
    </row>
    <row r="54" spans="1:18">
      <c r="A54" s="9" t="s">
        <v>55</v>
      </c>
      <c r="B54" s="9"/>
      <c r="C54" s="9"/>
      <c r="D54" s="9"/>
      <c r="E54" s="9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8">
      <c r="A55" s="4" t="s">
        <v>1</v>
      </c>
      <c r="B55" s="4" t="s">
        <v>72</v>
      </c>
      <c r="C55" s="4" t="s">
        <v>2</v>
      </c>
      <c r="D55" s="4" t="s">
        <v>3</v>
      </c>
      <c r="E55" s="4" t="s">
        <v>11</v>
      </c>
      <c r="F55" s="4" t="s">
        <v>12</v>
      </c>
      <c r="G55" s="4" t="s">
        <v>13</v>
      </c>
      <c r="H55" s="4" t="s">
        <v>14</v>
      </c>
      <c r="I55" s="4" t="s">
        <v>4</v>
      </c>
      <c r="J55" s="4" t="s">
        <v>5</v>
      </c>
      <c r="K55" s="4" t="s">
        <v>8</v>
      </c>
      <c r="L55" s="4" t="s">
        <v>9</v>
      </c>
      <c r="M55" s="4" t="s">
        <v>15</v>
      </c>
      <c r="N55" s="4" t="s">
        <v>69</v>
      </c>
      <c r="O55" s="4" t="s">
        <v>16</v>
      </c>
      <c r="P55" s="4" t="s">
        <v>10</v>
      </c>
      <c r="Q55" s="4" t="s">
        <v>85</v>
      </c>
      <c r="R55" s="4" t="s">
        <v>68</v>
      </c>
    </row>
    <row r="56" spans="1:18">
      <c r="A56" s="35" t="str">
        <f t="shared" ref="A56:B68" si="35">A8</f>
        <v>Mya Hutchings</v>
      </c>
      <c r="B56" s="35" t="str">
        <f t="shared" si="35"/>
        <v>Olympia</v>
      </c>
      <c r="C56" s="35">
        <v>1.6</v>
      </c>
      <c r="D56" s="35">
        <v>1.9</v>
      </c>
      <c r="E56" s="35">
        <v>1.4</v>
      </c>
      <c r="F56" s="35">
        <v>1.4</v>
      </c>
      <c r="G56" s="35">
        <v>1.9</v>
      </c>
      <c r="H56" s="35">
        <v>1.9</v>
      </c>
      <c r="I56" s="35">
        <v>1.6</v>
      </c>
      <c r="J56" s="35">
        <v>1.8</v>
      </c>
      <c r="K56" s="35"/>
      <c r="L56" s="35">
        <f t="shared" ref="L56" si="36">AVERAGE(C56,D56)</f>
        <v>1.75</v>
      </c>
      <c r="M56" s="35">
        <f t="shared" ref="M56" si="37">AVERAGE(E56,F56)</f>
        <v>1.4</v>
      </c>
      <c r="N56" s="35">
        <f t="shared" ref="N56" si="38">IF(L56+M56&gt;8,8,L56+M56)</f>
        <v>3.15</v>
      </c>
      <c r="O56" s="35">
        <f t="shared" ref="O56" si="39">AVERAGE(G56,H56)</f>
        <v>1.9</v>
      </c>
      <c r="P56" s="35">
        <f t="shared" ref="P56" si="40">AVERAGE(I56,J56)</f>
        <v>1.7000000000000002</v>
      </c>
      <c r="Q56" s="35">
        <f t="shared" ref="Q56" si="41">10-P56-O56-K56+N56</f>
        <v>9.5500000000000007</v>
      </c>
      <c r="R56" s="1">
        <f t="shared" ref="R56:R68" si="42">RANK(Q56,$Q$56:$Q$68)</f>
        <v>3</v>
      </c>
    </row>
    <row r="57" spans="1:18">
      <c r="A57" s="35" t="str">
        <f t="shared" si="35"/>
        <v>Yunjo Kim</v>
      </c>
      <c r="B57" s="35" t="str">
        <f t="shared" si="35"/>
        <v>Olympia</v>
      </c>
      <c r="C57" s="1">
        <v>1.4</v>
      </c>
      <c r="D57" s="1">
        <v>1.7</v>
      </c>
      <c r="E57" s="1">
        <v>1.4</v>
      </c>
      <c r="F57" s="1">
        <v>1.7</v>
      </c>
      <c r="G57" s="1">
        <v>1.7</v>
      </c>
      <c r="H57" s="1">
        <v>1.5</v>
      </c>
      <c r="I57" s="1">
        <v>1.3</v>
      </c>
      <c r="J57" s="1">
        <v>1.6</v>
      </c>
      <c r="K57" s="1"/>
      <c r="L57" s="35">
        <f t="shared" ref="L57:L68" si="43">AVERAGE(C57,D57)</f>
        <v>1.5499999999999998</v>
      </c>
      <c r="M57" s="35">
        <f t="shared" ref="M57:M68" si="44">AVERAGE(E57,F57)</f>
        <v>1.5499999999999998</v>
      </c>
      <c r="N57" s="35">
        <f t="shared" ref="N57:N68" si="45">IF(L57+M57&gt;8,8,L57+M57)</f>
        <v>3.0999999999999996</v>
      </c>
      <c r="O57" s="35">
        <f t="shared" ref="O57:O68" si="46">AVERAGE(G57,H57)</f>
        <v>1.6</v>
      </c>
      <c r="P57" s="35">
        <f t="shared" ref="P57:P68" si="47">AVERAGE(I57,J57)</f>
        <v>1.4500000000000002</v>
      </c>
      <c r="Q57" s="35">
        <f t="shared" ref="Q57:Q68" si="48">10-P57-O57-K57+N57</f>
        <v>10.050000000000001</v>
      </c>
      <c r="R57" s="1">
        <f t="shared" si="42"/>
        <v>2</v>
      </c>
    </row>
    <row r="58" spans="1:18">
      <c r="A58" s="35" t="str">
        <f t="shared" si="35"/>
        <v>Dayeon Lee</v>
      </c>
      <c r="B58" s="35" t="str">
        <f t="shared" si="35"/>
        <v>Xtreme</v>
      </c>
      <c r="C58" s="1">
        <v>1.8</v>
      </c>
      <c r="D58" s="1">
        <v>1.5</v>
      </c>
      <c r="E58" s="1">
        <v>1.9</v>
      </c>
      <c r="F58" s="1">
        <v>1.9</v>
      </c>
      <c r="G58" s="1">
        <v>1.8</v>
      </c>
      <c r="H58" s="1">
        <v>1.9</v>
      </c>
      <c r="I58" s="1">
        <v>1.4</v>
      </c>
      <c r="J58" s="1">
        <v>1.5</v>
      </c>
      <c r="K58" s="1"/>
      <c r="L58" s="35">
        <f t="shared" si="43"/>
        <v>1.65</v>
      </c>
      <c r="M58" s="35">
        <f t="shared" si="44"/>
        <v>1.9</v>
      </c>
      <c r="N58" s="35">
        <f t="shared" si="45"/>
        <v>3.55</v>
      </c>
      <c r="O58" s="35">
        <f t="shared" si="46"/>
        <v>1.85</v>
      </c>
      <c r="P58" s="35">
        <f t="shared" si="47"/>
        <v>1.45</v>
      </c>
      <c r="Q58" s="35">
        <f t="shared" si="48"/>
        <v>10.25</v>
      </c>
      <c r="R58" s="1">
        <f t="shared" si="42"/>
        <v>1</v>
      </c>
    </row>
    <row r="59" spans="1:18">
      <c r="A59" s="35" t="str">
        <f t="shared" si="35"/>
        <v>Anais Bebelman</v>
      </c>
      <c r="B59" s="35" t="str">
        <f t="shared" si="35"/>
        <v>Counties</v>
      </c>
      <c r="C59" s="1">
        <v>1.2</v>
      </c>
      <c r="D59" s="1">
        <v>1</v>
      </c>
      <c r="E59" s="1">
        <v>1.2</v>
      </c>
      <c r="F59" s="1">
        <v>1.2</v>
      </c>
      <c r="G59" s="1">
        <v>2</v>
      </c>
      <c r="H59" s="1">
        <v>1.9</v>
      </c>
      <c r="I59" s="1">
        <v>2.6</v>
      </c>
      <c r="J59" s="1">
        <v>2.5</v>
      </c>
      <c r="K59" s="1"/>
      <c r="L59" s="35">
        <f t="shared" si="43"/>
        <v>1.1000000000000001</v>
      </c>
      <c r="M59" s="35">
        <f t="shared" si="44"/>
        <v>1.2</v>
      </c>
      <c r="N59" s="35">
        <f t="shared" si="45"/>
        <v>2.2999999999999998</v>
      </c>
      <c r="O59" s="35">
        <f t="shared" si="46"/>
        <v>1.95</v>
      </c>
      <c r="P59" s="35">
        <f t="shared" si="47"/>
        <v>2.5499999999999998</v>
      </c>
      <c r="Q59" s="35">
        <f t="shared" si="48"/>
        <v>7.8</v>
      </c>
      <c r="R59" s="1">
        <f t="shared" si="42"/>
        <v>9</v>
      </c>
    </row>
    <row r="60" spans="1:18">
      <c r="A60" s="35" t="str">
        <f t="shared" si="35"/>
        <v>Grace Knoyle</v>
      </c>
      <c r="B60" s="35" t="str">
        <f t="shared" si="35"/>
        <v>Olympia</v>
      </c>
      <c r="C60" s="1">
        <v>0.8</v>
      </c>
      <c r="D60" s="1">
        <v>1.1000000000000001</v>
      </c>
      <c r="E60" s="1">
        <v>1.4</v>
      </c>
      <c r="F60" s="1">
        <v>1.4</v>
      </c>
      <c r="G60" s="1">
        <v>2.5</v>
      </c>
      <c r="H60" s="1">
        <v>2.2000000000000002</v>
      </c>
      <c r="I60" s="1">
        <v>2</v>
      </c>
      <c r="J60" s="1">
        <v>2.2000000000000002</v>
      </c>
      <c r="K60" s="1"/>
      <c r="L60" s="35">
        <f t="shared" si="43"/>
        <v>0.95000000000000007</v>
      </c>
      <c r="M60" s="35">
        <f t="shared" si="44"/>
        <v>1.4</v>
      </c>
      <c r="N60" s="35">
        <f t="shared" si="45"/>
        <v>2.35</v>
      </c>
      <c r="O60" s="35">
        <f t="shared" si="46"/>
        <v>2.35</v>
      </c>
      <c r="P60" s="35">
        <f t="shared" si="47"/>
        <v>2.1</v>
      </c>
      <c r="Q60" s="35">
        <f t="shared" si="48"/>
        <v>7.9</v>
      </c>
      <c r="R60" s="1">
        <f t="shared" si="42"/>
        <v>7</v>
      </c>
    </row>
    <row r="61" spans="1:18">
      <c r="A61" s="35" t="str">
        <f t="shared" si="35"/>
        <v>Alicia Scott</v>
      </c>
      <c r="B61" s="35" t="str">
        <f t="shared" si="35"/>
        <v>Xtreme</v>
      </c>
      <c r="C61" s="1">
        <v>0.9</v>
      </c>
      <c r="D61" s="1">
        <v>1.2</v>
      </c>
      <c r="E61" s="1">
        <v>1.8</v>
      </c>
      <c r="F61" s="1">
        <v>1.8</v>
      </c>
      <c r="G61" s="1">
        <v>2</v>
      </c>
      <c r="H61" s="1">
        <v>2</v>
      </c>
      <c r="I61" s="1">
        <v>3.1</v>
      </c>
      <c r="J61" s="1">
        <v>2.9</v>
      </c>
      <c r="K61" s="1"/>
      <c r="L61" s="35">
        <f t="shared" si="43"/>
        <v>1.05</v>
      </c>
      <c r="M61" s="35">
        <f t="shared" si="44"/>
        <v>1.8</v>
      </c>
      <c r="N61" s="35">
        <f t="shared" si="45"/>
        <v>2.85</v>
      </c>
      <c r="O61" s="35">
        <f t="shared" si="46"/>
        <v>2</v>
      </c>
      <c r="P61" s="35">
        <f t="shared" si="47"/>
        <v>3</v>
      </c>
      <c r="Q61" s="35">
        <f t="shared" si="48"/>
        <v>7.85</v>
      </c>
      <c r="R61" s="1">
        <f t="shared" si="42"/>
        <v>8</v>
      </c>
    </row>
    <row r="62" spans="1:18">
      <c r="A62" s="35" t="str">
        <f t="shared" si="35"/>
        <v>Olivia Lin</v>
      </c>
      <c r="B62" s="35" t="str">
        <f t="shared" si="35"/>
        <v>Counties</v>
      </c>
      <c r="C62" s="1">
        <v>1.1000000000000001</v>
      </c>
      <c r="D62" s="1">
        <v>1.2</v>
      </c>
      <c r="E62" s="1">
        <v>0.7</v>
      </c>
      <c r="F62" s="1">
        <v>0.7</v>
      </c>
      <c r="G62" s="1">
        <v>1.8</v>
      </c>
      <c r="H62" s="1">
        <v>1.6</v>
      </c>
      <c r="I62" s="1">
        <v>2</v>
      </c>
      <c r="J62" s="1">
        <v>1.7</v>
      </c>
      <c r="K62" s="1"/>
      <c r="L62" s="35">
        <f t="shared" si="43"/>
        <v>1.1499999999999999</v>
      </c>
      <c r="M62" s="35">
        <f t="shared" si="44"/>
        <v>0.7</v>
      </c>
      <c r="N62" s="35">
        <f t="shared" si="45"/>
        <v>1.8499999999999999</v>
      </c>
      <c r="O62" s="35">
        <f t="shared" si="46"/>
        <v>1.7000000000000002</v>
      </c>
      <c r="P62" s="35">
        <f t="shared" si="47"/>
        <v>1.85</v>
      </c>
      <c r="Q62" s="35">
        <f t="shared" si="48"/>
        <v>8.3000000000000007</v>
      </c>
      <c r="R62" s="1">
        <f t="shared" si="42"/>
        <v>5</v>
      </c>
    </row>
    <row r="63" spans="1:18">
      <c r="A63" s="35" t="str">
        <f t="shared" si="35"/>
        <v>Miyu Wadamori</v>
      </c>
      <c r="B63" s="35" t="str">
        <f t="shared" si="35"/>
        <v>Olympia</v>
      </c>
      <c r="C63" s="35">
        <v>1.7</v>
      </c>
      <c r="D63" s="35">
        <v>2</v>
      </c>
      <c r="E63" s="35">
        <v>1.3</v>
      </c>
      <c r="F63" s="35">
        <v>1.2</v>
      </c>
      <c r="G63" s="35">
        <v>1.9</v>
      </c>
      <c r="H63" s="35">
        <v>1.9</v>
      </c>
      <c r="I63" s="35">
        <v>1.8</v>
      </c>
      <c r="J63" s="35">
        <v>2</v>
      </c>
      <c r="K63" s="1"/>
      <c r="L63" s="35">
        <f t="shared" si="43"/>
        <v>1.85</v>
      </c>
      <c r="M63" s="35">
        <f t="shared" si="44"/>
        <v>1.25</v>
      </c>
      <c r="N63" s="35">
        <f t="shared" si="45"/>
        <v>3.1</v>
      </c>
      <c r="O63" s="35">
        <f t="shared" si="46"/>
        <v>1.9</v>
      </c>
      <c r="P63" s="35">
        <f t="shared" si="47"/>
        <v>1.9</v>
      </c>
      <c r="Q63" s="35">
        <f t="shared" si="48"/>
        <v>9.2999999999999989</v>
      </c>
      <c r="R63" s="1">
        <f t="shared" si="42"/>
        <v>4</v>
      </c>
    </row>
    <row r="64" spans="1:18">
      <c r="A64" s="35" t="str">
        <f t="shared" si="35"/>
        <v>Anya Chaplow</v>
      </c>
      <c r="B64" s="35" t="str">
        <f t="shared" si="35"/>
        <v>Xtreme</v>
      </c>
      <c r="C64" s="1">
        <v>0.3</v>
      </c>
      <c r="D64" s="1">
        <v>0.4</v>
      </c>
      <c r="E64" s="1">
        <v>0.7</v>
      </c>
      <c r="F64" s="1">
        <v>0.7</v>
      </c>
      <c r="G64" s="1">
        <v>2.1</v>
      </c>
      <c r="H64" s="1">
        <v>2.4</v>
      </c>
      <c r="I64" s="1">
        <v>3.3</v>
      </c>
      <c r="J64" s="1">
        <v>3.1</v>
      </c>
      <c r="K64" s="1"/>
      <c r="L64" s="35">
        <f t="shared" si="43"/>
        <v>0.35</v>
      </c>
      <c r="M64" s="35">
        <f t="shared" si="44"/>
        <v>0.7</v>
      </c>
      <c r="N64" s="35">
        <f t="shared" si="45"/>
        <v>1.0499999999999998</v>
      </c>
      <c r="O64" s="35">
        <f t="shared" si="46"/>
        <v>2.25</v>
      </c>
      <c r="P64" s="35">
        <f t="shared" si="47"/>
        <v>3.2</v>
      </c>
      <c r="Q64" s="35">
        <f t="shared" si="48"/>
        <v>5.6</v>
      </c>
      <c r="R64" s="1">
        <f t="shared" si="42"/>
        <v>12</v>
      </c>
    </row>
    <row r="65" spans="1:18">
      <c r="A65" s="35" t="str">
        <f t="shared" si="35"/>
        <v>Maurizia Carroll</v>
      </c>
      <c r="B65" s="35" t="str">
        <f t="shared" si="35"/>
        <v>Xtreme</v>
      </c>
      <c r="C65" s="1">
        <v>0.7</v>
      </c>
      <c r="D65" s="1">
        <v>0.7</v>
      </c>
      <c r="E65" s="1">
        <v>0.2</v>
      </c>
      <c r="F65" s="1">
        <v>0.2</v>
      </c>
      <c r="G65" s="1">
        <v>2</v>
      </c>
      <c r="H65" s="1">
        <v>2.2000000000000002</v>
      </c>
      <c r="I65" s="1">
        <v>2.5</v>
      </c>
      <c r="J65" s="1">
        <v>2.2999999999999998</v>
      </c>
      <c r="K65" s="1"/>
      <c r="L65" s="35">
        <f t="shared" si="43"/>
        <v>0.7</v>
      </c>
      <c r="M65" s="35">
        <f t="shared" si="44"/>
        <v>0.2</v>
      </c>
      <c r="N65" s="35">
        <f t="shared" si="45"/>
        <v>0.89999999999999991</v>
      </c>
      <c r="O65" s="35">
        <f t="shared" si="46"/>
        <v>2.1</v>
      </c>
      <c r="P65" s="35">
        <f t="shared" si="47"/>
        <v>2.4</v>
      </c>
      <c r="Q65" s="35">
        <f t="shared" si="48"/>
        <v>6.4</v>
      </c>
      <c r="R65" s="1">
        <f t="shared" si="42"/>
        <v>11</v>
      </c>
    </row>
    <row r="66" spans="1:18">
      <c r="A66" s="35" t="str">
        <f t="shared" si="35"/>
        <v>Maia Hall</v>
      </c>
      <c r="B66" s="35" t="str">
        <f t="shared" si="35"/>
        <v>Xtreme</v>
      </c>
      <c r="C66" s="1">
        <v>0.6</v>
      </c>
      <c r="D66" s="1">
        <v>0.7</v>
      </c>
      <c r="E66" s="1">
        <v>1.1000000000000001</v>
      </c>
      <c r="F66" s="1">
        <v>1</v>
      </c>
      <c r="G66" s="1">
        <v>2.2999999999999998</v>
      </c>
      <c r="H66" s="1">
        <v>2.2000000000000002</v>
      </c>
      <c r="I66" s="1">
        <v>2.5</v>
      </c>
      <c r="J66" s="1">
        <v>2.2999999999999998</v>
      </c>
      <c r="K66" s="1">
        <v>0.3</v>
      </c>
      <c r="L66" s="35">
        <f t="shared" si="43"/>
        <v>0.64999999999999991</v>
      </c>
      <c r="M66" s="35">
        <f t="shared" si="44"/>
        <v>1.05</v>
      </c>
      <c r="N66" s="35">
        <f t="shared" si="45"/>
        <v>1.7</v>
      </c>
      <c r="O66" s="35">
        <f t="shared" si="46"/>
        <v>2.25</v>
      </c>
      <c r="P66" s="35">
        <f t="shared" si="47"/>
        <v>2.4</v>
      </c>
      <c r="Q66" s="35">
        <f t="shared" si="48"/>
        <v>6.75</v>
      </c>
      <c r="R66" s="1">
        <f t="shared" si="42"/>
        <v>10</v>
      </c>
    </row>
    <row r="67" spans="1:18">
      <c r="A67" s="35" t="str">
        <f t="shared" si="35"/>
        <v>Mia van Oyen</v>
      </c>
      <c r="B67" s="35" t="str">
        <f t="shared" si="35"/>
        <v>Elements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/>
      <c r="L67" s="35">
        <f t="shared" si="43"/>
        <v>0</v>
      </c>
      <c r="M67" s="35">
        <f t="shared" si="44"/>
        <v>0</v>
      </c>
      <c r="N67" s="35">
        <f t="shared" si="45"/>
        <v>0</v>
      </c>
      <c r="O67" s="35">
        <f t="shared" si="46"/>
        <v>0</v>
      </c>
      <c r="P67" s="35">
        <f t="shared" si="47"/>
        <v>0</v>
      </c>
      <c r="Q67" s="35">
        <v>0</v>
      </c>
      <c r="R67" s="1">
        <f t="shared" si="42"/>
        <v>13</v>
      </c>
    </row>
    <row r="68" spans="1:18">
      <c r="A68" s="35" t="str">
        <f t="shared" si="35"/>
        <v>Ella Wright</v>
      </c>
      <c r="B68" s="35" t="str">
        <f t="shared" si="35"/>
        <v>Olympia</v>
      </c>
      <c r="C68" s="1">
        <v>1.4</v>
      </c>
      <c r="D68" s="1">
        <v>1.7</v>
      </c>
      <c r="E68" s="1">
        <v>0.9</v>
      </c>
      <c r="F68" s="1">
        <v>0.6</v>
      </c>
      <c r="G68" s="1">
        <v>1.8</v>
      </c>
      <c r="H68" s="1">
        <v>2</v>
      </c>
      <c r="I68" s="1">
        <v>2.5</v>
      </c>
      <c r="J68" s="1">
        <v>2.2000000000000002</v>
      </c>
      <c r="K68" s="1"/>
      <c r="L68" s="35">
        <f t="shared" si="43"/>
        <v>1.5499999999999998</v>
      </c>
      <c r="M68" s="35">
        <f t="shared" si="44"/>
        <v>0.75</v>
      </c>
      <c r="N68" s="35">
        <f t="shared" si="45"/>
        <v>2.2999999999999998</v>
      </c>
      <c r="O68" s="35">
        <f t="shared" si="46"/>
        <v>1.9</v>
      </c>
      <c r="P68" s="35">
        <f t="shared" si="47"/>
        <v>2.35</v>
      </c>
      <c r="Q68" s="35">
        <f t="shared" si="48"/>
        <v>8.0500000000000007</v>
      </c>
      <c r="R68" s="1">
        <f t="shared" si="42"/>
        <v>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dimension ref="A1:T52"/>
  <sheetViews>
    <sheetView topLeftCell="I27" workbookViewId="0">
      <selection activeCell="U52" sqref="U52"/>
    </sheetView>
  </sheetViews>
  <sheetFormatPr defaultColWidth="10.875" defaultRowHeight="15.75"/>
  <cols>
    <col min="1" max="1" width="24" style="6" bestFit="1" customWidth="1"/>
    <col min="2" max="2" width="14.375" style="6" customWidth="1"/>
    <col min="3" max="13" width="10.875" style="6"/>
    <col min="14" max="15" width="12.625" style="6" bestFit="1" customWidth="1"/>
    <col min="16" max="16384" width="10.875" style="6"/>
  </cols>
  <sheetData>
    <row r="1" spans="1:20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20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20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0">
      <c r="A4" s="7" t="s">
        <v>24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20">
      <c r="A6" s="9" t="s">
        <v>62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20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6</v>
      </c>
      <c r="L7" s="4" t="s">
        <v>7</v>
      </c>
      <c r="M7" s="4" t="s">
        <v>8</v>
      </c>
      <c r="N7" s="4" t="s">
        <v>9</v>
      </c>
      <c r="O7" s="4" t="s">
        <v>15</v>
      </c>
      <c r="P7" s="4" t="s">
        <v>69</v>
      </c>
      <c r="Q7" s="4" t="s">
        <v>16</v>
      </c>
      <c r="R7" s="4" t="s">
        <v>10</v>
      </c>
      <c r="S7" s="4" t="s">
        <v>85</v>
      </c>
      <c r="T7" s="4" t="s">
        <v>68</v>
      </c>
    </row>
    <row r="8" spans="1:20">
      <c r="A8" s="39" t="s">
        <v>171</v>
      </c>
      <c r="B8" s="39" t="s">
        <v>102</v>
      </c>
      <c r="C8" s="37">
        <v>2.4</v>
      </c>
      <c r="D8" s="35">
        <v>2.1</v>
      </c>
      <c r="E8" s="35">
        <v>3</v>
      </c>
      <c r="F8" s="35">
        <v>3</v>
      </c>
      <c r="G8" s="35">
        <v>1</v>
      </c>
      <c r="H8" s="35">
        <v>1.3</v>
      </c>
      <c r="I8" s="35">
        <v>2.2000000000000002</v>
      </c>
      <c r="J8" s="35">
        <v>2.1</v>
      </c>
      <c r="K8" s="35">
        <v>2.2999999999999998</v>
      </c>
      <c r="L8" s="35">
        <v>1.9</v>
      </c>
      <c r="M8" s="35"/>
      <c r="N8" s="35">
        <f>AVERAGE(C8,D8)</f>
        <v>2.25</v>
      </c>
      <c r="O8" s="35">
        <f>AVERAGE(E8,F8)</f>
        <v>3</v>
      </c>
      <c r="P8" s="35">
        <f>IF(N8+O8&gt;8,8,N8+O8)</f>
        <v>5.25</v>
      </c>
      <c r="Q8" s="35">
        <f>AVERAGE(G8,H8)</f>
        <v>1.1499999999999999</v>
      </c>
      <c r="R8" s="35">
        <f>MEDIAN(I8:L8)</f>
        <v>2.1500000000000004</v>
      </c>
      <c r="S8" s="35">
        <f>10-R8-Q8-M8+P8</f>
        <v>11.95</v>
      </c>
      <c r="T8" s="1">
        <f>RANK(S8,$S$8:$S$16)</f>
        <v>3</v>
      </c>
    </row>
    <row r="9" spans="1:20">
      <c r="A9" s="39" t="s">
        <v>172</v>
      </c>
      <c r="B9" s="39" t="s">
        <v>102</v>
      </c>
      <c r="C9" s="36">
        <v>2.6</v>
      </c>
      <c r="D9" s="1">
        <v>2.2000000000000002</v>
      </c>
      <c r="E9" s="1">
        <v>3.1</v>
      </c>
      <c r="F9" s="1">
        <v>3.1</v>
      </c>
      <c r="G9" s="1">
        <v>1</v>
      </c>
      <c r="H9" s="1">
        <v>1.1000000000000001</v>
      </c>
      <c r="I9" s="1">
        <v>1.6</v>
      </c>
      <c r="J9" s="1">
        <v>1.6</v>
      </c>
      <c r="K9" s="1">
        <v>1.3</v>
      </c>
      <c r="L9" s="1">
        <v>1.5</v>
      </c>
      <c r="M9" s="1"/>
      <c r="N9" s="35">
        <f t="shared" ref="N9:N15" si="0">AVERAGE(C9,D9)</f>
        <v>2.4000000000000004</v>
      </c>
      <c r="O9" s="35">
        <f t="shared" ref="O9:O15" si="1">AVERAGE(E9,F9)</f>
        <v>3.1</v>
      </c>
      <c r="P9" s="35">
        <f t="shared" ref="P9:P15" si="2">IF(N9+O9&gt;8,8,N9+O9)</f>
        <v>5.5</v>
      </c>
      <c r="Q9" s="35">
        <f t="shared" ref="Q9:Q15" si="3">AVERAGE(G9,H9)</f>
        <v>1.05</v>
      </c>
      <c r="R9" s="35">
        <f t="shared" ref="R9:R15" si="4">MEDIAN(I9:L9)</f>
        <v>1.55</v>
      </c>
      <c r="S9" s="35">
        <f t="shared" ref="S9:S15" si="5">10-R9-Q9-M9+P9</f>
        <v>12.899999999999999</v>
      </c>
      <c r="T9" s="1">
        <f t="shared" ref="T9:T16" si="6">RANK(S9,$S$8:$S$16)</f>
        <v>2</v>
      </c>
    </row>
    <row r="10" spans="1:20">
      <c r="A10" s="39" t="s">
        <v>173</v>
      </c>
      <c r="B10" s="39" t="s">
        <v>110</v>
      </c>
      <c r="C10" s="36">
        <v>1.6</v>
      </c>
      <c r="D10" s="1">
        <v>1.3</v>
      </c>
      <c r="E10" s="1">
        <v>0.7</v>
      </c>
      <c r="F10" s="1">
        <v>0.7</v>
      </c>
      <c r="G10" s="1">
        <v>2</v>
      </c>
      <c r="H10" s="1">
        <v>1.7</v>
      </c>
      <c r="I10" s="1">
        <v>2.2999999999999998</v>
      </c>
      <c r="J10" s="1">
        <v>2.6</v>
      </c>
      <c r="K10" s="1">
        <v>2.2999999999999998</v>
      </c>
      <c r="L10" s="1">
        <v>2.4</v>
      </c>
      <c r="M10" s="1"/>
      <c r="N10" s="35">
        <f t="shared" si="0"/>
        <v>1.4500000000000002</v>
      </c>
      <c r="O10" s="35">
        <f t="shared" si="1"/>
        <v>0.7</v>
      </c>
      <c r="P10" s="35">
        <f t="shared" si="2"/>
        <v>2.1500000000000004</v>
      </c>
      <c r="Q10" s="35">
        <f t="shared" si="3"/>
        <v>1.85</v>
      </c>
      <c r="R10" s="35">
        <f t="shared" si="4"/>
        <v>2.3499999999999996</v>
      </c>
      <c r="S10" s="35">
        <f t="shared" si="5"/>
        <v>7.9500000000000011</v>
      </c>
      <c r="T10" s="1">
        <f t="shared" si="6"/>
        <v>8</v>
      </c>
    </row>
    <row r="11" spans="1:20">
      <c r="A11" s="39" t="s">
        <v>314</v>
      </c>
      <c r="B11" s="39" t="s">
        <v>102</v>
      </c>
      <c r="C11" s="36">
        <v>2.2000000000000002</v>
      </c>
      <c r="D11" s="1">
        <v>2</v>
      </c>
      <c r="E11" s="1">
        <v>2.4</v>
      </c>
      <c r="F11" s="1">
        <v>2.1</v>
      </c>
      <c r="G11" s="1">
        <v>1.3</v>
      </c>
      <c r="H11" s="1">
        <v>1</v>
      </c>
      <c r="I11" s="1">
        <v>1.9</v>
      </c>
      <c r="J11" s="1">
        <v>1.7</v>
      </c>
      <c r="K11" s="1">
        <v>1.9</v>
      </c>
      <c r="L11" s="1">
        <v>1.7</v>
      </c>
      <c r="M11" s="1"/>
      <c r="N11" s="35">
        <f t="shared" si="0"/>
        <v>2.1</v>
      </c>
      <c r="O11" s="35">
        <f t="shared" si="1"/>
        <v>2.25</v>
      </c>
      <c r="P11" s="35">
        <f t="shared" si="2"/>
        <v>4.3499999999999996</v>
      </c>
      <c r="Q11" s="35">
        <f t="shared" si="3"/>
        <v>1.1499999999999999</v>
      </c>
      <c r="R11" s="35">
        <f t="shared" si="4"/>
        <v>1.7999999999999998</v>
      </c>
      <c r="S11" s="35">
        <f t="shared" si="5"/>
        <v>11.399999999999999</v>
      </c>
      <c r="T11" s="1">
        <f t="shared" si="6"/>
        <v>4</v>
      </c>
    </row>
    <row r="12" spans="1:20">
      <c r="A12" s="39" t="s">
        <v>175</v>
      </c>
      <c r="B12" s="39" t="s">
        <v>102</v>
      </c>
      <c r="C12" s="36">
        <v>2.4</v>
      </c>
      <c r="D12" s="1">
        <v>2.1</v>
      </c>
      <c r="E12" s="1">
        <v>1.7</v>
      </c>
      <c r="F12" s="1">
        <v>1.4</v>
      </c>
      <c r="G12" s="1">
        <v>1.4</v>
      </c>
      <c r="H12" s="1">
        <v>1.4</v>
      </c>
      <c r="I12" s="1">
        <v>2.7</v>
      </c>
      <c r="J12" s="1">
        <v>2.9</v>
      </c>
      <c r="K12" s="1">
        <v>2.7</v>
      </c>
      <c r="L12" s="1">
        <v>2.7</v>
      </c>
      <c r="M12" s="1">
        <v>0.3</v>
      </c>
      <c r="N12" s="35">
        <f t="shared" si="0"/>
        <v>2.25</v>
      </c>
      <c r="O12" s="35">
        <f t="shared" si="1"/>
        <v>1.5499999999999998</v>
      </c>
      <c r="P12" s="35">
        <f t="shared" si="2"/>
        <v>3.8</v>
      </c>
      <c r="Q12" s="35">
        <f t="shared" si="3"/>
        <v>1.4</v>
      </c>
      <c r="R12" s="35">
        <f t="shared" si="4"/>
        <v>2.7</v>
      </c>
      <c r="S12" s="35">
        <f t="shared" si="5"/>
        <v>9.4</v>
      </c>
      <c r="T12" s="1">
        <f t="shared" si="6"/>
        <v>6</v>
      </c>
    </row>
    <row r="13" spans="1:20">
      <c r="A13" s="39" t="s">
        <v>176</v>
      </c>
      <c r="B13" s="39" t="s">
        <v>102</v>
      </c>
      <c r="C13" s="36">
        <v>1.3</v>
      </c>
      <c r="D13" s="1">
        <v>1.3</v>
      </c>
      <c r="E13" s="1">
        <v>1.6</v>
      </c>
      <c r="F13" s="1">
        <v>1.3</v>
      </c>
      <c r="G13" s="1">
        <v>1.6</v>
      </c>
      <c r="H13" s="1">
        <v>1.8</v>
      </c>
      <c r="I13" s="1">
        <v>2.8</v>
      </c>
      <c r="J13" s="1">
        <v>3</v>
      </c>
      <c r="K13" s="1">
        <v>2.6</v>
      </c>
      <c r="L13" s="1">
        <v>2.9</v>
      </c>
      <c r="M13" s="1">
        <v>0.3</v>
      </c>
      <c r="N13" s="35">
        <f t="shared" si="0"/>
        <v>1.3</v>
      </c>
      <c r="O13" s="35">
        <f t="shared" si="1"/>
        <v>1.4500000000000002</v>
      </c>
      <c r="P13" s="35">
        <f t="shared" si="2"/>
        <v>2.75</v>
      </c>
      <c r="Q13" s="35">
        <f t="shared" si="3"/>
        <v>1.7000000000000002</v>
      </c>
      <c r="R13" s="35">
        <f t="shared" si="4"/>
        <v>2.8499999999999996</v>
      </c>
      <c r="S13" s="35">
        <f t="shared" si="5"/>
        <v>7.9</v>
      </c>
      <c r="T13" s="1">
        <f t="shared" si="6"/>
        <v>9</v>
      </c>
    </row>
    <row r="14" spans="1:20">
      <c r="A14" s="39" t="s">
        <v>177</v>
      </c>
      <c r="B14" s="39" t="s">
        <v>110</v>
      </c>
      <c r="C14" s="36">
        <v>2.2000000000000002</v>
      </c>
      <c r="D14" s="1">
        <v>2.2999999999999998</v>
      </c>
      <c r="E14" s="1">
        <v>1.8</v>
      </c>
      <c r="F14" s="1">
        <v>1.8</v>
      </c>
      <c r="G14" s="1">
        <v>1.4</v>
      </c>
      <c r="H14" s="1">
        <v>1.6</v>
      </c>
      <c r="I14" s="1">
        <v>1.4</v>
      </c>
      <c r="J14" s="1">
        <v>1.3</v>
      </c>
      <c r="K14" s="1">
        <v>1.2</v>
      </c>
      <c r="L14" s="1">
        <v>1.6</v>
      </c>
      <c r="M14" s="1"/>
      <c r="N14" s="35">
        <f t="shared" si="0"/>
        <v>2.25</v>
      </c>
      <c r="O14" s="35">
        <f t="shared" si="1"/>
        <v>1.8</v>
      </c>
      <c r="P14" s="35">
        <f t="shared" si="2"/>
        <v>4.05</v>
      </c>
      <c r="Q14" s="35">
        <f t="shared" si="3"/>
        <v>1.5</v>
      </c>
      <c r="R14" s="35">
        <f t="shared" si="4"/>
        <v>1.35</v>
      </c>
      <c r="S14" s="35">
        <f t="shared" si="5"/>
        <v>11.2</v>
      </c>
      <c r="T14" s="1">
        <f t="shared" si="6"/>
        <v>5</v>
      </c>
    </row>
    <row r="15" spans="1:20">
      <c r="A15" s="39" t="s">
        <v>178</v>
      </c>
      <c r="B15" s="39" t="s">
        <v>123</v>
      </c>
      <c r="C15" s="36">
        <v>3.1</v>
      </c>
      <c r="D15" s="1">
        <v>3</v>
      </c>
      <c r="E15" s="1">
        <v>3.2</v>
      </c>
      <c r="F15" s="1">
        <v>3.3</v>
      </c>
      <c r="G15" s="1">
        <v>1.4</v>
      </c>
      <c r="H15" s="1">
        <v>1.1000000000000001</v>
      </c>
      <c r="I15" s="1">
        <v>1.3</v>
      </c>
      <c r="J15" s="1">
        <v>1.4</v>
      </c>
      <c r="K15" s="1">
        <v>1.4</v>
      </c>
      <c r="L15" s="1">
        <v>1.3</v>
      </c>
      <c r="M15" s="1"/>
      <c r="N15" s="35">
        <f t="shared" si="0"/>
        <v>3.05</v>
      </c>
      <c r="O15" s="35">
        <f t="shared" si="1"/>
        <v>3.25</v>
      </c>
      <c r="P15" s="35">
        <f t="shared" si="2"/>
        <v>6.3</v>
      </c>
      <c r="Q15" s="35">
        <f t="shared" si="3"/>
        <v>1.25</v>
      </c>
      <c r="R15" s="35">
        <f t="shared" si="4"/>
        <v>1.35</v>
      </c>
      <c r="S15" s="35">
        <f t="shared" si="5"/>
        <v>13.7</v>
      </c>
      <c r="T15" s="1">
        <f t="shared" si="6"/>
        <v>1</v>
      </c>
    </row>
    <row r="16" spans="1:20">
      <c r="A16" s="39" t="s">
        <v>315</v>
      </c>
      <c r="B16" s="39" t="s">
        <v>123</v>
      </c>
      <c r="C16" s="36">
        <v>1</v>
      </c>
      <c r="D16" s="1">
        <v>0.9</v>
      </c>
      <c r="E16" s="1">
        <v>2.2000000000000002</v>
      </c>
      <c r="F16" s="1">
        <v>2.2000000000000002</v>
      </c>
      <c r="G16" s="1">
        <v>2.4</v>
      </c>
      <c r="H16" s="1">
        <v>2.1</v>
      </c>
      <c r="I16" s="1">
        <v>1.9</v>
      </c>
      <c r="J16" s="1">
        <v>1.9</v>
      </c>
      <c r="K16" s="1">
        <v>1.9</v>
      </c>
      <c r="L16" s="1">
        <v>2.1</v>
      </c>
      <c r="M16" s="1"/>
      <c r="N16" s="35">
        <f t="shared" ref="N16" si="7">AVERAGE(C16,D16)</f>
        <v>0.95</v>
      </c>
      <c r="O16" s="35">
        <f t="shared" ref="O16" si="8">AVERAGE(E16,F16)</f>
        <v>2.2000000000000002</v>
      </c>
      <c r="P16" s="35">
        <f t="shared" ref="P16" si="9">IF(N16+O16&gt;8,8,N16+O16)</f>
        <v>3.1500000000000004</v>
      </c>
      <c r="Q16" s="35">
        <f t="shared" ref="Q16" si="10">AVERAGE(G16,H16)</f>
        <v>2.25</v>
      </c>
      <c r="R16" s="35">
        <f t="shared" ref="R16" si="11">MEDIAN(I16:L16)</f>
        <v>1.9</v>
      </c>
      <c r="S16" s="35">
        <f t="shared" ref="S16" si="12">10-R16-Q16-M16+P16</f>
        <v>9</v>
      </c>
      <c r="T16" s="1">
        <f t="shared" si="6"/>
        <v>7</v>
      </c>
    </row>
    <row r="18" spans="1:20">
      <c r="A18" s="9" t="s">
        <v>61</v>
      </c>
      <c r="B18" s="9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20">
      <c r="A19" s="4" t="s">
        <v>1</v>
      </c>
      <c r="B19" s="4" t="s">
        <v>72</v>
      </c>
      <c r="C19" s="4" t="s">
        <v>2</v>
      </c>
      <c r="D19" s="4" t="s">
        <v>3</v>
      </c>
      <c r="E19" s="4" t="s">
        <v>11</v>
      </c>
      <c r="F19" s="4" t="s">
        <v>12</v>
      </c>
      <c r="G19" s="4" t="s">
        <v>13</v>
      </c>
      <c r="H19" s="4" t="s">
        <v>14</v>
      </c>
      <c r="I19" s="4" t="s">
        <v>4</v>
      </c>
      <c r="J19" s="4" t="s">
        <v>5</v>
      </c>
      <c r="K19" s="4" t="s">
        <v>6</v>
      </c>
      <c r="L19" s="4" t="s">
        <v>7</v>
      </c>
      <c r="M19" s="4" t="s">
        <v>8</v>
      </c>
      <c r="N19" s="4" t="s">
        <v>9</v>
      </c>
      <c r="O19" s="4" t="s">
        <v>15</v>
      </c>
      <c r="P19" s="4" t="s">
        <v>69</v>
      </c>
      <c r="Q19" s="4" t="s">
        <v>16</v>
      </c>
      <c r="R19" s="4" t="s">
        <v>10</v>
      </c>
      <c r="S19" s="4" t="s">
        <v>85</v>
      </c>
      <c r="T19" s="4" t="s">
        <v>68</v>
      </c>
    </row>
    <row r="20" spans="1:20">
      <c r="A20" s="35" t="str">
        <f t="shared" ref="A20:B28" si="13">A8</f>
        <v>Havana Hopman</v>
      </c>
      <c r="B20" s="35" t="str">
        <f t="shared" si="13"/>
        <v>Xtreme</v>
      </c>
      <c r="C20" s="35">
        <v>2</v>
      </c>
      <c r="D20" s="35">
        <v>1.8</v>
      </c>
      <c r="E20" s="35">
        <v>1.9</v>
      </c>
      <c r="F20" s="35">
        <v>2.1</v>
      </c>
      <c r="G20" s="35">
        <v>1.5</v>
      </c>
      <c r="H20" s="35">
        <v>1.5</v>
      </c>
      <c r="I20" s="35">
        <v>1.9</v>
      </c>
      <c r="J20" s="35">
        <v>2.2000000000000002</v>
      </c>
      <c r="K20" s="35">
        <v>2</v>
      </c>
      <c r="L20" s="35">
        <v>2.1</v>
      </c>
      <c r="M20" s="35"/>
      <c r="N20" s="35">
        <f>AVERAGE(C20,D20)</f>
        <v>1.9</v>
      </c>
      <c r="O20" s="35">
        <f>AVERAGE(E20,F20)</f>
        <v>2</v>
      </c>
      <c r="P20" s="35">
        <f>IF(N20+O20&gt;8,8,N20+O20)</f>
        <v>3.9</v>
      </c>
      <c r="Q20" s="35">
        <f>AVERAGE(G20,H20)</f>
        <v>1.5</v>
      </c>
      <c r="R20" s="35">
        <f t="shared" ref="R20:R27" si="14">MEDIAN(I20:L20)</f>
        <v>2.0499999999999998</v>
      </c>
      <c r="S20" s="35">
        <f>10-R20-Q20-M20+P20</f>
        <v>10.35</v>
      </c>
      <c r="T20" s="1">
        <f t="shared" ref="T20:T28" si="15">RANK(S20,$S$20:$S$28)</f>
        <v>6</v>
      </c>
    </row>
    <row r="21" spans="1:20">
      <c r="A21" s="35" t="str">
        <f t="shared" si="13"/>
        <v>Laylah Waggie</v>
      </c>
      <c r="B21" s="35" t="str">
        <f t="shared" si="13"/>
        <v>Xtreme</v>
      </c>
      <c r="C21" s="1">
        <v>1.6</v>
      </c>
      <c r="D21" s="1">
        <v>1.6</v>
      </c>
      <c r="E21" s="1">
        <v>1.6</v>
      </c>
      <c r="F21" s="1">
        <v>1.8</v>
      </c>
      <c r="G21" s="1">
        <v>1.4</v>
      </c>
      <c r="H21" s="1">
        <v>1.5</v>
      </c>
      <c r="I21" s="1">
        <v>2.2000000000000002</v>
      </c>
      <c r="J21" s="1">
        <v>2</v>
      </c>
      <c r="K21" s="1">
        <v>1.8</v>
      </c>
      <c r="L21" s="1">
        <v>2.2000000000000002</v>
      </c>
      <c r="M21" s="1"/>
      <c r="N21" s="35">
        <f t="shared" ref="N21:N27" si="16">AVERAGE(C21,D21)</f>
        <v>1.6</v>
      </c>
      <c r="O21" s="35">
        <f t="shared" ref="O21:O27" si="17">AVERAGE(E21,F21)</f>
        <v>1.7000000000000002</v>
      </c>
      <c r="P21" s="35">
        <f t="shared" ref="P21:P27" si="18">IF(N21+O21&gt;8,8,N21+O21)</f>
        <v>3.3000000000000003</v>
      </c>
      <c r="Q21" s="35">
        <f t="shared" ref="Q21:Q27" si="19">AVERAGE(G21,H21)</f>
        <v>1.45</v>
      </c>
      <c r="R21" s="35">
        <f t="shared" si="14"/>
        <v>2.1</v>
      </c>
      <c r="S21" s="35">
        <f t="shared" ref="S21:S27" si="20">10-R21-Q21-M21+P21</f>
        <v>9.75</v>
      </c>
      <c r="T21" s="1">
        <f t="shared" si="15"/>
        <v>8</v>
      </c>
    </row>
    <row r="22" spans="1:20">
      <c r="A22" s="35" t="str">
        <f t="shared" si="13"/>
        <v>Annebell Dogger</v>
      </c>
      <c r="B22" s="35" t="str">
        <f t="shared" si="13"/>
        <v>Counties</v>
      </c>
      <c r="C22" s="1">
        <v>1.5</v>
      </c>
      <c r="D22" s="1">
        <v>1.2</v>
      </c>
      <c r="E22" s="1">
        <v>1</v>
      </c>
      <c r="F22" s="1">
        <v>1</v>
      </c>
      <c r="G22" s="1">
        <v>2</v>
      </c>
      <c r="H22" s="1">
        <v>2.1</v>
      </c>
      <c r="I22" s="1">
        <v>2.4</v>
      </c>
      <c r="J22" s="1">
        <v>2.8</v>
      </c>
      <c r="K22" s="1">
        <v>2.2000000000000002</v>
      </c>
      <c r="L22" s="1">
        <v>2.4</v>
      </c>
      <c r="M22" s="1"/>
      <c r="N22" s="35">
        <f t="shared" si="16"/>
        <v>1.35</v>
      </c>
      <c r="O22" s="35">
        <f t="shared" si="17"/>
        <v>1</v>
      </c>
      <c r="P22" s="35">
        <f t="shared" si="18"/>
        <v>2.35</v>
      </c>
      <c r="Q22" s="35">
        <f t="shared" si="19"/>
        <v>2.0499999999999998</v>
      </c>
      <c r="R22" s="35">
        <f t="shared" si="14"/>
        <v>2.4</v>
      </c>
      <c r="S22" s="35">
        <f t="shared" si="20"/>
        <v>7.9</v>
      </c>
      <c r="T22" s="1">
        <f t="shared" si="15"/>
        <v>9</v>
      </c>
    </row>
    <row r="23" spans="1:20">
      <c r="A23" s="35" t="str">
        <f t="shared" si="13"/>
        <v>Hannah Moore</v>
      </c>
      <c r="B23" s="35" t="str">
        <f t="shared" si="13"/>
        <v>Xtreme</v>
      </c>
      <c r="C23" s="1">
        <v>2.8</v>
      </c>
      <c r="D23" s="1">
        <v>2.8</v>
      </c>
      <c r="E23" s="1">
        <v>2.6</v>
      </c>
      <c r="F23" s="1">
        <v>2.7</v>
      </c>
      <c r="G23" s="1">
        <v>1</v>
      </c>
      <c r="H23" s="1">
        <v>1.3</v>
      </c>
      <c r="I23" s="1">
        <v>1.3</v>
      </c>
      <c r="J23" s="1">
        <v>1.8</v>
      </c>
      <c r="K23" s="1">
        <v>1.4</v>
      </c>
      <c r="L23" s="1">
        <v>1.5</v>
      </c>
      <c r="M23" s="1"/>
      <c r="N23" s="35">
        <f t="shared" si="16"/>
        <v>2.8</v>
      </c>
      <c r="O23" s="35">
        <f t="shared" si="17"/>
        <v>2.6500000000000004</v>
      </c>
      <c r="P23" s="35">
        <f t="shared" si="18"/>
        <v>5.45</v>
      </c>
      <c r="Q23" s="35">
        <f t="shared" si="19"/>
        <v>1.1499999999999999</v>
      </c>
      <c r="R23" s="35">
        <f t="shared" si="14"/>
        <v>1.45</v>
      </c>
      <c r="S23" s="35">
        <f t="shared" si="20"/>
        <v>12.850000000000001</v>
      </c>
      <c r="T23" s="1">
        <f t="shared" si="15"/>
        <v>1</v>
      </c>
    </row>
    <row r="24" spans="1:20">
      <c r="A24" s="35" t="str">
        <f t="shared" si="13"/>
        <v>Naomi Yacyshen</v>
      </c>
      <c r="B24" s="35" t="str">
        <f t="shared" si="13"/>
        <v>Xtreme</v>
      </c>
      <c r="C24" s="1">
        <v>2.2000000000000002</v>
      </c>
      <c r="D24" s="1">
        <v>2.2999999999999998</v>
      </c>
      <c r="E24" s="1">
        <v>2.4</v>
      </c>
      <c r="F24" s="1">
        <v>2.2999999999999998</v>
      </c>
      <c r="G24" s="1">
        <v>1.3</v>
      </c>
      <c r="H24" s="1">
        <v>1.2</v>
      </c>
      <c r="I24" s="1">
        <v>1.7</v>
      </c>
      <c r="J24" s="1">
        <v>2.1</v>
      </c>
      <c r="K24" s="1">
        <v>1.6</v>
      </c>
      <c r="L24" s="1">
        <v>1.9</v>
      </c>
      <c r="M24" s="1"/>
      <c r="N24" s="35">
        <f t="shared" si="16"/>
        <v>2.25</v>
      </c>
      <c r="O24" s="35">
        <f t="shared" si="17"/>
        <v>2.3499999999999996</v>
      </c>
      <c r="P24" s="35">
        <f t="shared" si="18"/>
        <v>4.5999999999999996</v>
      </c>
      <c r="Q24" s="35">
        <f t="shared" si="19"/>
        <v>1.25</v>
      </c>
      <c r="R24" s="35">
        <f t="shared" si="14"/>
        <v>1.7999999999999998</v>
      </c>
      <c r="S24" s="35">
        <f t="shared" si="20"/>
        <v>11.549999999999999</v>
      </c>
      <c r="T24" s="1">
        <f t="shared" si="15"/>
        <v>3</v>
      </c>
    </row>
    <row r="25" spans="1:20">
      <c r="A25" s="35" t="str">
        <f t="shared" si="13"/>
        <v>Sarah Young</v>
      </c>
      <c r="B25" s="35" t="str">
        <f t="shared" si="13"/>
        <v>Xtreme</v>
      </c>
      <c r="C25" s="1">
        <v>2.2000000000000002</v>
      </c>
      <c r="D25" s="1">
        <v>2.2000000000000002</v>
      </c>
      <c r="E25" s="1">
        <v>1.7</v>
      </c>
      <c r="F25" s="1">
        <v>1.7</v>
      </c>
      <c r="G25" s="1">
        <v>1.6</v>
      </c>
      <c r="H25" s="1">
        <v>1.8</v>
      </c>
      <c r="I25" s="1">
        <v>1.6</v>
      </c>
      <c r="J25" s="1">
        <v>1.4</v>
      </c>
      <c r="K25" s="1">
        <v>1.7</v>
      </c>
      <c r="L25" s="1">
        <v>1.7</v>
      </c>
      <c r="M25" s="1"/>
      <c r="N25" s="35">
        <f t="shared" si="16"/>
        <v>2.2000000000000002</v>
      </c>
      <c r="O25" s="35">
        <f t="shared" si="17"/>
        <v>1.7</v>
      </c>
      <c r="P25" s="35">
        <f t="shared" si="18"/>
        <v>3.9000000000000004</v>
      </c>
      <c r="Q25" s="35">
        <f t="shared" si="19"/>
        <v>1.7000000000000002</v>
      </c>
      <c r="R25" s="35">
        <f t="shared" si="14"/>
        <v>1.65</v>
      </c>
      <c r="S25" s="35">
        <f t="shared" si="20"/>
        <v>10.55</v>
      </c>
      <c r="T25" s="1">
        <f t="shared" si="15"/>
        <v>5</v>
      </c>
    </row>
    <row r="26" spans="1:20">
      <c r="A26" s="35" t="str">
        <f t="shared" si="13"/>
        <v>Chalisa Bond</v>
      </c>
      <c r="B26" s="35" t="str">
        <f t="shared" si="13"/>
        <v>Counties</v>
      </c>
      <c r="C26" s="1">
        <v>2.2000000000000002</v>
      </c>
      <c r="D26" s="1">
        <v>2.2000000000000002</v>
      </c>
      <c r="E26" s="1">
        <v>1.3</v>
      </c>
      <c r="F26" s="1">
        <v>1.3</v>
      </c>
      <c r="G26" s="1">
        <v>1.4</v>
      </c>
      <c r="H26" s="1">
        <v>1.7</v>
      </c>
      <c r="I26" s="1">
        <v>1.9</v>
      </c>
      <c r="J26" s="1">
        <v>2.1</v>
      </c>
      <c r="K26" s="1">
        <v>2.2999999999999998</v>
      </c>
      <c r="L26" s="1">
        <v>1.8</v>
      </c>
      <c r="M26" s="1"/>
      <c r="N26" s="35">
        <f t="shared" si="16"/>
        <v>2.2000000000000002</v>
      </c>
      <c r="O26" s="35">
        <f t="shared" si="17"/>
        <v>1.3</v>
      </c>
      <c r="P26" s="35">
        <f t="shared" si="18"/>
        <v>3.5</v>
      </c>
      <c r="Q26" s="35">
        <f t="shared" si="19"/>
        <v>1.5499999999999998</v>
      </c>
      <c r="R26" s="35">
        <f t="shared" si="14"/>
        <v>2</v>
      </c>
      <c r="S26" s="35">
        <f t="shared" si="20"/>
        <v>9.9499999999999993</v>
      </c>
      <c r="T26" s="1">
        <f t="shared" si="15"/>
        <v>7</v>
      </c>
    </row>
    <row r="27" spans="1:20">
      <c r="A27" s="35" t="str">
        <f t="shared" si="13"/>
        <v>Paris Chin</v>
      </c>
      <c r="B27" s="35" t="str">
        <f t="shared" si="13"/>
        <v>Olympia</v>
      </c>
      <c r="C27" s="1">
        <v>3.7</v>
      </c>
      <c r="D27" s="1">
        <v>3.7</v>
      </c>
      <c r="E27" s="1">
        <v>2</v>
      </c>
      <c r="F27" s="1">
        <v>2</v>
      </c>
      <c r="G27" s="1">
        <v>1.4</v>
      </c>
      <c r="H27" s="1">
        <v>1.2</v>
      </c>
      <c r="I27" s="1">
        <v>2</v>
      </c>
      <c r="J27" s="1">
        <v>2</v>
      </c>
      <c r="K27" s="1">
        <v>2.6</v>
      </c>
      <c r="L27" s="1">
        <v>2.2000000000000002</v>
      </c>
      <c r="M27" s="1"/>
      <c r="N27" s="35">
        <f t="shared" si="16"/>
        <v>3.7</v>
      </c>
      <c r="O27" s="35">
        <f t="shared" si="17"/>
        <v>2</v>
      </c>
      <c r="P27" s="35">
        <f t="shared" si="18"/>
        <v>5.7</v>
      </c>
      <c r="Q27" s="35">
        <f t="shared" si="19"/>
        <v>1.2999999999999998</v>
      </c>
      <c r="R27" s="35">
        <f t="shared" si="14"/>
        <v>2.1</v>
      </c>
      <c r="S27" s="35">
        <f t="shared" si="20"/>
        <v>12.3</v>
      </c>
      <c r="T27" s="1">
        <f t="shared" si="15"/>
        <v>2</v>
      </c>
    </row>
    <row r="28" spans="1:20">
      <c r="A28" s="35" t="str">
        <f t="shared" si="13"/>
        <v>Varya Milkova</v>
      </c>
      <c r="B28" s="35" t="str">
        <f t="shared" si="13"/>
        <v>Olympia</v>
      </c>
      <c r="C28" s="1">
        <v>1.7</v>
      </c>
      <c r="D28" s="1">
        <v>1.5</v>
      </c>
      <c r="E28" s="1">
        <v>2.4</v>
      </c>
      <c r="F28" s="1">
        <v>2.2999999999999998</v>
      </c>
      <c r="G28" s="1">
        <v>1.4</v>
      </c>
      <c r="H28" s="1">
        <v>1.4</v>
      </c>
      <c r="I28" s="1">
        <v>1.5</v>
      </c>
      <c r="J28" s="1">
        <v>1.6</v>
      </c>
      <c r="K28" s="1">
        <v>1.5</v>
      </c>
      <c r="L28" s="1">
        <v>1.6</v>
      </c>
      <c r="M28" s="1"/>
      <c r="N28" s="35">
        <f t="shared" ref="N28" si="21">AVERAGE(C28,D28)</f>
        <v>1.6</v>
      </c>
      <c r="O28" s="35">
        <f t="shared" ref="O28" si="22">AVERAGE(E28,F28)</f>
        <v>2.3499999999999996</v>
      </c>
      <c r="P28" s="35">
        <f t="shared" ref="P28" si="23">IF(N28+O28&gt;8,8,N28+O28)</f>
        <v>3.9499999999999997</v>
      </c>
      <c r="Q28" s="35">
        <f t="shared" ref="Q28" si="24">AVERAGE(G28,H28)</f>
        <v>1.4</v>
      </c>
      <c r="R28" s="35">
        <f t="shared" ref="R28" si="25">MEDIAN(I28:L28)</f>
        <v>1.55</v>
      </c>
      <c r="S28" s="35">
        <f t="shared" ref="S28" si="26">10-R28-Q28-M28+P28</f>
        <v>10.999999999999998</v>
      </c>
      <c r="T28" s="1">
        <f t="shared" si="15"/>
        <v>4</v>
      </c>
    </row>
    <row r="30" spans="1:20">
      <c r="A30" s="9" t="s">
        <v>60</v>
      </c>
      <c r="B30" s="9"/>
      <c r="C30" s="9"/>
      <c r="D30" s="9"/>
      <c r="E30" s="9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20">
      <c r="A31" s="4" t="s">
        <v>1</v>
      </c>
      <c r="B31" s="4" t="s">
        <v>72</v>
      </c>
      <c r="C31" s="4" t="s">
        <v>2</v>
      </c>
      <c r="D31" s="4" t="s">
        <v>3</v>
      </c>
      <c r="E31" s="4" t="s">
        <v>11</v>
      </c>
      <c r="F31" s="4" t="s">
        <v>12</v>
      </c>
      <c r="G31" s="4" t="s">
        <v>13</v>
      </c>
      <c r="H31" s="4" t="s">
        <v>14</v>
      </c>
      <c r="I31" s="4" t="s">
        <v>4</v>
      </c>
      <c r="J31" s="4" t="s">
        <v>5</v>
      </c>
      <c r="K31" s="4" t="s">
        <v>6</v>
      </c>
      <c r="L31" s="4" t="s">
        <v>7</v>
      </c>
      <c r="M31" s="4" t="s">
        <v>8</v>
      </c>
      <c r="N31" s="4" t="s">
        <v>9</v>
      </c>
      <c r="O31" s="4" t="s">
        <v>15</v>
      </c>
      <c r="P31" s="4" t="s">
        <v>69</v>
      </c>
      <c r="Q31" s="4" t="s">
        <v>16</v>
      </c>
      <c r="R31" s="4" t="s">
        <v>10</v>
      </c>
      <c r="S31" s="4" t="s">
        <v>85</v>
      </c>
      <c r="T31" s="4" t="s">
        <v>68</v>
      </c>
    </row>
    <row r="32" spans="1:20">
      <c r="A32" s="35" t="str">
        <f t="shared" ref="A32:A40" si="27">A20</f>
        <v>Havana Hopman</v>
      </c>
      <c r="B32" s="35" t="str">
        <f t="shared" ref="B32:B40" si="28">B8</f>
        <v>Xtreme</v>
      </c>
      <c r="C32" s="35">
        <v>2.7</v>
      </c>
      <c r="D32" s="35">
        <v>2.4</v>
      </c>
      <c r="E32" s="35">
        <v>2.2999999999999998</v>
      </c>
      <c r="F32" s="35">
        <v>2</v>
      </c>
      <c r="G32" s="35">
        <v>1.2</v>
      </c>
      <c r="H32" s="35">
        <v>1.2</v>
      </c>
      <c r="I32" s="35">
        <v>1.2</v>
      </c>
      <c r="J32" s="35">
        <v>0.9</v>
      </c>
      <c r="K32" s="35">
        <v>1.7</v>
      </c>
      <c r="L32" s="35">
        <v>1.5</v>
      </c>
      <c r="M32" s="35"/>
      <c r="N32" s="35">
        <f>AVERAGE(C32,D32)</f>
        <v>2.5499999999999998</v>
      </c>
      <c r="O32" s="35">
        <f>AVERAGE(E32,F32)</f>
        <v>2.15</v>
      </c>
      <c r="P32" s="35">
        <f>IF(N32+O32&gt;8,8,N32+O32)</f>
        <v>4.6999999999999993</v>
      </c>
      <c r="Q32" s="35">
        <f>AVERAGE(G32,H32)</f>
        <v>1.2</v>
      </c>
      <c r="R32" s="35">
        <f t="shared" ref="R32:R39" si="29">MEDIAN(I32:L32)</f>
        <v>1.35</v>
      </c>
      <c r="S32" s="35">
        <f>10-R32-Q32-M32+P32</f>
        <v>12.149999999999999</v>
      </c>
      <c r="T32" s="1">
        <f t="shared" ref="T32:T40" si="30">RANK(S32,$S$32:$S$40)</f>
        <v>1</v>
      </c>
    </row>
    <row r="33" spans="1:20">
      <c r="A33" s="35" t="str">
        <f t="shared" si="27"/>
        <v>Laylah Waggie</v>
      </c>
      <c r="B33" s="35" t="str">
        <f t="shared" si="28"/>
        <v>Xtreme</v>
      </c>
      <c r="C33" s="1">
        <v>2.2000000000000002</v>
      </c>
      <c r="D33" s="1">
        <v>2.6</v>
      </c>
      <c r="E33" s="1">
        <v>1.9</v>
      </c>
      <c r="F33" s="1">
        <v>1.8</v>
      </c>
      <c r="G33" s="1">
        <v>1.2</v>
      </c>
      <c r="H33" s="1">
        <v>1.4</v>
      </c>
      <c r="I33" s="1">
        <v>1.3</v>
      </c>
      <c r="J33" s="1">
        <v>1.4</v>
      </c>
      <c r="K33" s="1">
        <v>1.4</v>
      </c>
      <c r="L33" s="1">
        <v>1.4</v>
      </c>
      <c r="M33" s="1"/>
      <c r="N33" s="35">
        <f t="shared" ref="N33:N39" si="31">AVERAGE(C33,D33)</f>
        <v>2.4000000000000004</v>
      </c>
      <c r="O33" s="35">
        <f t="shared" ref="O33:O39" si="32">AVERAGE(E33,F33)</f>
        <v>1.85</v>
      </c>
      <c r="P33" s="35">
        <f t="shared" ref="P33:P39" si="33">IF(N33+O33&gt;8,8,N33+O33)</f>
        <v>4.25</v>
      </c>
      <c r="Q33" s="35">
        <f t="shared" ref="Q33:Q39" si="34">AVERAGE(G33,H33)</f>
        <v>1.2999999999999998</v>
      </c>
      <c r="R33" s="35">
        <f t="shared" si="29"/>
        <v>1.4</v>
      </c>
      <c r="S33" s="35">
        <f t="shared" ref="S33:S39" si="35">10-R33-Q33-M33+P33</f>
        <v>11.55</v>
      </c>
      <c r="T33" s="1">
        <f t="shared" si="30"/>
        <v>4</v>
      </c>
    </row>
    <row r="34" spans="1:20">
      <c r="A34" s="35" t="str">
        <f t="shared" si="27"/>
        <v>Annebell Dogger</v>
      </c>
      <c r="B34" s="35" t="str">
        <f t="shared" si="28"/>
        <v>Counties</v>
      </c>
      <c r="C34" s="1">
        <v>1.8</v>
      </c>
      <c r="D34" s="1">
        <v>1.8</v>
      </c>
      <c r="E34" s="1">
        <v>0.6</v>
      </c>
      <c r="F34" s="1">
        <v>0.6</v>
      </c>
      <c r="G34" s="1">
        <v>1.9</v>
      </c>
      <c r="H34" s="1">
        <v>2.1</v>
      </c>
      <c r="I34" s="1">
        <v>2.8</v>
      </c>
      <c r="J34" s="1">
        <v>2.9</v>
      </c>
      <c r="K34" s="1">
        <v>3.1</v>
      </c>
      <c r="L34" s="1">
        <v>3.2</v>
      </c>
      <c r="M34" s="1"/>
      <c r="N34" s="35">
        <f t="shared" si="31"/>
        <v>1.8</v>
      </c>
      <c r="O34" s="35">
        <f t="shared" si="32"/>
        <v>0.6</v>
      </c>
      <c r="P34" s="35">
        <f t="shared" si="33"/>
        <v>2.4</v>
      </c>
      <c r="Q34" s="35">
        <f t="shared" si="34"/>
        <v>2</v>
      </c>
      <c r="R34" s="35">
        <f t="shared" si="29"/>
        <v>3</v>
      </c>
      <c r="S34" s="35">
        <f t="shared" si="35"/>
        <v>7.4</v>
      </c>
      <c r="T34" s="1">
        <f t="shared" si="30"/>
        <v>9</v>
      </c>
    </row>
    <row r="35" spans="1:20">
      <c r="A35" s="35" t="str">
        <f t="shared" si="27"/>
        <v>Hannah Moore</v>
      </c>
      <c r="B35" s="35" t="str">
        <f t="shared" si="28"/>
        <v>Xtreme</v>
      </c>
      <c r="C35" s="1">
        <v>2.7</v>
      </c>
      <c r="D35" s="1">
        <v>2.8</v>
      </c>
      <c r="E35" s="1">
        <v>1.9</v>
      </c>
      <c r="F35" s="1">
        <v>2.1</v>
      </c>
      <c r="G35" s="1">
        <v>1.3</v>
      </c>
      <c r="H35" s="1">
        <v>1.5</v>
      </c>
      <c r="I35" s="1">
        <v>1.6</v>
      </c>
      <c r="J35" s="1">
        <v>1.6</v>
      </c>
      <c r="K35" s="1">
        <v>1.8</v>
      </c>
      <c r="L35" s="1">
        <v>2.1</v>
      </c>
      <c r="M35" s="1"/>
      <c r="N35" s="35">
        <f t="shared" si="31"/>
        <v>2.75</v>
      </c>
      <c r="O35" s="35">
        <f t="shared" si="32"/>
        <v>2</v>
      </c>
      <c r="P35" s="35">
        <f t="shared" si="33"/>
        <v>4.75</v>
      </c>
      <c r="Q35" s="35">
        <f t="shared" si="34"/>
        <v>1.4</v>
      </c>
      <c r="R35" s="35">
        <f t="shared" si="29"/>
        <v>1.7000000000000002</v>
      </c>
      <c r="S35" s="35">
        <f t="shared" si="35"/>
        <v>11.65</v>
      </c>
      <c r="T35" s="1">
        <f t="shared" si="30"/>
        <v>3</v>
      </c>
    </row>
    <row r="36" spans="1:20">
      <c r="A36" s="35" t="str">
        <f t="shared" si="27"/>
        <v>Naomi Yacyshen</v>
      </c>
      <c r="B36" s="35" t="str">
        <f t="shared" si="28"/>
        <v>Xtreme</v>
      </c>
      <c r="C36" s="1">
        <v>2.6</v>
      </c>
      <c r="D36" s="1">
        <v>2.2999999999999998</v>
      </c>
      <c r="E36" s="1">
        <v>1</v>
      </c>
      <c r="F36" s="1">
        <v>1.3</v>
      </c>
      <c r="G36" s="1">
        <v>1.2</v>
      </c>
      <c r="H36" s="1">
        <v>1.2</v>
      </c>
      <c r="I36" s="1">
        <v>1.3</v>
      </c>
      <c r="J36" s="1">
        <v>1.3</v>
      </c>
      <c r="K36" s="1">
        <v>1.4</v>
      </c>
      <c r="L36" s="1">
        <v>1.6</v>
      </c>
      <c r="M36" s="1"/>
      <c r="N36" s="35">
        <f t="shared" si="31"/>
        <v>2.4500000000000002</v>
      </c>
      <c r="O36" s="35">
        <f t="shared" si="32"/>
        <v>1.1499999999999999</v>
      </c>
      <c r="P36" s="35">
        <f t="shared" si="33"/>
        <v>3.6</v>
      </c>
      <c r="Q36" s="35">
        <f t="shared" si="34"/>
        <v>1.2</v>
      </c>
      <c r="R36" s="35">
        <f t="shared" si="29"/>
        <v>1.35</v>
      </c>
      <c r="S36" s="35">
        <f t="shared" si="35"/>
        <v>11.05</v>
      </c>
      <c r="T36" s="1">
        <f t="shared" si="30"/>
        <v>5</v>
      </c>
    </row>
    <row r="37" spans="1:20">
      <c r="A37" s="35" t="str">
        <f t="shared" si="27"/>
        <v>Sarah Young</v>
      </c>
      <c r="B37" s="35" t="str">
        <f t="shared" si="28"/>
        <v>Xtreme</v>
      </c>
      <c r="C37" s="1">
        <v>1.6</v>
      </c>
      <c r="D37" s="1">
        <v>1.9</v>
      </c>
      <c r="E37" s="1">
        <v>0.3</v>
      </c>
      <c r="F37" s="1">
        <v>0.3</v>
      </c>
      <c r="G37" s="1">
        <v>1.6</v>
      </c>
      <c r="H37" s="1">
        <v>1.8</v>
      </c>
      <c r="I37" s="1">
        <v>2</v>
      </c>
      <c r="J37" s="1">
        <v>1.7</v>
      </c>
      <c r="K37" s="1">
        <v>2</v>
      </c>
      <c r="L37" s="1">
        <v>1.8</v>
      </c>
      <c r="M37" s="1"/>
      <c r="N37" s="35">
        <f t="shared" si="31"/>
        <v>1.75</v>
      </c>
      <c r="O37" s="35">
        <f t="shared" si="32"/>
        <v>0.3</v>
      </c>
      <c r="P37" s="35">
        <f t="shared" si="33"/>
        <v>2.0499999999999998</v>
      </c>
      <c r="Q37" s="35">
        <f t="shared" si="34"/>
        <v>1.7000000000000002</v>
      </c>
      <c r="R37" s="35">
        <f t="shared" si="29"/>
        <v>1.9</v>
      </c>
      <c r="S37" s="35">
        <f t="shared" si="35"/>
        <v>8.4499999999999993</v>
      </c>
      <c r="T37" s="1">
        <f t="shared" si="30"/>
        <v>7</v>
      </c>
    </row>
    <row r="38" spans="1:20">
      <c r="A38" s="35" t="str">
        <f t="shared" si="27"/>
        <v>Chalisa Bond</v>
      </c>
      <c r="B38" s="35" t="str">
        <f t="shared" si="28"/>
        <v>Counties</v>
      </c>
      <c r="C38" s="1">
        <v>1.4</v>
      </c>
      <c r="D38" s="1">
        <v>1.4</v>
      </c>
      <c r="E38" s="1">
        <v>1.1000000000000001</v>
      </c>
      <c r="F38" s="1">
        <v>0.8</v>
      </c>
      <c r="G38" s="1">
        <v>2.1</v>
      </c>
      <c r="H38" s="1">
        <v>2</v>
      </c>
      <c r="I38" s="1">
        <v>3</v>
      </c>
      <c r="J38" s="1">
        <v>2.8</v>
      </c>
      <c r="K38" s="1">
        <v>2.8</v>
      </c>
      <c r="L38" s="1">
        <v>2.9</v>
      </c>
      <c r="M38" s="1"/>
      <c r="N38" s="35">
        <f t="shared" si="31"/>
        <v>1.4</v>
      </c>
      <c r="O38" s="35">
        <f t="shared" si="32"/>
        <v>0.95000000000000007</v>
      </c>
      <c r="P38" s="35">
        <f t="shared" si="33"/>
        <v>2.35</v>
      </c>
      <c r="Q38" s="35">
        <f t="shared" si="34"/>
        <v>2.0499999999999998</v>
      </c>
      <c r="R38" s="35">
        <f t="shared" si="29"/>
        <v>2.8499999999999996</v>
      </c>
      <c r="S38" s="35">
        <f t="shared" si="35"/>
        <v>7.4500000000000011</v>
      </c>
      <c r="T38" s="1">
        <f t="shared" si="30"/>
        <v>8</v>
      </c>
    </row>
    <row r="39" spans="1:20">
      <c r="A39" s="35" t="str">
        <f t="shared" si="27"/>
        <v>Paris Chin</v>
      </c>
      <c r="B39" s="35" t="str">
        <f t="shared" si="28"/>
        <v>Olympia</v>
      </c>
      <c r="C39" s="1">
        <v>3.2</v>
      </c>
      <c r="D39" s="1">
        <v>3.3</v>
      </c>
      <c r="E39" s="1">
        <v>2</v>
      </c>
      <c r="F39" s="1">
        <v>1.8</v>
      </c>
      <c r="G39" s="1">
        <v>1.6</v>
      </c>
      <c r="H39" s="1">
        <v>1.3</v>
      </c>
      <c r="I39" s="1">
        <v>1.9</v>
      </c>
      <c r="J39" s="1">
        <v>2.1</v>
      </c>
      <c r="K39" s="1">
        <v>2</v>
      </c>
      <c r="L39" s="1">
        <v>1.9</v>
      </c>
      <c r="M39" s="1"/>
      <c r="N39" s="35">
        <f t="shared" si="31"/>
        <v>3.25</v>
      </c>
      <c r="O39" s="35">
        <f t="shared" si="32"/>
        <v>1.9</v>
      </c>
      <c r="P39" s="35">
        <f t="shared" si="33"/>
        <v>5.15</v>
      </c>
      <c r="Q39" s="35">
        <f t="shared" si="34"/>
        <v>1.4500000000000002</v>
      </c>
      <c r="R39" s="35">
        <f t="shared" si="29"/>
        <v>1.95</v>
      </c>
      <c r="S39" s="35">
        <f t="shared" si="35"/>
        <v>11.75</v>
      </c>
      <c r="T39" s="1">
        <f t="shared" si="30"/>
        <v>2</v>
      </c>
    </row>
    <row r="40" spans="1:20">
      <c r="A40" s="35" t="str">
        <f t="shared" si="27"/>
        <v>Varya Milkova</v>
      </c>
      <c r="B40" s="35" t="str">
        <f t="shared" si="28"/>
        <v>Olympia</v>
      </c>
      <c r="C40" s="1">
        <v>1.5</v>
      </c>
      <c r="D40" s="1">
        <v>1.2</v>
      </c>
      <c r="E40" s="1">
        <v>1.7</v>
      </c>
      <c r="F40" s="1">
        <v>1.5</v>
      </c>
      <c r="G40" s="1">
        <v>1.4</v>
      </c>
      <c r="H40" s="1">
        <v>1.7</v>
      </c>
      <c r="I40" s="1">
        <v>1.5</v>
      </c>
      <c r="J40" s="1">
        <v>1.5</v>
      </c>
      <c r="K40" s="1">
        <v>1.5</v>
      </c>
      <c r="L40" s="1">
        <v>1.6</v>
      </c>
      <c r="M40" s="1"/>
      <c r="N40" s="35">
        <f t="shared" ref="N40" si="36">AVERAGE(C40,D40)</f>
        <v>1.35</v>
      </c>
      <c r="O40" s="35">
        <f t="shared" ref="O40" si="37">AVERAGE(E40,F40)</f>
        <v>1.6</v>
      </c>
      <c r="P40" s="35">
        <f t="shared" ref="P40" si="38">IF(N40+O40&gt;8,8,N40+O40)</f>
        <v>2.95</v>
      </c>
      <c r="Q40" s="35">
        <f t="shared" ref="Q40" si="39">AVERAGE(G40,H40)</f>
        <v>1.5499999999999998</v>
      </c>
      <c r="R40" s="35">
        <f t="shared" ref="R40" si="40">MEDIAN(I40:L40)</f>
        <v>1.5</v>
      </c>
      <c r="S40" s="35">
        <f t="shared" ref="S40" si="41">10-R40-Q40-M40+P40</f>
        <v>9.9</v>
      </c>
      <c r="T40" s="1">
        <f t="shared" si="30"/>
        <v>6</v>
      </c>
    </row>
    <row r="42" spans="1:20">
      <c r="A42" s="9" t="s">
        <v>59</v>
      </c>
      <c r="B42" s="9"/>
      <c r="C42" s="9"/>
      <c r="D42" s="9"/>
      <c r="E42" s="9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20">
      <c r="A43" s="4" t="s">
        <v>1</v>
      </c>
      <c r="B43" s="4" t="s">
        <v>72</v>
      </c>
      <c r="C43" s="4" t="s">
        <v>2</v>
      </c>
      <c r="D43" s="4" t="s">
        <v>3</v>
      </c>
      <c r="E43" s="4" t="s">
        <v>11</v>
      </c>
      <c r="F43" s="4" t="s">
        <v>12</v>
      </c>
      <c r="G43" s="4" t="s">
        <v>13</v>
      </c>
      <c r="H43" s="4" t="s">
        <v>14</v>
      </c>
      <c r="I43" s="4" t="s">
        <v>4</v>
      </c>
      <c r="J43" s="4" t="s">
        <v>5</v>
      </c>
      <c r="K43" s="4" t="s">
        <v>6</v>
      </c>
      <c r="L43" s="4" t="s">
        <v>7</v>
      </c>
      <c r="M43" s="4" t="s">
        <v>8</v>
      </c>
      <c r="N43" s="4" t="s">
        <v>9</v>
      </c>
      <c r="O43" s="4" t="s">
        <v>15</v>
      </c>
      <c r="P43" s="4" t="s">
        <v>69</v>
      </c>
      <c r="Q43" s="4" t="s">
        <v>16</v>
      </c>
      <c r="R43" s="4" t="s">
        <v>10</v>
      </c>
      <c r="S43" s="4" t="s">
        <v>85</v>
      </c>
      <c r="T43" s="4" t="s">
        <v>68</v>
      </c>
    </row>
    <row r="44" spans="1:20">
      <c r="A44" s="35" t="str">
        <f t="shared" ref="A44:A52" si="42">A32</f>
        <v>Havana Hopman</v>
      </c>
      <c r="B44" s="35" t="str">
        <f t="shared" ref="B44:B52" si="43">B8</f>
        <v>Xtreme</v>
      </c>
      <c r="C44" s="35">
        <v>2.4</v>
      </c>
      <c r="D44" s="35">
        <v>2.1</v>
      </c>
      <c r="E44" s="35">
        <v>1.2</v>
      </c>
      <c r="F44" s="35">
        <v>1.2</v>
      </c>
      <c r="G44" s="35">
        <v>1.5</v>
      </c>
      <c r="H44" s="35">
        <v>1.7</v>
      </c>
      <c r="I44" s="35">
        <v>1.8</v>
      </c>
      <c r="J44" s="35">
        <v>2.2000000000000002</v>
      </c>
      <c r="K44" s="35">
        <v>1.8</v>
      </c>
      <c r="L44" s="35">
        <v>1.8</v>
      </c>
      <c r="M44" s="35"/>
      <c r="N44" s="35">
        <f t="shared" ref="N44" si="44">AVERAGE(C44,D44)</f>
        <v>2.25</v>
      </c>
      <c r="O44" s="35">
        <f t="shared" ref="O44" si="45">AVERAGE(E44,F44)</f>
        <v>1.2</v>
      </c>
      <c r="P44" s="35">
        <f t="shared" ref="P44:P51" si="46">IF(N44+O44&gt;8,8,N44+O44)</f>
        <v>3.45</v>
      </c>
      <c r="Q44" s="35">
        <f t="shared" ref="Q44" si="47">AVERAGE(G44,H44)</f>
        <v>1.6</v>
      </c>
      <c r="R44" s="35">
        <f t="shared" ref="R44:R51" si="48">MEDIAN(I44:L44)</f>
        <v>1.8</v>
      </c>
      <c r="S44" s="35">
        <f t="shared" ref="S44" si="49">10-R44-Q44-M44+P44</f>
        <v>10.050000000000001</v>
      </c>
      <c r="T44" s="1">
        <f t="shared" ref="T44:T52" si="50">RANK(S44,$S$44:$S$52)</f>
        <v>3</v>
      </c>
    </row>
    <row r="45" spans="1:20">
      <c r="A45" s="35" t="str">
        <f t="shared" si="42"/>
        <v>Laylah Waggie</v>
      </c>
      <c r="B45" s="35" t="str">
        <f t="shared" si="43"/>
        <v>Xtreme</v>
      </c>
      <c r="C45" s="1">
        <v>3.2</v>
      </c>
      <c r="D45" s="1">
        <v>2.9</v>
      </c>
      <c r="E45" s="1">
        <v>2</v>
      </c>
      <c r="F45" s="1">
        <v>2</v>
      </c>
      <c r="G45" s="1">
        <v>1.2</v>
      </c>
      <c r="H45" s="1">
        <v>1.3</v>
      </c>
      <c r="I45" s="1">
        <v>1.6</v>
      </c>
      <c r="J45" s="1">
        <v>1.5</v>
      </c>
      <c r="K45" s="1">
        <v>1.7</v>
      </c>
      <c r="L45" s="1">
        <v>1.9</v>
      </c>
      <c r="M45" s="1"/>
      <c r="N45" s="35">
        <f t="shared" ref="N45:N51" si="51">AVERAGE(C45,D45)</f>
        <v>3.05</v>
      </c>
      <c r="O45" s="35">
        <f t="shared" ref="O45:O51" si="52">AVERAGE(E45,F45)</f>
        <v>2</v>
      </c>
      <c r="P45" s="35">
        <f t="shared" si="46"/>
        <v>5.05</v>
      </c>
      <c r="Q45" s="35">
        <f t="shared" ref="Q45:Q51" si="53">AVERAGE(G45,H45)</f>
        <v>1.25</v>
      </c>
      <c r="R45" s="35">
        <f t="shared" si="48"/>
        <v>1.65</v>
      </c>
      <c r="S45" s="35">
        <f t="shared" ref="S45:S51" si="54">10-R45-Q45-M45+P45</f>
        <v>12.149999999999999</v>
      </c>
      <c r="T45" s="1">
        <f t="shared" si="50"/>
        <v>1</v>
      </c>
    </row>
    <row r="46" spans="1:20">
      <c r="A46" s="35" t="str">
        <f t="shared" si="42"/>
        <v>Annebell Dogger</v>
      </c>
      <c r="B46" s="35" t="str">
        <f t="shared" si="43"/>
        <v>Counties</v>
      </c>
      <c r="C46" s="1">
        <v>1.4</v>
      </c>
      <c r="D46" s="1">
        <v>1.1000000000000001</v>
      </c>
      <c r="E46" s="1">
        <v>0.2</v>
      </c>
      <c r="F46" s="1">
        <v>0.6</v>
      </c>
      <c r="G46" s="1">
        <v>1.8</v>
      </c>
      <c r="H46" s="1">
        <v>1.8</v>
      </c>
      <c r="I46" s="1">
        <v>2.2000000000000002</v>
      </c>
      <c r="J46" s="1">
        <v>2.4</v>
      </c>
      <c r="K46" s="1">
        <v>1.9</v>
      </c>
      <c r="L46" s="1">
        <v>2.2000000000000002</v>
      </c>
      <c r="M46" s="1"/>
      <c r="N46" s="35">
        <f t="shared" si="51"/>
        <v>1.25</v>
      </c>
      <c r="O46" s="35">
        <f t="shared" si="52"/>
        <v>0.4</v>
      </c>
      <c r="P46" s="35">
        <f t="shared" si="46"/>
        <v>1.65</v>
      </c>
      <c r="Q46" s="35">
        <f t="shared" si="53"/>
        <v>1.8</v>
      </c>
      <c r="R46" s="35">
        <f t="shared" si="48"/>
        <v>2.2000000000000002</v>
      </c>
      <c r="S46" s="35">
        <f t="shared" si="54"/>
        <v>7.65</v>
      </c>
      <c r="T46" s="1">
        <f t="shared" si="50"/>
        <v>8</v>
      </c>
    </row>
    <row r="47" spans="1:20">
      <c r="A47" s="35" t="str">
        <f t="shared" si="42"/>
        <v>Hannah Moore</v>
      </c>
      <c r="B47" s="35" t="str">
        <f t="shared" si="43"/>
        <v>Xtreme</v>
      </c>
      <c r="C47" s="1">
        <v>2.7</v>
      </c>
      <c r="D47" s="1">
        <v>2.7</v>
      </c>
      <c r="E47" s="1">
        <v>1.5</v>
      </c>
      <c r="F47" s="1">
        <v>1.3</v>
      </c>
      <c r="G47" s="1">
        <v>1</v>
      </c>
      <c r="H47" s="1">
        <v>1.3</v>
      </c>
      <c r="I47" s="1">
        <v>1.8</v>
      </c>
      <c r="J47" s="1">
        <v>2</v>
      </c>
      <c r="K47" s="1">
        <v>1.9</v>
      </c>
      <c r="L47" s="1">
        <v>1.8</v>
      </c>
      <c r="M47" s="1"/>
      <c r="N47" s="35">
        <f t="shared" si="51"/>
        <v>2.7</v>
      </c>
      <c r="O47" s="35">
        <f t="shared" si="52"/>
        <v>1.4</v>
      </c>
      <c r="P47" s="35">
        <f t="shared" si="46"/>
        <v>4.0999999999999996</v>
      </c>
      <c r="Q47" s="35">
        <f t="shared" si="53"/>
        <v>1.1499999999999999</v>
      </c>
      <c r="R47" s="35">
        <f t="shared" si="48"/>
        <v>1.85</v>
      </c>
      <c r="S47" s="35">
        <f t="shared" si="54"/>
        <v>11.1</v>
      </c>
      <c r="T47" s="1">
        <f t="shared" si="50"/>
        <v>2</v>
      </c>
    </row>
    <row r="48" spans="1:20">
      <c r="A48" s="35" t="str">
        <f t="shared" si="42"/>
        <v>Naomi Yacyshen</v>
      </c>
      <c r="B48" s="35" t="str">
        <f t="shared" si="43"/>
        <v>Xtreme</v>
      </c>
      <c r="C48" s="1">
        <v>1.9</v>
      </c>
      <c r="D48" s="1">
        <v>1.7</v>
      </c>
      <c r="E48" s="1">
        <v>1.5</v>
      </c>
      <c r="F48" s="1">
        <v>1.5</v>
      </c>
      <c r="G48" s="1">
        <v>1.3</v>
      </c>
      <c r="H48" s="1">
        <v>1.5</v>
      </c>
      <c r="I48" s="1">
        <v>1.8</v>
      </c>
      <c r="J48" s="1">
        <v>2</v>
      </c>
      <c r="K48" s="1">
        <v>2</v>
      </c>
      <c r="L48" s="1">
        <v>1.7</v>
      </c>
      <c r="M48" s="1"/>
      <c r="N48" s="35">
        <f t="shared" si="51"/>
        <v>1.7999999999999998</v>
      </c>
      <c r="O48" s="35">
        <f t="shared" si="52"/>
        <v>1.5</v>
      </c>
      <c r="P48" s="35">
        <f t="shared" si="46"/>
        <v>3.3</v>
      </c>
      <c r="Q48" s="35">
        <f t="shared" si="53"/>
        <v>1.4</v>
      </c>
      <c r="R48" s="35">
        <f t="shared" si="48"/>
        <v>1.9</v>
      </c>
      <c r="S48" s="35">
        <f t="shared" si="54"/>
        <v>10</v>
      </c>
      <c r="T48" s="1">
        <f t="shared" si="50"/>
        <v>4</v>
      </c>
    </row>
    <row r="49" spans="1:20">
      <c r="A49" s="35" t="str">
        <f t="shared" si="42"/>
        <v>Sarah Young</v>
      </c>
      <c r="B49" s="35" t="str">
        <f t="shared" si="43"/>
        <v>Xtreme</v>
      </c>
      <c r="C49" s="1">
        <v>1.9</v>
      </c>
      <c r="D49" s="1">
        <v>1.5</v>
      </c>
      <c r="E49" s="1">
        <v>0.6</v>
      </c>
      <c r="F49" s="1">
        <v>0.5</v>
      </c>
      <c r="G49" s="1">
        <v>2.1</v>
      </c>
      <c r="H49" s="1">
        <v>2.2999999999999998</v>
      </c>
      <c r="I49" s="1">
        <v>2.2999999999999998</v>
      </c>
      <c r="J49" s="1">
        <v>2.4</v>
      </c>
      <c r="K49" s="1">
        <v>1.8</v>
      </c>
      <c r="L49" s="1">
        <v>2.2000000000000002</v>
      </c>
      <c r="M49" s="1"/>
      <c r="N49" s="35">
        <f t="shared" si="51"/>
        <v>1.7</v>
      </c>
      <c r="O49" s="35">
        <f t="shared" si="52"/>
        <v>0.55000000000000004</v>
      </c>
      <c r="P49" s="35">
        <f t="shared" si="46"/>
        <v>2.25</v>
      </c>
      <c r="Q49" s="35">
        <f t="shared" si="53"/>
        <v>2.2000000000000002</v>
      </c>
      <c r="R49" s="35">
        <f t="shared" si="48"/>
        <v>2.25</v>
      </c>
      <c r="S49" s="35">
        <f t="shared" si="54"/>
        <v>7.8</v>
      </c>
      <c r="T49" s="1">
        <f t="shared" si="50"/>
        <v>7</v>
      </c>
    </row>
    <row r="50" spans="1:20">
      <c r="A50" s="35" t="str">
        <f t="shared" si="42"/>
        <v>Chalisa Bond</v>
      </c>
      <c r="B50" s="35" t="str">
        <f t="shared" si="43"/>
        <v>Counties</v>
      </c>
      <c r="C50" s="1">
        <v>2</v>
      </c>
      <c r="D50" s="1">
        <v>1.8</v>
      </c>
      <c r="E50" s="1">
        <v>1.8</v>
      </c>
      <c r="F50" s="1">
        <v>1.5</v>
      </c>
      <c r="G50" s="1">
        <v>1.8</v>
      </c>
      <c r="H50" s="1">
        <v>1.8</v>
      </c>
      <c r="I50" s="1">
        <v>1.9</v>
      </c>
      <c r="J50" s="1">
        <v>1.7</v>
      </c>
      <c r="K50" s="1">
        <v>1.9</v>
      </c>
      <c r="L50" s="1">
        <v>2.2999999999999998</v>
      </c>
      <c r="M50" s="1"/>
      <c r="N50" s="35">
        <f t="shared" si="51"/>
        <v>1.9</v>
      </c>
      <c r="O50" s="35">
        <f t="shared" si="52"/>
        <v>1.65</v>
      </c>
      <c r="P50" s="35">
        <f t="shared" si="46"/>
        <v>3.55</v>
      </c>
      <c r="Q50" s="35">
        <f t="shared" si="53"/>
        <v>1.8</v>
      </c>
      <c r="R50" s="35">
        <f t="shared" si="48"/>
        <v>1.9</v>
      </c>
      <c r="S50" s="35">
        <f t="shared" si="54"/>
        <v>9.85</v>
      </c>
      <c r="T50" s="1">
        <f t="shared" si="50"/>
        <v>5</v>
      </c>
    </row>
    <row r="51" spans="1:20">
      <c r="A51" s="35" t="str">
        <f t="shared" si="42"/>
        <v>Paris Chin</v>
      </c>
      <c r="B51" s="35" t="str">
        <f t="shared" si="43"/>
        <v>Olympia</v>
      </c>
      <c r="C51" s="1">
        <v>2.2999999999999998</v>
      </c>
      <c r="D51" s="1">
        <v>2.2999999999999998</v>
      </c>
      <c r="E51" s="1">
        <v>1.3</v>
      </c>
      <c r="F51" s="1">
        <v>0.9</v>
      </c>
      <c r="G51" s="1">
        <v>1.8</v>
      </c>
      <c r="H51" s="1">
        <v>1.9</v>
      </c>
      <c r="I51" s="1">
        <v>2.6</v>
      </c>
      <c r="J51" s="1">
        <v>2.6</v>
      </c>
      <c r="K51" s="1">
        <v>3</v>
      </c>
      <c r="L51" s="1">
        <v>2.4</v>
      </c>
      <c r="M51" s="1"/>
      <c r="N51" s="35">
        <f t="shared" si="51"/>
        <v>2.2999999999999998</v>
      </c>
      <c r="O51" s="35">
        <f t="shared" si="52"/>
        <v>1.1000000000000001</v>
      </c>
      <c r="P51" s="35">
        <f t="shared" si="46"/>
        <v>3.4</v>
      </c>
      <c r="Q51" s="35">
        <f t="shared" si="53"/>
        <v>1.85</v>
      </c>
      <c r="R51" s="35">
        <f t="shared" si="48"/>
        <v>2.6</v>
      </c>
      <c r="S51" s="35">
        <f t="shared" si="54"/>
        <v>8.9500000000000011</v>
      </c>
      <c r="T51" s="1">
        <f t="shared" si="50"/>
        <v>6</v>
      </c>
    </row>
    <row r="52" spans="1:20">
      <c r="A52" s="35" t="str">
        <f t="shared" si="42"/>
        <v>Varya Milkova</v>
      </c>
      <c r="B52" s="35" t="str">
        <f t="shared" si="43"/>
        <v>Olympia</v>
      </c>
      <c r="C52" s="1">
        <v>0.4</v>
      </c>
      <c r="D52" s="1">
        <v>0.4</v>
      </c>
      <c r="E52" s="1">
        <v>0.4</v>
      </c>
      <c r="F52" s="1">
        <v>0.5</v>
      </c>
      <c r="G52" s="1">
        <v>1.6</v>
      </c>
      <c r="H52" s="1">
        <v>1.8</v>
      </c>
      <c r="I52" s="1">
        <v>2.1</v>
      </c>
      <c r="J52" s="1">
        <v>2.1</v>
      </c>
      <c r="K52" s="1">
        <v>2.2999999999999998</v>
      </c>
      <c r="L52" s="1">
        <v>1.6</v>
      </c>
      <c r="M52" s="1"/>
      <c r="N52" s="35">
        <f t="shared" ref="N52" si="55">AVERAGE(C52,D52)</f>
        <v>0.4</v>
      </c>
      <c r="O52" s="35">
        <f t="shared" ref="O52" si="56">AVERAGE(E52,F52)</f>
        <v>0.45</v>
      </c>
      <c r="P52" s="35">
        <f t="shared" ref="P52" si="57">IF(N52+O52&gt;8,8,N52+O52)</f>
        <v>0.85000000000000009</v>
      </c>
      <c r="Q52" s="35">
        <f t="shared" ref="Q52" si="58">AVERAGE(G52,H52)</f>
        <v>1.7000000000000002</v>
      </c>
      <c r="R52" s="35">
        <f t="shared" ref="R52" si="59">MEDIAN(I52:L52)</f>
        <v>2.1</v>
      </c>
      <c r="S52" s="35">
        <f t="shared" ref="S52" si="60">10-R52-Q52-M52+P52</f>
        <v>7.0500000000000007</v>
      </c>
      <c r="T52" s="1">
        <f t="shared" si="50"/>
        <v>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dimension ref="A1:T44"/>
  <sheetViews>
    <sheetView topLeftCell="J19" workbookViewId="0">
      <selection activeCell="U44" sqref="U44"/>
    </sheetView>
  </sheetViews>
  <sheetFormatPr defaultColWidth="10.875" defaultRowHeight="15.75"/>
  <cols>
    <col min="1" max="1" width="24.125" style="6" bestFit="1" customWidth="1"/>
    <col min="2" max="2" width="14.125" style="6" customWidth="1"/>
    <col min="3" max="13" width="10.875" style="6"/>
    <col min="14" max="15" width="12.625" style="6" bestFit="1" customWidth="1"/>
    <col min="16" max="16384" width="10.875" style="6"/>
  </cols>
  <sheetData>
    <row r="1" spans="1:20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20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20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0">
      <c r="A4" s="7" t="s">
        <v>25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20">
      <c r="A6" s="9" t="s">
        <v>66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20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6</v>
      </c>
      <c r="L7" s="4" t="s">
        <v>7</v>
      </c>
      <c r="M7" s="4" t="s">
        <v>8</v>
      </c>
      <c r="N7" s="4" t="s">
        <v>9</v>
      </c>
      <c r="O7" s="4" t="s">
        <v>15</v>
      </c>
      <c r="P7" s="4" t="s">
        <v>69</v>
      </c>
      <c r="Q7" s="4" t="s">
        <v>16</v>
      </c>
      <c r="R7" s="4" t="s">
        <v>10</v>
      </c>
      <c r="S7" s="4" t="s">
        <v>85</v>
      </c>
      <c r="T7" s="4" t="s">
        <v>68</v>
      </c>
    </row>
    <row r="8" spans="1:20">
      <c r="A8" s="39" t="s">
        <v>179</v>
      </c>
      <c r="B8" s="39" t="s">
        <v>180</v>
      </c>
      <c r="C8" s="37">
        <v>2.2999999999999998</v>
      </c>
      <c r="D8" s="35">
        <v>2.6</v>
      </c>
      <c r="E8" s="35">
        <v>2.8</v>
      </c>
      <c r="F8" s="35">
        <v>2.9</v>
      </c>
      <c r="G8" s="35">
        <v>1</v>
      </c>
      <c r="H8" s="35">
        <v>1.3</v>
      </c>
      <c r="I8" s="35">
        <v>1.4</v>
      </c>
      <c r="J8" s="35">
        <v>1.2</v>
      </c>
      <c r="K8" s="35">
        <v>1.6</v>
      </c>
      <c r="L8" s="35">
        <v>1.5</v>
      </c>
      <c r="M8" s="35"/>
      <c r="N8" s="35">
        <f>AVERAGE(C8,D8)</f>
        <v>2.4500000000000002</v>
      </c>
      <c r="O8" s="35">
        <f>AVERAGE(E8,F8)</f>
        <v>2.8499999999999996</v>
      </c>
      <c r="P8" s="35">
        <f>IF(N8+O8&gt;10,10,N8+O8)</f>
        <v>5.3</v>
      </c>
      <c r="Q8" s="35">
        <f>AVERAGE(G8,H8)</f>
        <v>1.1499999999999999</v>
      </c>
      <c r="R8" s="35">
        <f>MEDIAN(I8:L8)</f>
        <v>1.45</v>
      </c>
      <c r="S8" s="35">
        <f>10-R8-Q8-M8+P8</f>
        <v>12.7</v>
      </c>
      <c r="T8" s="1">
        <f>RANK(S8,$S$8:$S$14)</f>
        <v>3</v>
      </c>
    </row>
    <row r="9" spans="1:20">
      <c r="A9" s="39" t="s">
        <v>181</v>
      </c>
      <c r="B9" s="39" t="s">
        <v>182</v>
      </c>
      <c r="C9" s="36">
        <v>3.1</v>
      </c>
      <c r="D9" s="1">
        <v>3.4</v>
      </c>
      <c r="E9" s="1">
        <v>2.1</v>
      </c>
      <c r="F9" s="1">
        <v>2.5</v>
      </c>
      <c r="G9" s="1">
        <v>1.4</v>
      </c>
      <c r="H9" s="1">
        <v>1.4</v>
      </c>
      <c r="I9" s="1">
        <v>2.2999999999999998</v>
      </c>
      <c r="J9" s="1">
        <v>2.4</v>
      </c>
      <c r="K9" s="1">
        <v>2.6</v>
      </c>
      <c r="L9" s="1">
        <v>2.1</v>
      </c>
      <c r="M9" s="1"/>
      <c r="N9" s="35">
        <f t="shared" ref="N9:N13" si="0">AVERAGE(C9,D9)</f>
        <v>3.25</v>
      </c>
      <c r="O9" s="35">
        <f t="shared" ref="O9:O13" si="1">AVERAGE(E9,F9)</f>
        <v>2.2999999999999998</v>
      </c>
      <c r="P9" s="35">
        <f t="shared" ref="P9:P13" si="2">IF(N9+O9&gt;10,10,N9+O9)</f>
        <v>5.55</v>
      </c>
      <c r="Q9" s="35">
        <f t="shared" ref="Q9:Q13" si="3">AVERAGE(G9,H9)</f>
        <v>1.4</v>
      </c>
      <c r="R9" s="35">
        <f t="shared" ref="R9:R13" si="4">MEDIAN(I9:L9)</f>
        <v>2.3499999999999996</v>
      </c>
      <c r="S9" s="35">
        <f t="shared" ref="S9:S13" si="5">10-R9-Q9-M9+P9</f>
        <v>11.8</v>
      </c>
      <c r="T9" s="1">
        <f t="shared" ref="T9:T14" si="6">RANK(S9,$S$8:$S$14)</f>
        <v>4</v>
      </c>
    </row>
    <row r="10" spans="1:20">
      <c r="A10" s="39" t="s">
        <v>183</v>
      </c>
      <c r="B10" s="39" t="s">
        <v>110</v>
      </c>
      <c r="C10" s="36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/>
      <c r="N10" s="35">
        <f t="shared" si="0"/>
        <v>0</v>
      </c>
      <c r="O10" s="35">
        <f t="shared" si="1"/>
        <v>0</v>
      </c>
      <c r="P10" s="35">
        <f t="shared" si="2"/>
        <v>0</v>
      </c>
      <c r="Q10" s="35">
        <f t="shared" si="3"/>
        <v>0</v>
      </c>
      <c r="R10" s="35">
        <f t="shared" si="4"/>
        <v>0</v>
      </c>
      <c r="S10" s="35">
        <v>0</v>
      </c>
      <c r="T10" s="1">
        <f t="shared" si="6"/>
        <v>7</v>
      </c>
    </row>
    <row r="11" spans="1:20">
      <c r="A11" s="39" t="s">
        <v>184</v>
      </c>
      <c r="B11" s="39" t="s">
        <v>182</v>
      </c>
      <c r="C11" s="36">
        <v>2.2999999999999998</v>
      </c>
      <c r="D11" s="1">
        <v>2.6</v>
      </c>
      <c r="E11" s="1">
        <v>2.9</v>
      </c>
      <c r="F11" s="1">
        <v>2.9</v>
      </c>
      <c r="G11" s="1">
        <v>1.5</v>
      </c>
      <c r="H11" s="1">
        <v>1.5</v>
      </c>
      <c r="I11" s="1">
        <v>2.7</v>
      </c>
      <c r="J11" s="1">
        <v>2.5</v>
      </c>
      <c r="K11" s="1">
        <v>2.9</v>
      </c>
      <c r="L11" s="1">
        <v>2.1</v>
      </c>
      <c r="M11" s="1"/>
      <c r="N11" s="35">
        <f t="shared" si="0"/>
        <v>2.4500000000000002</v>
      </c>
      <c r="O11" s="35">
        <f t="shared" si="1"/>
        <v>2.9</v>
      </c>
      <c r="P11" s="35">
        <f t="shared" si="2"/>
        <v>5.35</v>
      </c>
      <c r="Q11" s="35">
        <f t="shared" si="3"/>
        <v>1.5</v>
      </c>
      <c r="R11" s="35">
        <f t="shared" si="4"/>
        <v>2.6</v>
      </c>
      <c r="S11" s="35">
        <f t="shared" si="5"/>
        <v>11.25</v>
      </c>
      <c r="T11" s="1">
        <f t="shared" si="6"/>
        <v>6</v>
      </c>
    </row>
    <row r="12" spans="1:20">
      <c r="A12" s="39" t="s">
        <v>185</v>
      </c>
      <c r="B12" s="39" t="s">
        <v>102</v>
      </c>
      <c r="C12" s="36">
        <v>3.6</v>
      </c>
      <c r="D12" s="1">
        <v>3.6</v>
      </c>
      <c r="E12" s="1">
        <v>1.3</v>
      </c>
      <c r="F12" s="1">
        <v>1.2</v>
      </c>
      <c r="G12" s="1">
        <v>1.4</v>
      </c>
      <c r="H12" s="1">
        <v>1.5</v>
      </c>
      <c r="I12" s="1">
        <v>1.9</v>
      </c>
      <c r="J12" s="1">
        <v>2.1</v>
      </c>
      <c r="K12" s="1">
        <v>2</v>
      </c>
      <c r="L12" s="1">
        <v>2</v>
      </c>
      <c r="M12" s="1"/>
      <c r="N12" s="35">
        <f t="shared" si="0"/>
        <v>3.6</v>
      </c>
      <c r="O12" s="35">
        <f t="shared" si="1"/>
        <v>1.25</v>
      </c>
      <c r="P12" s="35">
        <f t="shared" si="2"/>
        <v>4.8499999999999996</v>
      </c>
      <c r="Q12" s="35">
        <f t="shared" si="3"/>
        <v>1.45</v>
      </c>
      <c r="R12" s="35">
        <f t="shared" si="4"/>
        <v>2</v>
      </c>
      <c r="S12" s="35">
        <f t="shared" si="5"/>
        <v>11.399999999999999</v>
      </c>
      <c r="T12" s="1">
        <f t="shared" si="6"/>
        <v>5</v>
      </c>
    </row>
    <row r="13" spans="1:20">
      <c r="A13" s="39" t="s">
        <v>186</v>
      </c>
      <c r="B13" s="39" t="s">
        <v>180</v>
      </c>
      <c r="C13" s="36">
        <v>2.2999999999999998</v>
      </c>
      <c r="D13" s="1">
        <v>2.2999999999999998</v>
      </c>
      <c r="E13" s="1">
        <v>3.2</v>
      </c>
      <c r="F13" s="1">
        <v>2.9</v>
      </c>
      <c r="G13" s="1">
        <v>1</v>
      </c>
      <c r="H13" s="1">
        <v>0.9</v>
      </c>
      <c r="I13" s="1">
        <v>1.2</v>
      </c>
      <c r="J13" s="1">
        <v>1.1000000000000001</v>
      </c>
      <c r="K13" s="1">
        <v>1.2</v>
      </c>
      <c r="L13" s="1">
        <v>1.4</v>
      </c>
      <c r="M13" s="1"/>
      <c r="N13" s="35">
        <f t="shared" si="0"/>
        <v>2.2999999999999998</v>
      </c>
      <c r="O13" s="35">
        <f t="shared" si="1"/>
        <v>3.05</v>
      </c>
      <c r="P13" s="35">
        <f t="shared" si="2"/>
        <v>5.35</v>
      </c>
      <c r="Q13" s="35">
        <f t="shared" si="3"/>
        <v>0.95</v>
      </c>
      <c r="R13" s="35">
        <f t="shared" si="4"/>
        <v>1.2</v>
      </c>
      <c r="S13" s="35">
        <f t="shared" si="5"/>
        <v>13.2</v>
      </c>
      <c r="T13" s="1">
        <f t="shared" si="6"/>
        <v>2</v>
      </c>
    </row>
    <row r="14" spans="1:20">
      <c r="A14" s="39" t="s">
        <v>174</v>
      </c>
      <c r="B14" s="39" t="s">
        <v>102</v>
      </c>
      <c r="C14" s="36">
        <v>3.3</v>
      </c>
      <c r="D14" s="1">
        <v>3.2</v>
      </c>
      <c r="E14" s="1">
        <v>2.6</v>
      </c>
      <c r="F14" s="1">
        <v>2.6</v>
      </c>
      <c r="G14" s="1">
        <v>1</v>
      </c>
      <c r="H14" s="1">
        <v>1.1000000000000001</v>
      </c>
      <c r="I14" s="1">
        <v>1.2</v>
      </c>
      <c r="J14" s="1">
        <v>1.5</v>
      </c>
      <c r="K14" s="1">
        <v>1.1000000000000001</v>
      </c>
      <c r="L14" s="1">
        <v>1.3</v>
      </c>
      <c r="M14" s="1"/>
      <c r="N14" s="35">
        <f t="shared" ref="N14" si="7">AVERAGE(C14,D14)</f>
        <v>3.25</v>
      </c>
      <c r="O14" s="35">
        <f t="shared" ref="O14" si="8">AVERAGE(E14,F14)</f>
        <v>2.6</v>
      </c>
      <c r="P14" s="35">
        <f t="shared" ref="P14" si="9">IF(N14+O14&gt;10,10,N14+O14)</f>
        <v>5.85</v>
      </c>
      <c r="Q14" s="35">
        <f t="shared" ref="Q14" si="10">AVERAGE(G14,H14)</f>
        <v>1.05</v>
      </c>
      <c r="R14" s="35">
        <f t="shared" ref="R14" si="11">MEDIAN(I14:L14)</f>
        <v>1.25</v>
      </c>
      <c r="S14" s="35">
        <f t="shared" ref="S14" si="12">10-R14-Q14-M14+P14</f>
        <v>13.55</v>
      </c>
      <c r="T14" s="1">
        <f t="shared" si="6"/>
        <v>1</v>
      </c>
    </row>
    <row r="16" spans="1:20">
      <c r="A16" s="9" t="s">
        <v>65</v>
      </c>
      <c r="B16" s="9"/>
      <c r="C16" s="9"/>
      <c r="D16" s="9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20">
      <c r="A17" s="4" t="s">
        <v>1</v>
      </c>
      <c r="B17" s="4" t="s">
        <v>72</v>
      </c>
      <c r="C17" s="4" t="s">
        <v>2</v>
      </c>
      <c r="D17" s="4" t="s">
        <v>3</v>
      </c>
      <c r="E17" s="4" t="s">
        <v>11</v>
      </c>
      <c r="F17" s="4" t="s">
        <v>12</v>
      </c>
      <c r="G17" s="4" t="s">
        <v>13</v>
      </c>
      <c r="H17" s="4" t="s">
        <v>14</v>
      </c>
      <c r="I17" s="4" t="s">
        <v>4</v>
      </c>
      <c r="J17" s="4" t="s">
        <v>5</v>
      </c>
      <c r="K17" s="4" t="s">
        <v>6</v>
      </c>
      <c r="L17" s="4" t="s">
        <v>7</v>
      </c>
      <c r="M17" s="4" t="s">
        <v>8</v>
      </c>
      <c r="N17" s="4" t="s">
        <v>9</v>
      </c>
      <c r="O17" s="4" t="s">
        <v>15</v>
      </c>
      <c r="P17" s="4" t="s">
        <v>69</v>
      </c>
      <c r="Q17" s="4" t="s">
        <v>16</v>
      </c>
      <c r="R17" s="4" t="s">
        <v>10</v>
      </c>
      <c r="S17" s="4" t="s">
        <v>85</v>
      </c>
      <c r="T17" s="4" t="s">
        <v>68</v>
      </c>
    </row>
    <row r="18" spans="1:20">
      <c r="A18" s="35" t="str">
        <f t="shared" ref="A18:B24" si="13">A8</f>
        <v>Felicity White</v>
      </c>
      <c r="B18" s="35" t="str">
        <f t="shared" si="13"/>
        <v>Premier</v>
      </c>
      <c r="C18" s="35">
        <v>2.1</v>
      </c>
      <c r="D18" s="35">
        <v>2.1</v>
      </c>
      <c r="E18" s="35">
        <v>1.7</v>
      </c>
      <c r="F18" s="35">
        <v>1.7</v>
      </c>
      <c r="G18" s="35">
        <v>1.4</v>
      </c>
      <c r="H18" s="35">
        <v>1.4</v>
      </c>
      <c r="I18" s="35">
        <v>1.5</v>
      </c>
      <c r="J18" s="35">
        <v>1.8</v>
      </c>
      <c r="K18" s="35">
        <v>1.6</v>
      </c>
      <c r="L18" s="35">
        <v>1.7</v>
      </c>
      <c r="M18" s="35"/>
      <c r="N18" s="35">
        <f>AVERAGE(C18,D18)</f>
        <v>2.1</v>
      </c>
      <c r="O18" s="35">
        <f>AVERAGE(E18,F18)</f>
        <v>1.7</v>
      </c>
      <c r="P18" s="35">
        <f>IF(N18+O18&gt;10,10,N18+O18)</f>
        <v>3.8</v>
      </c>
      <c r="Q18" s="35">
        <f>AVERAGE(G18,H18)</f>
        <v>1.4</v>
      </c>
      <c r="R18" s="35">
        <f t="shared" ref="R18:R22" si="14">MEDIAN(I18:L18)</f>
        <v>1.65</v>
      </c>
      <c r="S18" s="35">
        <f>10-R18-Q18-M18+P18</f>
        <v>10.75</v>
      </c>
      <c r="T18" s="1">
        <f>RANK(S18,$S$18:$S$24)</f>
        <v>5</v>
      </c>
    </row>
    <row r="19" spans="1:20">
      <c r="A19" s="35" t="str">
        <f t="shared" si="13"/>
        <v>Anna Taylor</v>
      </c>
      <c r="B19" s="35" t="str">
        <f t="shared" si="13"/>
        <v>Diva</v>
      </c>
      <c r="C19" s="1">
        <v>2.5</v>
      </c>
      <c r="D19" s="1">
        <v>2.5</v>
      </c>
      <c r="E19" s="1">
        <v>1.8</v>
      </c>
      <c r="F19" s="1">
        <v>2.1</v>
      </c>
      <c r="G19" s="1">
        <v>1.3</v>
      </c>
      <c r="H19" s="1">
        <v>1.5</v>
      </c>
      <c r="I19" s="1">
        <v>1.6</v>
      </c>
      <c r="J19" s="1">
        <v>1.6</v>
      </c>
      <c r="K19" s="1">
        <v>1.4</v>
      </c>
      <c r="L19" s="1">
        <v>1.4</v>
      </c>
      <c r="M19" s="1"/>
      <c r="N19" s="35">
        <f t="shared" ref="N19:N22" si="15">AVERAGE(C19,D19)</f>
        <v>2.5</v>
      </c>
      <c r="O19" s="35">
        <f t="shared" ref="O19:O22" si="16">AVERAGE(E19,F19)</f>
        <v>1.9500000000000002</v>
      </c>
      <c r="P19" s="35">
        <f t="shared" ref="P19:P22" si="17">IF(N19+O19&gt;10,10,N19+O19)</f>
        <v>4.45</v>
      </c>
      <c r="Q19" s="35">
        <f t="shared" ref="Q19:Q22" si="18">AVERAGE(G19,H19)</f>
        <v>1.4</v>
      </c>
      <c r="R19" s="35">
        <f t="shared" si="14"/>
        <v>1.5</v>
      </c>
      <c r="S19" s="35">
        <f t="shared" ref="S19:S22" si="19">10-R19-Q19-M19+P19</f>
        <v>11.55</v>
      </c>
      <c r="T19" s="1">
        <f t="shared" ref="T19:T24" si="20">RANK(S19,$S$18:$S$24)</f>
        <v>4</v>
      </c>
    </row>
    <row r="20" spans="1:20">
      <c r="A20" s="35" t="str">
        <f t="shared" si="13"/>
        <v>Grace Schroder</v>
      </c>
      <c r="B20" s="35" t="str">
        <f t="shared" si="13"/>
        <v>Counties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/>
      <c r="N20" s="35">
        <f t="shared" si="15"/>
        <v>0</v>
      </c>
      <c r="O20" s="35">
        <f t="shared" si="16"/>
        <v>0</v>
      </c>
      <c r="P20" s="35">
        <f t="shared" si="17"/>
        <v>0</v>
      </c>
      <c r="Q20" s="35">
        <f t="shared" si="18"/>
        <v>0</v>
      </c>
      <c r="R20" s="35">
        <f t="shared" si="14"/>
        <v>0</v>
      </c>
      <c r="S20" s="35">
        <v>0</v>
      </c>
      <c r="T20" s="1">
        <f t="shared" si="20"/>
        <v>7</v>
      </c>
    </row>
    <row r="21" spans="1:20">
      <c r="A21" s="35" t="str">
        <f t="shared" si="13"/>
        <v>Sasha Schofield</v>
      </c>
      <c r="B21" s="35" t="str">
        <f t="shared" si="13"/>
        <v>Diva</v>
      </c>
      <c r="C21" s="1">
        <v>2</v>
      </c>
      <c r="D21" s="1">
        <v>2.4</v>
      </c>
      <c r="E21" s="1">
        <v>2.8</v>
      </c>
      <c r="F21" s="1">
        <v>2.8</v>
      </c>
      <c r="G21" s="1">
        <v>1.4</v>
      </c>
      <c r="H21" s="1">
        <v>1.6</v>
      </c>
      <c r="I21" s="1">
        <v>1.9</v>
      </c>
      <c r="J21" s="1">
        <v>1.6</v>
      </c>
      <c r="K21" s="1">
        <v>2.6</v>
      </c>
      <c r="L21" s="1">
        <v>1.9</v>
      </c>
      <c r="M21" s="1"/>
      <c r="N21" s="35">
        <f t="shared" si="15"/>
        <v>2.2000000000000002</v>
      </c>
      <c r="O21" s="35">
        <f t="shared" si="16"/>
        <v>2.8</v>
      </c>
      <c r="P21" s="35">
        <f t="shared" si="17"/>
        <v>5</v>
      </c>
      <c r="Q21" s="35">
        <f t="shared" si="18"/>
        <v>1.5</v>
      </c>
      <c r="R21" s="35">
        <f t="shared" si="14"/>
        <v>1.9</v>
      </c>
      <c r="S21" s="35">
        <f t="shared" si="19"/>
        <v>11.6</v>
      </c>
      <c r="T21" s="1">
        <f t="shared" si="20"/>
        <v>3</v>
      </c>
    </row>
    <row r="22" spans="1:20">
      <c r="A22" s="35" t="str">
        <f t="shared" si="13"/>
        <v>Aya Tanaka-Probert</v>
      </c>
      <c r="B22" s="35" t="str">
        <f t="shared" si="13"/>
        <v>Xtreme</v>
      </c>
      <c r="C22" s="1">
        <v>2.2999999999999998</v>
      </c>
      <c r="D22" s="1">
        <v>2.2000000000000002</v>
      </c>
      <c r="E22" s="1">
        <v>1.3</v>
      </c>
      <c r="F22" s="1">
        <v>1.4</v>
      </c>
      <c r="G22" s="1">
        <v>1.6</v>
      </c>
      <c r="H22" s="1">
        <v>1.7</v>
      </c>
      <c r="I22" s="1">
        <v>2.6</v>
      </c>
      <c r="J22" s="1">
        <v>2.5</v>
      </c>
      <c r="K22" s="1">
        <v>2.4</v>
      </c>
      <c r="L22" s="1">
        <v>2.7</v>
      </c>
      <c r="M22" s="1"/>
      <c r="N22" s="35">
        <f t="shared" si="15"/>
        <v>2.25</v>
      </c>
      <c r="O22" s="35">
        <f t="shared" si="16"/>
        <v>1.35</v>
      </c>
      <c r="P22" s="35">
        <f t="shared" si="17"/>
        <v>3.6</v>
      </c>
      <c r="Q22" s="35">
        <f t="shared" si="18"/>
        <v>1.65</v>
      </c>
      <c r="R22" s="35">
        <f t="shared" si="14"/>
        <v>2.5499999999999998</v>
      </c>
      <c r="S22" s="35">
        <f t="shared" si="19"/>
        <v>9.4</v>
      </c>
      <c r="T22" s="1">
        <f t="shared" si="20"/>
        <v>6</v>
      </c>
    </row>
    <row r="23" spans="1:20">
      <c r="A23" s="35" t="str">
        <f t="shared" si="13"/>
        <v>Laura Gosling</v>
      </c>
      <c r="B23" s="35" t="str">
        <f t="shared" si="13"/>
        <v>Premier</v>
      </c>
      <c r="C23" s="1">
        <v>2.2000000000000002</v>
      </c>
      <c r="D23" s="1">
        <v>1.9</v>
      </c>
      <c r="E23" s="1">
        <v>2.8</v>
      </c>
      <c r="F23" s="1">
        <v>2.4</v>
      </c>
      <c r="G23" s="1">
        <v>1.1000000000000001</v>
      </c>
      <c r="H23" s="1">
        <v>1.3</v>
      </c>
      <c r="I23" s="1">
        <v>1.3</v>
      </c>
      <c r="J23" s="1">
        <v>1.2</v>
      </c>
      <c r="K23" s="1">
        <v>1.1000000000000001</v>
      </c>
      <c r="L23" s="1">
        <v>1</v>
      </c>
      <c r="M23" s="1"/>
      <c r="N23" s="35">
        <f>AVERAGE(C23,D23)</f>
        <v>2.0499999999999998</v>
      </c>
      <c r="O23" s="35">
        <f>AVERAGE(E23,F23)</f>
        <v>2.5999999999999996</v>
      </c>
      <c r="P23" s="35">
        <f>IF(N23+O23&gt;10,10,N23+O23)</f>
        <v>4.6499999999999995</v>
      </c>
      <c r="Q23" s="35">
        <f>AVERAGE(G23,H23)</f>
        <v>1.2000000000000002</v>
      </c>
      <c r="R23" s="35">
        <f>MEDIAN(I23:L23)</f>
        <v>1.1499999999999999</v>
      </c>
      <c r="S23" s="35">
        <f>10-R23-Q23-M23+P23</f>
        <v>12.299999999999999</v>
      </c>
      <c r="T23" s="1">
        <f t="shared" si="20"/>
        <v>2</v>
      </c>
    </row>
    <row r="24" spans="1:20">
      <c r="A24" s="35" t="str">
        <f t="shared" si="13"/>
        <v>Stella Ebert</v>
      </c>
      <c r="B24" s="35" t="str">
        <f t="shared" si="13"/>
        <v>Xtreme</v>
      </c>
      <c r="C24" s="1">
        <v>3.1</v>
      </c>
      <c r="D24" s="1">
        <v>3.1</v>
      </c>
      <c r="E24" s="1">
        <v>3.2</v>
      </c>
      <c r="F24" s="1">
        <v>3</v>
      </c>
      <c r="G24" s="1">
        <v>1.4</v>
      </c>
      <c r="H24" s="1">
        <v>1.7</v>
      </c>
      <c r="I24" s="1">
        <v>1.9</v>
      </c>
      <c r="J24" s="1">
        <v>2.2000000000000002</v>
      </c>
      <c r="K24" s="1">
        <v>1.9</v>
      </c>
      <c r="L24" s="1">
        <v>2.4</v>
      </c>
      <c r="M24" s="1">
        <v>0.3</v>
      </c>
      <c r="N24" s="35">
        <f>AVERAGE(C24,D24)</f>
        <v>3.1</v>
      </c>
      <c r="O24" s="35">
        <f>AVERAGE(E24,F24)</f>
        <v>3.1</v>
      </c>
      <c r="P24" s="35">
        <f>IF(N24+O24&gt;10,10,N24+O24)</f>
        <v>6.2</v>
      </c>
      <c r="Q24" s="35">
        <f>AVERAGE(G24,H24)</f>
        <v>1.5499999999999998</v>
      </c>
      <c r="R24" s="35">
        <f>MEDIAN(I24:L24)</f>
        <v>2.0499999999999998</v>
      </c>
      <c r="S24" s="35">
        <f>10-R24-Q24-M24+P24</f>
        <v>12.3</v>
      </c>
      <c r="T24" s="1">
        <f t="shared" si="20"/>
        <v>1</v>
      </c>
    </row>
    <row r="26" spans="1:20">
      <c r="A26" s="9" t="s">
        <v>64</v>
      </c>
      <c r="B26" s="9"/>
      <c r="C26" s="9"/>
      <c r="D26" s="9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20">
      <c r="A27" s="4" t="s">
        <v>1</v>
      </c>
      <c r="B27" s="4" t="s">
        <v>72</v>
      </c>
      <c r="C27" s="4" t="s">
        <v>2</v>
      </c>
      <c r="D27" s="4" t="s">
        <v>3</v>
      </c>
      <c r="E27" s="4" t="s">
        <v>11</v>
      </c>
      <c r="F27" s="4" t="s">
        <v>12</v>
      </c>
      <c r="G27" s="4" t="s">
        <v>13</v>
      </c>
      <c r="H27" s="4" t="s">
        <v>14</v>
      </c>
      <c r="I27" s="4" t="s">
        <v>4</v>
      </c>
      <c r="J27" s="4" t="s">
        <v>5</v>
      </c>
      <c r="K27" s="4" t="s">
        <v>6</v>
      </c>
      <c r="L27" s="4" t="s">
        <v>7</v>
      </c>
      <c r="M27" s="4" t="s">
        <v>8</v>
      </c>
      <c r="N27" s="4" t="s">
        <v>9</v>
      </c>
      <c r="O27" s="4" t="s">
        <v>15</v>
      </c>
      <c r="P27" s="4" t="s">
        <v>69</v>
      </c>
      <c r="Q27" s="4" t="s">
        <v>16</v>
      </c>
      <c r="R27" s="4" t="s">
        <v>10</v>
      </c>
      <c r="S27" s="4" t="s">
        <v>85</v>
      </c>
      <c r="T27" s="4" t="s">
        <v>68</v>
      </c>
    </row>
    <row r="28" spans="1:20">
      <c r="A28" s="35" t="str">
        <f t="shared" ref="A28:B34" si="21">A8</f>
        <v>Felicity White</v>
      </c>
      <c r="B28" s="35" t="str">
        <f t="shared" si="21"/>
        <v>Premier</v>
      </c>
      <c r="C28" s="35">
        <v>2.2999999999999998</v>
      </c>
      <c r="D28" s="35">
        <v>2</v>
      </c>
      <c r="E28" s="35">
        <v>1.4</v>
      </c>
      <c r="F28" s="35">
        <v>1.3</v>
      </c>
      <c r="G28" s="35">
        <v>1.4</v>
      </c>
      <c r="H28" s="35">
        <v>1.6</v>
      </c>
      <c r="I28" s="35">
        <v>1.5</v>
      </c>
      <c r="J28" s="35">
        <v>1.6</v>
      </c>
      <c r="K28" s="35">
        <v>1.4</v>
      </c>
      <c r="L28" s="35">
        <v>1.4</v>
      </c>
      <c r="M28" s="35"/>
      <c r="N28" s="35">
        <f>AVERAGE(C28,D28)</f>
        <v>2.15</v>
      </c>
      <c r="O28" s="35">
        <f>AVERAGE(E28,F28)</f>
        <v>1.35</v>
      </c>
      <c r="P28" s="35">
        <f>IF(N28+O28&gt;10,10,N28+O28)</f>
        <v>3.5</v>
      </c>
      <c r="Q28" s="35">
        <f>AVERAGE(G28,H28)</f>
        <v>1.5</v>
      </c>
      <c r="R28" s="35">
        <f t="shared" ref="R28:R33" si="22">MEDIAN(I28:L28)</f>
        <v>1.45</v>
      </c>
      <c r="S28" s="35">
        <f>10-R28-Q28-M28+P28</f>
        <v>10.55</v>
      </c>
      <c r="T28" s="1">
        <f>RANK(S28,$S$28:$S$34)</f>
        <v>6</v>
      </c>
    </row>
    <row r="29" spans="1:20">
      <c r="A29" s="35" t="str">
        <f t="shared" si="21"/>
        <v>Anna Taylor</v>
      </c>
      <c r="B29" s="35" t="str">
        <f t="shared" si="21"/>
        <v>Diva</v>
      </c>
      <c r="C29" s="1">
        <v>2.8</v>
      </c>
      <c r="D29" s="1">
        <v>2.5</v>
      </c>
      <c r="E29" s="1">
        <v>2.7</v>
      </c>
      <c r="F29" s="1">
        <v>3.1</v>
      </c>
      <c r="G29" s="1">
        <v>1.6</v>
      </c>
      <c r="H29" s="1">
        <v>1.5</v>
      </c>
      <c r="I29" s="1">
        <v>2.1</v>
      </c>
      <c r="J29" s="1">
        <v>1.8</v>
      </c>
      <c r="K29" s="1">
        <v>2.1</v>
      </c>
      <c r="L29" s="1">
        <v>2</v>
      </c>
      <c r="M29" s="1"/>
      <c r="N29" s="35">
        <f t="shared" ref="N29:N33" si="23">AVERAGE(C29,D29)</f>
        <v>2.65</v>
      </c>
      <c r="O29" s="35">
        <f t="shared" ref="O29:O33" si="24">AVERAGE(E29,F29)</f>
        <v>2.9000000000000004</v>
      </c>
      <c r="P29" s="35">
        <f t="shared" ref="P29:P33" si="25">IF(N29+O29&gt;10,10,N29+O29)</f>
        <v>5.5500000000000007</v>
      </c>
      <c r="Q29" s="35">
        <f t="shared" ref="Q29:Q33" si="26">AVERAGE(G29,H29)</f>
        <v>1.55</v>
      </c>
      <c r="R29" s="35">
        <f t="shared" si="22"/>
        <v>2.0499999999999998</v>
      </c>
      <c r="S29" s="35">
        <f t="shared" ref="S29:S33" si="27">10-R29-Q29-M29+P29</f>
        <v>11.950000000000001</v>
      </c>
      <c r="T29" s="1">
        <f t="shared" ref="T29:T34" si="28">RANK(S29,$S$28:$S$34)</f>
        <v>4</v>
      </c>
    </row>
    <row r="30" spans="1:20">
      <c r="A30" s="35" t="str">
        <f t="shared" si="21"/>
        <v>Grace Schroder</v>
      </c>
      <c r="B30" s="35" t="str">
        <f t="shared" si="21"/>
        <v>Counties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/>
      <c r="N30" s="35">
        <f t="shared" si="23"/>
        <v>0</v>
      </c>
      <c r="O30" s="35">
        <f t="shared" si="24"/>
        <v>0</v>
      </c>
      <c r="P30" s="35">
        <f t="shared" si="25"/>
        <v>0</v>
      </c>
      <c r="Q30" s="35">
        <f t="shared" si="26"/>
        <v>0</v>
      </c>
      <c r="R30" s="35">
        <f t="shared" si="22"/>
        <v>0</v>
      </c>
      <c r="S30" s="35">
        <v>0</v>
      </c>
      <c r="T30" s="1">
        <f t="shared" si="28"/>
        <v>7</v>
      </c>
    </row>
    <row r="31" spans="1:20">
      <c r="A31" s="35" t="str">
        <f t="shared" si="21"/>
        <v>Sasha Schofield</v>
      </c>
      <c r="B31" s="35" t="str">
        <f t="shared" si="21"/>
        <v>Diva</v>
      </c>
      <c r="C31" s="1">
        <v>2.9</v>
      </c>
      <c r="D31" s="1">
        <v>2.9</v>
      </c>
      <c r="E31" s="1">
        <v>2.4</v>
      </c>
      <c r="F31" s="1">
        <v>2.1</v>
      </c>
      <c r="G31" s="1">
        <v>1.7</v>
      </c>
      <c r="H31" s="1">
        <v>1.5</v>
      </c>
      <c r="I31" s="1">
        <v>2.5</v>
      </c>
      <c r="J31" s="1">
        <v>3.5</v>
      </c>
      <c r="K31" s="1">
        <v>1.7</v>
      </c>
      <c r="L31" s="1">
        <v>2.4</v>
      </c>
      <c r="M31" s="1"/>
      <c r="N31" s="35">
        <f t="shared" si="23"/>
        <v>2.9</v>
      </c>
      <c r="O31" s="35">
        <f t="shared" si="24"/>
        <v>2.25</v>
      </c>
      <c r="P31" s="35">
        <f t="shared" si="25"/>
        <v>5.15</v>
      </c>
      <c r="Q31" s="35">
        <f t="shared" si="26"/>
        <v>1.6</v>
      </c>
      <c r="R31" s="35">
        <f t="shared" si="22"/>
        <v>2.4500000000000002</v>
      </c>
      <c r="S31" s="35">
        <f t="shared" si="27"/>
        <v>11.1</v>
      </c>
      <c r="T31" s="1">
        <f t="shared" si="28"/>
        <v>5</v>
      </c>
    </row>
    <row r="32" spans="1:20">
      <c r="A32" s="35" t="str">
        <f t="shared" si="21"/>
        <v>Aya Tanaka-Probert</v>
      </c>
      <c r="B32" s="35" t="str">
        <f t="shared" si="21"/>
        <v>Xtreme</v>
      </c>
      <c r="C32" s="1">
        <v>3.9</v>
      </c>
      <c r="D32" s="1">
        <v>3.8</v>
      </c>
      <c r="E32" s="1">
        <v>1.3</v>
      </c>
      <c r="F32" s="1">
        <v>1.2</v>
      </c>
      <c r="G32" s="1">
        <v>1.2</v>
      </c>
      <c r="H32" s="1">
        <v>1.2</v>
      </c>
      <c r="I32" s="1">
        <v>1.4</v>
      </c>
      <c r="J32" s="1">
        <v>1.3</v>
      </c>
      <c r="K32" s="1">
        <v>1.5</v>
      </c>
      <c r="L32" s="1">
        <v>1.6</v>
      </c>
      <c r="M32" s="1"/>
      <c r="N32" s="35">
        <f t="shared" si="23"/>
        <v>3.8499999999999996</v>
      </c>
      <c r="O32" s="35">
        <f t="shared" si="24"/>
        <v>1.25</v>
      </c>
      <c r="P32" s="35">
        <f t="shared" si="25"/>
        <v>5.0999999999999996</v>
      </c>
      <c r="Q32" s="35">
        <f t="shared" si="26"/>
        <v>1.2</v>
      </c>
      <c r="R32" s="35">
        <f t="shared" si="22"/>
        <v>1.45</v>
      </c>
      <c r="S32" s="35">
        <f t="shared" si="27"/>
        <v>12.45</v>
      </c>
      <c r="T32" s="1">
        <f t="shared" si="28"/>
        <v>2</v>
      </c>
    </row>
    <row r="33" spans="1:20">
      <c r="A33" s="35" t="str">
        <f t="shared" si="21"/>
        <v>Laura Gosling</v>
      </c>
      <c r="B33" s="35" t="str">
        <f t="shared" si="21"/>
        <v>Premier</v>
      </c>
      <c r="C33" s="1">
        <v>2.2999999999999998</v>
      </c>
      <c r="D33" s="1">
        <v>2.6</v>
      </c>
      <c r="E33" s="1">
        <v>1.9</v>
      </c>
      <c r="F33" s="1">
        <v>1.9</v>
      </c>
      <c r="G33" s="1">
        <v>1.2</v>
      </c>
      <c r="H33" s="1">
        <v>1.3</v>
      </c>
      <c r="I33" s="1">
        <v>1</v>
      </c>
      <c r="J33" s="1">
        <v>1</v>
      </c>
      <c r="K33" s="1">
        <v>1</v>
      </c>
      <c r="L33" s="1">
        <v>1.2</v>
      </c>
      <c r="M33" s="1"/>
      <c r="N33" s="35">
        <f t="shared" si="23"/>
        <v>2.4500000000000002</v>
      </c>
      <c r="O33" s="35">
        <f t="shared" si="24"/>
        <v>1.9</v>
      </c>
      <c r="P33" s="35">
        <f t="shared" si="25"/>
        <v>4.3499999999999996</v>
      </c>
      <c r="Q33" s="35">
        <f t="shared" si="26"/>
        <v>1.25</v>
      </c>
      <c r="R33" s="35">
        <f t="shared" si="22"/>
        <v>1</v>
      </c>
      <c r="S33" s="35">
        <f t="shared" si="27"/>
        <v>12.1</v>
      </c>
      <c r="T33" s="1">
        <f t="shared" si="28"/>
        <v>3</v>
      </c>
    </row>
    <row r="34" spans="1:20">
      <c r="A34" s="35" t="str">
        <f t="shared" si="21"/>
        <v>Stella Ebert</v>
      </c>
      <c r="B34" s="35" t="str">
        <f t="shared" si="21"/>
        <v>Xtreme</v>
      </c>
      <c r="C34" s="1">
        <v>3.6</v>
      </c>
      <c r="D34" s="1">
        <v>3.3</v>
      </c>
      <c r="E34" s="1">
        <v>2.5</v>
      </c>
      <c r="F34" s="1">
        <v>2.1</v>
      </c>
      <c r="G34" s="1">
        <v>1</v>
      </c>
      <c r="H34" s="1">
        <v>1.1000000000000001</v>
      </c>
      <c r="I34" s="1">
        <v>1.1000000000000001</v>
      </c>
      <c r="J34" s="1">
        <v>1.2</v>
      </c>
      <c r="K34" s="1">
        <v>1.4</v>
      </c>
      <c r="L34" s="1">
        <v>1.5</v>
      </c>
      <c r="M34" s="1"/>
      <c r="N34" s="35">
        <f t="shared" ref="N34" si="29">AVERAGE(C34,D34)</f>
        <v>3.45</v>
      </c>
      <c r="O34" s="35">
        <f t="shared" ref="O34" si="30">AVERAGE(E34,F34)</f>
        <v>2.2999999999999998</v>
      </c>
      <c r="P34" s="35">
        <f t="shared" ref="P34" si="31">IF(N34+O34&gt;10,10,N34+O34)</f>
        <v>5.75</v>
      </c>
      <c r="Q34" s="35">
        <f t="shared" ref="Q34" si="32">AVERAGE(G34,H34)</f>
        <v>1.05</v>
      </c>
      <c r="R34" s="35">
        <f t="shared" ref="R34" si="33">MEDIAN(I34:L34)</f>
        <v>1.2999999999999998</v>
      </c>
      <c r="S34" s="35">
        <f t="shared" ref="S34" si="34">10-R34-Q34-M34+P34</f>
        <v>13.399999999999999</v>
      </c>
      <c r="T34" s="1">
        <f t="shared" si="28"/>
        <v>1</v>
      </c>
    </row>
    <row r="36" spans="1:20">
      <c r="A36" s="9" t="s">
        <v>63</v>
      </c>
      <c r="B36" s="9"/>
      <c r="C36" s="9"/>
      <c r="D36" s="9"/>
      <c r="E36" s="9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20">
      <c r="A37" s="4" t="s">
        <v>1</v>
      </c>
      <c r="B37" s="4" t="s">
        <v>72</v>
      </c>
      <c r="C37" s="4" t="s">
        <v>2</v>
      </c>
      <c r="D37" s="4" t="s">
        <v>3</v>
      </c>
      <c r="E37" s="4" t="s">
        <v>11</v>
      </c>
      <c r="F37" s="4" t="s">
        <v>12</v>
      </c>
      <c r="G37" s="4" t="s">
        <v>13</v>
      </c>
      <c r="H37" s="4" t="s">
        <v>14</v>
      </c>
      <c r="I37" s="4" t="s">
        <v>4</v>
      </c>
      <c r="J37" s="4" t="s">
        <v>5</v>
      </c>
      <c r="K37" s="4" t="s">
        <v>6</v>
      </c>
      <c r="L37" s="4" t="s">
        <v>7</v>
      </c>
      <c r="M37" s="4" t="s">
        <v>8</v>
      </c>
      <c r="N37" s="4" t="s">
        <v>9</v>
      </c>
      <c r="O37" s="4" t="s">
        <v>15</v>
      </c>
      <c r="P37" s="4" t="s">
        <v>69</v>
      </c>
      <c r="Q37" s="4" t="s">
        <v>16</v>
      </c>
      <c r="R37" s="4" t="s">
        <v>10</v>
      </c>
      <c r="S37" s="4" t="s">
        <v>85</v>
      </c>
      <c r="T37" s="4" t="s">
        <v>68</v>
      </c>
    </row>
    <row r="38" spans="1:20">
      <c r="A38" s="35" t="str">
        <f t="shared" ref="A38:B44" si="35">A8</f>
        <v>Felicity White</v>
      </c>
      <c r="B38" s="35" t="str">
        <f t="shared" si="35"/>
        <v>Premier</v>
      </c>
      <c r="C38" s="35">
        <v>1.6</v>
      </c>
      <c r="D38" s="35">
        <v>1.6</v>
      </c>
      <c r="E38" s="35">
        <v>1.2</v>
      </c>
      <c r="F38" s="35">
        <v>1.5</v>
      </c>
      <c r="G38" s="35">
        <v>1.1000000000000001</v>
      </c>
      <c r="H38" s="35">
        <v>1.4</v>
      </c>
      <c r="I38" s="35">
        <v>1.7</v>
      </c>
      <c r="J38" s="35">
        <v>2</v>
      </c>
      <c r="K38" s="35">
        <v>1.7</v>
      </c>
      <c r="L38" s="35">
        <v>1.6</v>
      </c>
      <c r="M38" s="35"/>
      <c r="N38" s="35">
        <f>AVERAGE(C38,D38)</f>
        <v>1.6</v>
      </c>
      <c r="O38" s="35">
        <f>AVERAGE(E38,F38)</f>
        <v>1.35</v>
      </c>
      <c r="P38" s="35">
        <f>IF(N38+O38&gt;10,10,N38+O38)</f>
        <v>2.95</v>
      </c>
      <c r="Q38" s="35">
        <f>AVERAGE(G38,H38)</f>
        <v>1.25</v>
      </c>
      <c r="R38" s="35">
        <f t="shared" ref="R38:R43" si="36">MEDIAN(I38:L38)</f>
        <v>1.7</v>
      </c>
      <c r="S38" s="35">
        <f>10-R38-Q38-M38+P38</f>
        <v>10</v>
      </c>
      <c r="T38" s="1">
        <f>RANK(S38,$S$38:$S$44)</f>
        <v>4</v>
      </c>
    </row>
    <row r="39" spans="1:20">
      <c r="A39" s="35" t="str">
        <f t="shared" si="35"/>
        <v>Anna Taylor</v>
      </c>
      <c r="B39" s="35" t="str">
        <f t="shared" si="35"/>
        <v>Diva</v>
      </c>
      <c r="C39" s="1">
        <v>2.2000000000000002</v>
      </c>
      <c r="D39" s="1">
        <v>2</v>
      </c>
      <c r="E39" s="1">
        <v>1</v>
      </c>
      <c r="F39" s="1">
        <v>0.8</v>
      </c>
      <c r="G39" s="1">
        <v>1.4</v>
      </c>
      <c r="H39" s="1">
        <v>1.7</v>
      </c>
      <c r="I39" s="1">
        <v>2.2000000000000002</v>
      </c>
      <c r="J39" s="1">
        <v>2.2999999999999998</v>
      </c>
      <c r="K39" s="1">
        <v>2.2999999999999998</v>
      </c>
      <c r="L39" s="1">
        <v>2.2000000000000002</v>
      </c>
      <c r="M39" s="1">
        <v>0.3</v>
      </c>
      <c r="N39" s="35">
        <f t="shared" ref="N39:N43" si="37">AVERAGE(C39,D39)</f>
        <v>2.1</v>
      </c>
      <c r="O39" s="35">
        <f t="shared" ref="O39:O43" si="38">AVERAGE(E39,F39)</f>
        <v>0.9</v>
      </c>
      <c r="P39" s="35">
        <f t="shared" ref="P39:P43" si="39">IF(N39+O39&gt;10,10,N39+O39)</f>
        <v>3</v>
      </c>
      <c r="Q39" s="35">
        <f t="shared" ref="Q39:Q43" si="40">AVERAGE(G39,H39)</f>
        <v>1.5499999999999998</v>
      </c>
      <c r="R39" s="35">
        <f t="shared" si="36"/>
        <v>2.25</v>
      </c>
      <c r="S39" s="35">
        <f t="shared" ref="S39:S43" si="41">10-R39-Q39-M39+P39</f>
        <v>8.9</v>
      </c>
      <c r="T39" s="1">
        <f t="shared" ref="T39:T44" si="42">RANK(S39,$S$38:$S$44)</f>
        <v>5</v>
      </c>
    </row>
    <row r="40" spans="1:20">
      <c r="A40" s="35" t="str">
        <f t="shared" si="35"/>
        <v>Grace Schroder</v>
      </c>
      <c r="B40" s="35" t="str">
        <f t="shared" si="35"/>
        <v>Counties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/>
      <c r="N40" s="35">
        <f t="shared" si="37"/>
        <v>0</v>
      </c>
      <c r="O40" s="35">
        <f t="shared" si="38"/>
        <v>0</v>
      </c>
      <c r="P40" s="35">
        <f t="shared" si="39"/>
        <v>0</v>
      </c>
      <c r="Q40" s="35">
        <f t="shared" si="40"/>
        <v>0</v>
      </c>
      <c r="R40" s="35">
        <f t="shared" si="36"/>
        <v>0</v>
      </c>
      <c r="S40" s="35">
        <v>0</v>
      </c>
      <c r="T40" s="1">
        <f t="shared" si="42"/>
        <v>7</v>
      </c>
    </row>
    <row r="41" spans="1:20">
      <c r="A41" s="35" t="str">
        <f t="shared" si="35"/>
        <v>Sasha Schofield</v>
      </c>
      <c r="B41" s="35" t="str">
        <f t="shared" si="35"/>
        <v>Diva</v>
      </c>
      <c r="C41" s="1">
        <v>2</v>
      </c>
      <c r="D41" s="1">
        <v>1.8</v>
      </c>
      <c r="E41" s="1">
        <v>1.1000000000000001</v>
      </c>
      <c r="F41" s="1">
        <v>1.4</v>
      </c>
      <c r="G41" s="1">
        <v>1.8</v>
      </c>
      <c r="H41" s="1">
        <v>1.6</v>
      </c>
      <c r="I41" s="1">
        <v>2.9</v>
      </c>
      <c r="J41" s="1">
        <v>2.2000000000000002</v>
      </c>
      <c r="K41" s="1">
        <v>2.6</v>
      </c>
      <c r="L41" s="1">
        <v>2.5</v>
      </c>
      <c r="M41" s="1">
        <v>0.3</v>
      </c>
      <c r="N41" s="35">
        <f t="shared" si="37"/>
        <v>1.9</v>
      </c>
      <c r="O41" s="35">
        <f t="shared" si="38"/>
        <v>1.25</v>
      </c>
      <c r="P41" s="35">
        <f t="shared" si="39"/>
        <v>3.15</v>
      </c>
      <c r="Q41" s="35">
        <f t="shared" si="40"/>
        <v>1.7000000000000002</v>
      </c>
      <c r="R41" s="35">
        <f t="shared" si="36"/>
        <v>2.5499999999999998</v>
      </c>
      <c r="S41" s="35">
        <f t="shared" si="41"/>
        <v>8.6</v>
      </c>
      <c r="T41" s="1">
        <f t="shared" si="42"/>
        <v>6</v>
      </c>
    </row>
    <row r="42" spans="1:20">
      <c r="A42" s="35" t="str">
        <f t="shared" si="35"/>
        <v>Aya Tanaka-Probert</v>
      </c>
      <c r="B42" s="35" t="str">
        <f t="shared" si="35"/>
        <v>Xtreme</v>
      </c>
      <c r="C42" s="1">
        <v>3.5</v>
      </c>
      <c r="D42" s="1">
        <v>3.2</v>
      </c>
      <c r="E42" s="1">
        <v>1.2</v>
      </c>
      <c r="F42" s="1">
        <v>1</v>
      </c>
      <c r="G42" s="1">
        <v>1</v>
      </c>
      <c r="H42" s="1">
        <v>0.9</v>
      </c>
      <c r="I42" s="1">
        <v>1.6</v>
      </c>
      <c r="J42" s="1">
        <v>1.7</v>
      </c>
      <c r="K42" s="1">
        <v>1.5</v>
      </c>
      <c r="L42" s="1">
        <v>1.7</v>
      </c>
      <c r="M42" s="1"/>
      <c r="N42" s="35">
        <f t="shared" si="37"/>
        <v>3.35</v>
      </c>
      <c r="O42" s="35">
        <f t="shared" si="38"/>
        <v>1.1000000000000001</v>
      </c>
      <c r="P42" s="35">
        <f t="shared" si="39"/>
        <v>4.45</v>
      </c>
      <c r="Q42" s="35">
        <f t="shared" si="40"/>
        <v>0.95</v>
      </c>
      <c r="R42" s="35">
        <f t="shared" si="36"/>
        <v>1.65</v>
      </c>
      <c r="S42" s="35">
        <f t="shared" si="41"/>
        <v>11.85</v>
      </c>
      <c r="T42" s="1">
        <f t="shared" si="42"/>
        <v>2</v>
      </c>
    </row>
    <row r="43" spans="1:20">
      <c r="A43" s="35" t="str">
        <f t="shared" si="35"/>
        <v>Laura Gosling</v>
      </c>
      <c r="B43" s="35" t="str">
        <f t="shared" si="35"/>
        <v>Premier</v>
      </c>
      <c r="C43" s="1">
        <v>2.5</v>
      </c>
      <c r="D43" s="1">
        <v>2.5</v>
      </c>
      <c r="E43" s="1">
        <v>0.9</v>
      </c>
      <c r="F43" s="1">
        <v>0.9</v>
      </c>
      <c r="G43" s="1">
        <v>1.1000000000000001</v>
      </c>
      <c r="H43" s="1">
        <v>0.9</v>
      </c>
      <c r="I43" s="1">
        <v>1.7</v>
      </c>
      <c r="J43" s="1">
        <v>1.8</v>
      </c>
      <c r="K43" s="1">
        <v>1.6</v>
      </c>
      <c r="L43" s="1">
        <v>1.9</v>
      </c>
      <c r="M43" s="1"/>
      <c r="N43" s="35">
        <f t="shared" si="37"/>
        <v>2.5</v>
      </c>
      <c r="O43" s="35">
        <f t="shared" si="38"/>
        <v>0.9</v>
      </c>
      <c r="P43" s="35">
        <f t="shared" si="39"/>
        <v>3.4</v>
      </c>
      <c r="Q43" s="35">
        <f t="shared" si="40"/>
        <v>1</v>
      </c>
      <c r="R43" s="35">
        <f t="shared" si="36"/>
        <v>1.75</v>
      </c>
      <c r="S43" s="35">
        <f t="shared" si="41"/>
        <v>10.65</v>
      </c>
      <c r="T43" s="1">
        <f t="shared" si="42"/>
        <v>3</v>
      </c>
    </row>
    <row r="44" spans="1:20">
      <c r="A44" s="35" t="str">
        <f t="shared" si="35"/>
        <v>Stella Ebert</v>
      </c>
      <c r="B44" s="35" t="str">
        <f t="shared" si="35"/>
        <v>Xtreme</v>
      </c>
      <c r="C44" s="1">
        <v>3.2</v>
      </c>
      <c r="D44" s="1">
        <v>3</v>
      </c>
      <c r="E44" s="1">
        <v>2.1</v>
      </c>
      <c r="F44" s="1">
        <v>2.2000000000000002</v>
      </c>
      <c r="G44" s="1">
        <v>1</v>
      </c>
      <c r="H44" s="1">
        <v>1</v>
      </c>
      <c r="I44" s="1">
        <v>1.3</v>
      </c>
      <c r="J44" s="1">
        <v>1.6</v>
      </c>
      <c r="K44" s="1">
        <v>1.6</v>
      </c>
      <c r="L44" s="1">
        <v>2</v>
      </c>
      <c r="M44" s="1"/>
      <c r="N44" s="35">
        <f t="shared" ref="N44" si="43">AVERAGE(C44,D44)</f>
        <v>3.1</v>
      </c>
      <c r="O44" s="35">
        <f t="shared" ref="O44" si="44">AVERAGE(E44,F44)</f>
        <v>2.1500000000000004</v>
      </c>
      <c r="P44" s="35">
        <f t="shared" ref="P44" si="45">IF(N44+O44&gt;10,10,N44+O44)</f>
        <v>5.25</v>
      </c>
      <c r="Q44" s="35">
        <f t="shared" ref="Q44" si="46">AVERAGE(G44,H44)</f>
        <v>1</v>
      </c>
      <c r="R44" s="35">
        <f t="shared" ref="R44" si="47">MEDIAN(I44:L44)</f>
        <v>1.6</v>
      </c>
      <c r="S44" s="35">
        <f t="shared" ref="S44" si="48">10-R44-Q44-M44+P44</f>
        <v>12.65</v>
      </c>
      <c r="T44" s="1">
        <f t="shared" si="42"/>
        <v>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dimension ref="A1:T36"/>
  <sheetViews>
    <sheetView topLeftCell="H19" workbookViewId="0">
      <selection activeCell="S43" sqref="S43"/>
    </sheetView>
  </sheetViews>
  <sheetFormatPr defaultColWidth="10.875" defaultRowHeight="15.75"/>
  <cols>
    <col min="1" max="1" width="24.125" style="6" bestFit="1" customWidth="1"/>
    <col min="2" max="2" width="14.125" style="6" customWidth="1"/>
    <col min="3" max="13" width="10.875" style="6"/>
    <col min="14" max="15" width="12.625" style="6" bestFit="1" customWidth="1"/>
    <col min="16" max="16384" width="10.875" style="6"/>
  </cols>
  <sheetData>
    <row r="1" spans="1:20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20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20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0">
      <c r="A4" s="7" t="s">
        <v>300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20">
      <c r="A6" s="9" t="s">
        <v>66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20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6</v>
      </c>
      <c r="L7" s="4" t="s">
        <v>7</v>
      </c>
      <c r="M7" s="4" t="s">
        <v>8</v>
      </c>
      <c r="N7" s="4" t="s">
        <v>9</v>
      </c>
      <c r="O7" s="4" t="s">
        <v>15</v>
      </c>
      <c r="P7" s="4" t="s">
        <v>69</v>
      </c>
      <c r="Q7" s="4" t="s">
        <v>16</v>
      </c>
      <c r="R7" s="4" t="s">
        <v>10</v>
      </c>
      <c r="S7" s="4" t="s">
        <v>85</v>
      </c>
      <c r="T7" s="4" t="s">
        <v>68</v>
      </c>
    </row>
    <row r="8" spans="1:20">
      <c r="A8" s="43" t="s">
        <v>181</v>
      </c>
      <c r="B8" s="43" t="s">
        <v>182</v>
      </c>
      <c r="C8" s="37">
        <v>3.2</v>
      </c>
      <c r="D8" s="35">
        <v>3.5</v>
      </c>
      <c r="E8" s="35">
        <v>3.5</v>
      </c>
      <c r="F8" s="35">
        <v>3.5</v>
      </c>
      <c r="G8" s="35">
        <v>1.6</v>
      </c>
      <c r="H8" s="35">
        <v>1.7</v>
      </c>
      <c r="I8" s="35">
        <v>1.9</v>
      </c>
      <c r="J8" s="35">
        <v>1.4</v>
      </c>
      <c r="K8" s="35">
        <v>1.2</v>
      </c>
      <c r="L8" s="35">
        <v>1.3</v>
      </c>
      <c r="M8" s="35"/>
      <c r="N8" s="35">
        <f>AVERAGE(C8,D8)</f>
        <v>3.35</v>
      </c>
      <c r="O8" s="35">
        <f>AVERAGE(E8,F8)</f>
        <v>3.5</v>
      </c>
      <c r="P8" s="35">
        <f>IF(N8+O8&gt;10,10,N8+O8)</f>
        <v>6.85</v>
      </c>
      <c r="Q8" s="35">
        <f>AVERAGE(G8,H8)</f>
        <v>1.65</v>
      </c>
      <c r="R8" s="35">
        <f>MEDIAN(I8:L8)</f>
        <v>1.35</v>
      </c>
      <c r="S8" s="35">
        <f>10-R8-Q8-M8+P8</f>
        <v>13.85</v>
      </c>
      <c r="T8" s="1">
        <f>RANK(S8,$S$8:$S$12)</f>
        <v>2</v>
      </c>
    </row>
    <row r="9" spans="1:20">
      <c r="A9" s="43" t="s">
        <v>185</v>
      </c>
      <c r="B9" s="43" t="s">
        <v>102</v>
      </c>
      <c r="C9" s="36">
        <v>3.6</v>
      </c>
      <c r="D9" s="1">
        <v>3.9</v>
      </c>
      <c r="E9" s="1">
        <v>2.5</v>
      </c>
      <c r="F9" s="1">
        <v>2.5</v>
      </c>
      <c r="G9" s="1">
        <v>1.4</v>
      </c>
      <c r="H9" s="1">
        <v>1.3</v>
      </c>
      <c r="I9" s="1">
        <v>1.2</v>
      </c>
      <c r="J9" s="1">
        <v>1.6</v>
      </c>
      <c r="K9" s="1">
        <v>1.5</v>
      </c>
      <c r="L9" s="1">
        <v>1.2</v>
      </c>
      <c r="M9" s="1"/>
      <c r="N9" s="35">
        <f t="shared" ref="N9:N12" si="0">AVERAGE(C9,D9)</f>
        <v>3.75</v>
      </c>
      <c r="O9" s="35">
        <f t="shared" ref="O9:O12" si="1">AVERAGE(E9,F9)</f>
        <v>2.5</v>
      </c>
      <c r="P9" s="35">
        <f t="shared" ref="P9:P12" si="2">IF(N9+O9&gt;10,10,N9+O9)</f>
        <v>6.25</v>
      </c>
      <c r="Q9" s="35">
        <f t="shared" ref="Q9:Q12" si="3">AVERAGE(G9,H9)</f>
        <v>1.35</v>
      </c>
      <c r="R9" s="35">
        <f t="shared" ref="R9:R12" si="4">MEDIAN(I9:L9)</f>
        <v>1.35</v>
      </c>
      <c r="S9" s="35">
        <f t="shared" ref="S9:S11" si="5">10-R9-Q9-M9+P9</f>
        <v>13.55</v>
      </c>
      <c r="T9" s="1">
        <f>RANK(S9,$S$8:$S$12)</f>
        <v>3</v>
      </c>
    </row>
    <row r="10" spans="1:20">
      <c r="A10" s="43" t="s">
        <v>184</v>
      </c>
      <c r="B10" s="43" t="s">
        <v>182</v>
      </c>
      <c r="C10" s="36">
        <v>2.7</v>
      </c>
      <c r="D10" s="1">
        <v>2.7</v>
      </c>
      <c r="E10" s="1">
        <v>2.6</v>
      </c>
      <c r="F10" s="1">
        <v>2.6</v>
      </c>
      <c r="G10" s="1">
        <v>1.9</v>
      </c>
      <c r="H10" s="1">
        <v>1.7</v>
      </c>
      <c r="I10" s="1">
        <v>2.2000000000000002</v>
      </c>
      <c r="J10" s="1">
        <v>2.5</v>
      </c>
      <c r="K10" s="1">
        <v>2.5</v>
      </c>
      <c r="L10" s="1">
        <v>2.1</v>
      </c>
      <c r="M10" s="1"/>
      <c r="N10" s="35">
        <f t="shared" si="0"/>
        <v>2.7</v>
      </c>
      <c r="O10" s="35">
        <f t="shared" si="1"/>
        <v>2.6</v>
      </c>
      <c r="P10" s="35">
        <f t="shared" si="2"/>
        <v>5.3000000000000007</v>
      </c>
      <c r="Q10" s="35">
        <f t="shared" si="3"/>
        <v>1.7999999999999998</v>
      </c>
      <c r="R10" s="35">
        <f t="shared" si="4"/>
        <v>2.35</v>
      </c>
      <c r="S10" s="35">
        <f t="shared" si="5"/>
        <v>11.150000000000002</v>
      </c>
      <c r="T10" s="1">
        <f>RANK(S10,$S$8:$S$12)</f>
        <v>4</v>
      </c>
    </row>
    <row r="11" spans="1:20">
      <c r="A11" s="43" t="s">
        <v>174</v>
      </c>
      <c r="B11" s="43" t="s">
        <v>102</v>
      </c>
      <c r="C11" s="36">
        <v>3.1</v>
      </c>
      <c r="D11" s="1">
        <v>3.3</v>
      </c>
      <c r="E11" s="1">
        <v>3.1</v>
      </c>
      <c r="F11" s="1">
        <v>3.3</v>
      </c>
      <c r="G11" s="1">
        <v>0.9</v>
      </c>
      <c r="H11" s="1">
        <v>1</v>
      </c>
      <c r="I11" s="1">
        <v>1.3</v>
      </c>
      <c r="J11" s="1">
        <v>1.3</v>
      </c>
      <c r="K11" s="1">
        <v>1.5</v>
      </c>
      <c r="L11" s="1">
        <v>1.3</v>
      </c>
      <c r="M11" s="1"/>
      <c r="N11" s="35">
        <f t="shared" si="0"/>
        <v>3.2</v>
      </c>
      <c r="O11" s="35">
        <f t="shared" si="1"/>
        <v>3.2</v>
      </c>
      <c r="P11" s="35">
        <f t="shared" si="2"/>
        <v>6.4</v>
      </c>
      <c r="Q11" s="35">
        <f t="shared" si="3"/>
        <v>0.95</v>
      </c>
      <c r="R11" s="35">
        <f t="shared" si="4"/>
        <v>1.3</v>
      </c>
      <c r="S11" s="35">
        <f t="shared" si="5"/>
        <v>14.149999999999999</v>
      </c>
      <c r="T11" s="1">
        <f>RANK(S11,$S$8:$S$12)</f>
        <v>1</v>
      </c>
    </row>
    <row r="12" spans="1:20">
      <c r="A12" s="43" t="s">
        <v>183</v>
      </c>
      <c r="B12" s="43" t="s">
        <v>110</v>
      </c>
      <c r="C12" s="36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/>
      <c r="N12" s="35">
        <f t="shared" si="0"/>
        <v>0</v>
      </c>
      <c r="O12" s="35">
        <f t="shared" si="1"/>
        <v>0</v>
      </c>
      <c r="P12" s="35">
        <f t="shared" si="2"/>
        <v>0</v>
      </c>
      <c r="Q12" s="35">
        <f t="shared" si="3"/>
        <v>0</v>
      </c>
      <c r="R12" s="35">
        <f t="shared" si="4"/>
        <v>0</v>
      </c>
      <c r="S12" s="35">
        <v>0</v>
      </c>
      <c r="T12" s="1">
        <f>RANK(S12,$S$8:$S$12)</f>
        <v>5</v>
      </c>
    </row>
    <row r="14" spans="1:20">
      <c r="A14" s="9" t="s">
        <v>65</v>
      </c>
      <c r="B14" s="9"/>
      <c r="C14" s="9"/>
      <c r="D14" s="9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20">
      <c r="A15" s="4" t="s">
        <v>1</v>
      </c>
      <c r="B15" s="4" t="s">
        <v>72</v>
      </c>
      <c r="C15" s="4" t="s">
        <v>2</v>
      </c>
      <c r="D15" s="4" t="s">
        <v>3</v>
      </c>
      <c r="E15" s="4" t="s">
        <v>11</v>
      </c>
      <c r="F15" s="4" t="s">
        <v>12</v>
      </c>
      <c r="G15" s="4" t="s">
        <v>13</v>
      </c>
      <c r="H15" s="4" t="s">
        <v>14</v>
      </c>
      <c r="I15" s="4" t="s">
        <v>4</v>
      </c>
      <c r="J15" s="4" t="s">
        <v>5</v>
      </c>
      <c r="K15" s="4" t="s">
        <v>6</v>
      </c>
      <c r="L15" s="4" t="s">
        <v>7</v>
      </c>
      <c r="M15" s="4" t="s">
        <v>8</v>
      </c>
      <c r="N15" s="4" t="s">
        <v>9</v>
      </c>
      <c r="O15" s="4" t="s">
        <v>15</v>
      </c>
      <c r="P15" s="4" t="s">
        <v>69</v>
      </c>
      <c r="Q15" s="4" t="s">
        <v>16</v>
      </c>
      <c r="R15" s="4" t="s">
        <v>10</v>
      </c>
      <c r="S15" s="4" t="s">
        <v>85</v>
      </c>
      <c r="T15" s="4" t="s">
        <v>68</v>
      </c>
    </row>
    <row r="16" spans="1:20">
      <c r="A16" s="35" t="str">
        <f t="shared" ref="A16:B20" si="6">A8</f>
        <v>Anna Taylor</v>
      </c>
      <c r="B16" s="35" t="str">
        <f t="shared" si="6"/>
        <v>Diva</v>
      </c>
      <c r="C16" s="35">
        <v>2.6</v>
      </c>
      <c r="D16" s="35">
        <v>2.1</v>
      </c>
      <c r="E16" s="35">
        <v>2.7</v>
      </c>
      <c r="F16" s="35">
        <v>2.9</v>
      </c>
      <c r="G16" s="35">
        <v>1.7</v>
      </c>
      <c r="H16" s="35">
        <v>1.4</v>
      </c>
      <c r="I16" s="35">
        <v>1.5</v>
      </c>
      <c r="J16" s="35">
        <v>1.4</v>
      </c>
      <c r="K16" s="35">
        <v>1.4</v>
      </c>
      <c r="L16" s="35">
        <v>1.8</v>
      </c>
      <c r="M16" s="35"/>
      <c r="N16" s="35">
        <f>AVERAGE(C16,D16)</f>
        <v>2.35</v>
      </c>
      <c r="O16" s="35">
        <f>AVERAGE(E16,F16)</f>
        <v>2.8</v>
      </c>
      <c r="P16" s="35">
        <f>IF(N16+O16&gt;10,10,N16+O16)</f>
        <v>5.15</v>
      </c>
      <c r="Q16" s="35">
        <f>AVERAGE(G16,H16)</f>
        <v>1.5499999999999998</v>
      </c>
      <c r="R16" s="35">
        <f t="shared" ref="R16:R20" si="7">MEDIAN(I16:L16)</f>
        <v>1.45</v>
      </c>
      <c r="S16" s="35">
        <f>10-R16-Q16-M16+P16</f>
        <v>12.150000000000002</v>
      </c>
      <c r="T16" s="1">
        <f>RANK(S16,$S$16:$S$20)</f>
        <v>2</v>
      </c>
    </row>
    <row r="17" spans="1:20">
      <c r="A17" s="35" t="str">
        <f t="shared" si="6"/>
        <v>Aya Tanaka-Probert</v>
      </c>
      <c r="B17" s="35" t="str">
        <f t="shared" si="6"/>
        <v>Xtreme</v>
      </c>
      <c r="C17" s="1">
        <v>2.9</v>
      </c>
      <c r="D17" s="1">
        <v>3.2</v>
      </c>
      <c r="E17" s="1">
        <v>1.1000000000000001</v>
      </c>
      <c r="F17" s="1">
        <v>1.1000000000000001</v>
      </c>
      <c r="G17" s="1">
        <v>1.7</v>
      </c>
      <c r="H17" s="1">
        <v>1.8</v>
      </c>
      <c r="I17" s="1">
        <v>2.5</v>
      </c>
      <c r="J17" s="1">
        <v>2.4</v>
      </c>
      <c r="K17" s="1">
        <v>2.9</v>
      </c>
      <c r="L17" s="1">
        <v>2.7</v>
      </c>
      <c r="M17" s="1">
        <v>0.6</v>
      </c>
      <c r="N17" s="35">
        <f t="shared" ref="N17:N20" si="8">AVERAGE(C17,D17)</f>
        <v>3.05</v>
      </c>
      <c r="O17" s="35">
        <f t="shared" ref="O17:O20" si="9">AVERAGE(E17,F17)</f>
        <v>1.1000000000000001</v>
      </c>
      <c r="P17" s="35">
        <f t="shared" ref="P17:P20" si="10">IF(N17+O17&gt;10,10,N17+O17)</f>
        <v>4.1500000000000004</v>
      </c>
      <c r="Q17" s="35">
        <f t="shared" ref="Q17:Q20" si="11">AVERAGE(G17,H17)</f>
        <v>1.75</v>
      </c>
      <c r="R17" s="35">
        <f t="shared" si="7"/>
        <v>2.6</v>
      </c>
      <c r="S17" s="35">
        <f t="shared" ref="S17:S19" si="12">10-R17-Q17-M17+P17</f>
        <v>9.2000000000000011</v>
      </c>
      <c r="T17" s="1">
        <f>RANK(S17,$S$16:$S$20)</f>
        <v>4</v>
      </c>
    </row>
    <row r="18" spans="1:20">
      <c r="A18" s="35" t="str">
        <f t="shared" si="6"/>
        <v>Sasha Schofield</v>
      </c>
      <c r="B18" s="35" t="str">
        <f t="shared" si="6"/>
        <v>Diva</v>
      </c>
      <c r="C18" s="1">
        <v>2.8</v>
      </c>
      <c r="D18" s="1">
        <v>2.8</v>
      </c>
      <c r="E18" s="1">
        <v>3.3</v>
      </c>
      <c r="F18" s="1">
        <v>3.2</v>
      </c>
      <c r="G18" s="1">
        <v>1.9</v>
      </c>
      <c r="H18" s="1">
        <v>1.8</v>
      </c>
      <c r="I18" s="1">
        <v>1.9</v>
      </c>
      <c r="J18" s="1">
        <v>2.1</v>
      </c>
      <c r="K18" s="1">
        <v>2.4</v>
      </c>
      <c r="L18" s="1">
        <v>2.1</v>
      </c>
      <c r="M18" s="1"/>
      <c r="N18" s="35">
        <f t="shared" si="8"/>
        <v>2.8</v>
      </c>
      <c r="O18" s="35">
        <f t="shared" si="9"/>
        <v>3.25</v>
      </c>
      <c r="P18" s="35">
        <f t="shared" si="10"/>
        <v>6.05</v>
      </c>
      <c r="Q18" s="35">
        <f t="shared" si="11"/>
        <v>1.85</v>
      </c>
      <c r="R18" s="35">
        <f t="shared" si="7"/>
        <v>2.1</v>
      </c>
      <c r="S18" s="35">
        <f t="shared" si="12"/>
        <v>12.100000000000001</v>
      </c>
      <c r="T18" s="1">
        <f>RANK(S18,$S$16:$S$20)</f>
        <v>3</v>
      </c>
    </row>
    <row r="19" spans="1:20">
      <c r="A19" s="35" t="str">
        <f t="shared" si="6"/>
        <v>Stella Ebert</v>
      </c>
      <c r="B19" s="35" t="str">
        <f t="shared" si="6"/>
        <v>Xtreme</v>
      </c>
      <c r="C19" s="1">
        <v>3.2</v>
      </c>
      <c r="D19" s="1">
        <v>3.4</v>
      </c>
      <c r="E19" s="1">
        <v>3.7</v>
      </c>
      <c r="F19" s="1">
        <v>3.7</v>
      </c>
      <c r="G19" s="1">
        <v>1.2</v>
      </c>
      <c r="H19" s="1">
        <v>1.1000000000000001</v>
      </c>
      <c r="I19" s="1">
        <v>1.6</v>
      </c>
      <c r="J19" s="1">
        <v>1.8</v>
      </c>
      <c r="K19" s="1">
        <v>1.8</v>
      </c>
      <c r="L19" s="1">
        <v>1.6</v>
      </c>
      <c r="M19" s="1"/>
      <c r="N19" s="35">
        <f t="shared" si="8"/>
        <v>3.3</v>
      </c>
      <c r="O19" s="35">
        <f t="shared" si="9"/>
        <v>3.7</v>
      </c>
      <c r="P19" s="35">
        <f t="shared" si="10"/>
        <v>7</v>
      </c>
      <c r="Q19" s="35">
        <f t="shared" si="11"/>
        <v>1.1499999999999999</v>
      </c>
      <c r="R19" s="35">
        <f t="shared" si="7"/>
        <v>1.7000000000000002</v>
      </c>
      <c r="S19" s="35">
        <f t="shared" si="12"/>
        <v>14.15</v>
      </c>
      <c r="T19" s="1">
        <f>RANK(S19,$S$16:$S$20)</f>
        <v>1</v>
      </c>
    </row>
    <row r="20" spans="1:20">
      <c r="A20" s="35" t="str">
        <f t="shared" si="6"/>
        <v>Grace Schroder</v>
      </c>
      <c r="B20" s="35" t="str">
        <f t="shared" si="6"/>
        <v>Counties</v>
      </c>
      <c r="C20" s="36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/>
      <c r="N20" s="35">
        <f t="shared" si="8"/>
        <v>0</v>
      </c>
      <c r="O20" s="35">
        <f t="shared" si="9"/>
        <v>0</v>
      </c>
      <c r="P20" s="35">
        <f t="shared" si="10"/>
        <v>0</v>
      </c>
      <c r="Q20" s="35">
        <f t="shared" si="11"/>
        <v>0</v>
      </c>
      <c r="R20" s="35">
        <f t="shared" si="7"/>
        <v>0</v>
      </c>
      <c r="S20" s="35">
        <v>0</v>
      </c>
      <c r="T20" s="1">
        <f>RANK(S20,$S$16:$S$20)</f>
        <v>5</v>
      </c>
    </row>
    <row r="22" spans="1:20">
      <c r="A22" s="9" t="s">
        <v>64</v>
      </c>
      <c r="B22" s="9"/>
      <c r="C22" s="9"/>
      <c r="D22" s="9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20">
      <c r="A23" s="4" t="s">
        <v>1</v>
      </c>
      <c r="B23" s="4" t="s">
        <v>72</v>
      </c>
      <c r="C23" s="4" t="s">
        <v>2</v>
      </c>
      <c r="D23" s="4" t="s">
        <v>3</v>
      </c>
      <c r="E23" s="4" t="s">
        <v>11</v>
      </c>
      <c r="F23" s="4" t="s">
        <v>12</v>
      </c>
      <c r="G23" s="4" t="s">
        <v>13</v>
      </c>
      <c r="H23" s="4" t="s">
        <v>14</v>
      </c>
      <c r="I23" s="4" t="s">
        <v>4</v>
      </c>
      <c r="J23" s="4" t="s">
        <v>5</v>
      </c>
      <c r="K23" s="4" t="s">
        <v>6</v>
      </c>
      <c r="L23" s="4" t="s">
        <v>7</v>
      </c>
      <c r="M23" s="4" t="s">
        <v>8</v>
      </c>
      <c r="N23" s="4" t="s">
        <v>9</v>
      </c>
      <c r="O23" s="4" t="s">
        <v>15</v>
      </c>
      <c r="P23" s="4" t="s">
        <v>69</v>
      </c>
      <c r="Q23" s="4" t="s">
        <v>16</v>
      </c>
      <c r="R23" s="4" t="s">
        <v>10</v>
      </c>
      <c r="S23" s="4" t="s">
        <v>85</v>
      </c>
      <c r="T23" s="4" t="s">
        <v>68</v>
      </c>
    </row>
    <row r="24" spans="1:20">
      <c r="A24" s="35" t="str">
        <f t="shared" ref="A24:B28" si="13">A8</f>
        <v>Anna Taylor</v>
      </c>
      <c r="B24" s="35" t="str">
        <f t="shared" si="13"/>
        <v>Diva</v>
      </c>
      <c r="C24" s="35">
        <v>2.6</v>
      </c>
      <c r="D24" s="35">
        <v>2.4</v>
      </c>
      <c r="E24" s="35">
        <v>2.9</v>
      </c>
      <c r="F24" s="35">
        <v>3.1</v>
      </c>
      <c r="G24" s="35">
        <v>1.8</v>
      </c>
      <c r="H24" s="35">
        <v>2</v>
      </c>
      <c r="I24" s="35">
        <v>1.5</v>
      </c>
      <c r="J24" s="35">
        <v>1.2</v>
      </c>
      <c r="K24" s="35">
        <v>1.3</v>
      </c>
      <c r="L24" s="35">
        <v>1.3</v>
      </c>
      <c r="M24" s="35"/>
      <c r="N24" s="35">
        <f>AVERAGE(C24,D24)</f>
        <v>2.5</v>
      </c>
      <c r="O24" s="35">
        <f>AVERAGE(E24,F24)</f>
        <v>3</v>
      </c>
      <c r="P24" s="35">
        <f>IF(N24+O24&gt;10,10,N24+O24)</f>
        <v>5.5</v>
      </c>
      <c r="Q24" s="35">
        <f>AVERAGE(G24,H24)</f>
        <v>1.9</v>
      </c>
      <c r="R24" s="35">
        <f t="shared" ref="R24:R28" si="14">MEDIAN(I24:L24)</f>
        <v>1.3</v>
      </c>
      <c r="S24" s="35">
        <f>10-R24-Q24-M24+P24</f>
        <v>12.299999999999999</v>
      </c>
      <c r="T24" s="1">
        <f>RANK(S24,$S$24:$S$28)</f>
        <v>3</v>
      </c>
    </row>
    <row r="25" spans="1:20">
      <c r="A25" s="35" t="str">
        <f t="shared" si="13"/>
        <v>Aya Tanaka-Probert</v>
      </c>
      <c r="B25" s="35" t="str">
        <f t="shared" si="13"/>
        <v>Xtreme</v>
      </c>
      <c r="C25" s="1">
        <v>3.7</v>
      </c>
      <c r="D25" s="1">
        <v>4.3</v>
      </c>
      <c r="E25" s="1">
        <v>1.8</v>
      </c>
      <c r="F25" s="1">
        <v>1.8</v>
      </c>
      <c r="G25" s="1">
        <v>1.3</v>
      </c>
      <c r="H25" s="1">
        <v>1.1000000000000001</v>
      </c>
      <c r="I25" s="1">
        <v>1.1000000000000001</v>
      </c>
      <c r="J25" s="1">
        <v>1.3</v>
      </c>
      <c r="K25" s="1">
        <v>1.3</v>
      </c>
      <c r="L25" s="1">
        <v>1.5</v>
      </c>
      <c r="M25" s="1"/>
      <c r="N25" s="35">
        <f t="shared" ref="N25:N28" si="15">AVERAGE(C25,D25)</f>
        <v>4</v>
      </c>
      <c r="O25" s="35">
        <f t="shared" ref="O25:O28" si="16">AVERAGE(E25,F25)</f>
        <v>1.8</v>
      </c>
      <c r="P25" s="35">
        <f t="shared" ref="P25:P28" si="17">IF(N25+O25&gt;10,10,N25+O25)</f>
        <v>5.8</v>
      </c>
      <c r="Q25" s="35">
        <f t="shared" ref="Q25:Q28" si="18">AVERAGE(G25,H25)</f>
        <v>1.2000000000000002</v>
      </c>
      <c r="R25" s="35">
        <f t="shared" si="14"/>
        <v>1.3</v>
      </c>
      <c r="S25" s="35">
        <f t="shared" ref="S25:S27" si="19">10-R25-Q25-M25+P25</f>
        <v>13.299999999999999</v>
      </c>
      <c r="T25" s="1">
        <f>RANK(S25,$S$24:$S$28)</f>
        <v>2</v>
      </c>
    </row>
    <row r="26" spans="1:20">
      <c r="A26" s="35" t="str">
        <f t="shared" si="13"/>
        <v>Sasha Schofield</v>
      </c>
      <c r="B26" s="35" t="str">
        <f t="shared" si="13"/>
        <v>Diva</v>
      </c>
      <c r="C26" s="1">
        <v>2.2000000000000002</v>
      </c>
      <c r="D26" s="1">
        <v>2.2000000000000002</v>
      </c>
      <c r="E26" s="1">
        <v>2.5</v>
      </c>
      <c r="F26" s="1">
        <v>2.5</v>
      </c>
      <c r="G26" s="1">
        <v>2.2000000000000002</v>
      </c>
      <c r="H26" s="1">
        <v>2</v>
      </c>
      <c r="I26" s="1">
        <v>1.5</v>
      </c>
      <c r="J26" s="1">
        <v>1.8</v>
      </c>
      <c r="K26" s="1">
        <v>1.9</v>
      </c>
      <c r="L26" s="1">
        <v>1.4</v>
      </c>
      <c r="M26" s="1"/>
      <c r="N26" s="35">
        <f t="shared" si="15"/>
        <v>2.2000000000000002</v>
      </c>
      <c r="O26" s="35">
        <f t="shared" si="16"/>
        <v>2.5</v>
      </c>
      <c r="P26" s="35">
        <f t="shared" si="17"/>
        <v>4.7</v>
      </c>
      <c r="Q26" s="35">
        <f t="shared" si="18"/>
        <v>2.1</v>
      </c>
      <c r="R26" s="35">
        <f t="shared" si="14"/>
        <v>1.65</v>
      </c>
      <c r="S26" s="35">
        <f t="shared" si="19"/>
        <v>10.95</v>
      </c>
      <c r="T26" s="1">
        <f>RANK(S26,$S$24:$S$28)</f>
        <v>4</v>
      </c>
    </row>
    <row r="27" spans="1:20">
      <c r="A27" s="35" t="str">
        <f t="shared" si="13"/>
        <v>Stella Ebert</v>
      </c>
      <c r="B27" s="35" t="str">
        <f t="shared" si="13"/>
        <v>Xtreme</v>
      </c>
      <c r="C27" s="1">
        <v>3.8</v>
      </c>
      <c r="D27" s="1">
        <v>3.9</v>
      </c>
      <c r="E27" s="1">
        <v>3</v>
      </c>
      <c r="F27" s="1">
        <v>3</v>
      </c>
      <c r="G27" s="1">
        <v>1</v>
      </c>
      <c r="H27" s="1">
        <v>1.2</v>
      </c>
      <c r="I27" s="1">
        <v>1.3</v>
      </c>
      <c r="J27" s="1">
        <v>1.7</v>
      </c>
      <c r="K27" s="1">
        <v>1.8</v>
      </c>
      <c r="L27" s="1">
        <v>1.5</v>
      </c>
      <c r="M27" s="1"/>
      <c r="N27" s="35">
        <f t="shared" si="15"/>
        <v>3.8499999999999996</v>
      </c>
      <c r="O27" s="35">
        <f t="shared" si="16"/>
        <v>3</v>
      </c>
      <c r="P27" s="35">
        <f t="shared" si="17"/>
        <v>6.85</v>
      </c>
      <c r="Q27" s="35">
        <f t="shared" si="18"/>
        <v>1.1000000000000001</v>
      </c>
      <c r="R27" s="35">
        <f t="shared" si="14"/>
        <v>1.6</v>
      </c>
      <c r="S27" s="35">
        <f t="shared" si="19"/>
        <v>14.15</v>
      </c>
      <c r="T27" s="1">
        <f>RANK(S27,$S$24:$S$28)</f>
        <v>1</v>
      </c>
    </row>
    <row r="28" spans="1:20">
      <c r="A28" s="35" t="str">
        <f t="shared" si="13"/>
        <v>Grace Schroder</v>
      </c>
      <c r="B28" s="35" t="str">
        <f t="shared" si="13"/>
        <v>Counties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/>
      <c r="N28" s="35">
        <f t="shared" si="15"/>
        <v>0</v>
      </c>
      <c r="O28" s="35">
        <f t="shared" si="16"/>
        <v>0</v>
      </c>
      <c r="P28" s="35">
        <f t="shared" si="17"/>
        <v>0</v>
      </c>
      <c r="Q28" s="35">
        <f t="shared" si="18"/>
        <v>0</v>
      </c>
      <c r="R28" s="35">
        <f t="shared" si="14"/>
        <v>0</v>
      </c>
      <c r="S28" s="35">
        <v>0</v>
      </c>
      <c r="T28" s="1">
        <f>RANK(S28,$S$24:$S$28)</f>
        <v>5</v>
      </c>
    </row>
    <row r="30" spans="1:20">
      <c r="A30" s="9" t="s">
        <v>63</v>
      </c>
      <c r="B30" s="9"/>
      <c r="C30" s="9"/>
      <c r="D30" s="9"/>
      <c r="E30" s="9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20">
      <c r="A31" s="4" t="s">
        <v>1</v>
      </c>
      <c r="B31" s="4" t="s">
        <v>72</v>
      </c>
      <c r="C31" s="4" t="s">
        <v>2</v>
      </c>
      <c r="D31" s="4" t="s">
        <v>3</v>
      </c>
      <c r="E31" s="4" t="s">
        <v>11</v>
      </c>
      <c r="F31" s="4" t="s">
        <v>12</v>
      </c>
      <c r="G31" s="4" t="s">
        <v>13</v>
      </c>
      <c r="H31" s="4" t="s">
        <v>14</v>
      </c>
      <c r="I31" s="4" t="s">
        <v>4</v>
      </c>
      <c r="J31" s="4" t="s">
        <v>5</v>
      </c>
      <c r="K31" s="4"/>
      <c r="L31" s="4"/>
      <c r="M31" s="4" t="s">
        <v>8</v>
      </c>
      <c r="N31" s="4" t="s">
        <v>9</v>
      </c>
      <c r="O31" s="4" t="s">
        <v>15</v>
      </c>
      <c r="P31" s="4" t="s">
        <v>69</v>
      </c>
      <c r="Q31" s="4" t="s">
        <v>16</v>
      </c>
      <c r="R31" s="4" t="s">
        <v>10</v>
      </c>
      <c r="S31" s="4" t="s">
        <v>85</v>
      </c>
      <c r="T31" s="4" t="s">
        <v>68</v>
      </c>
    </row>
    <row r="32" spans="1:20">
      <c r="A32" s="35" t="str">
        <f t="shared" ref="A32:B36" si="20">A8</f>
        <v>Anna Taylor</v>
      </c>
      <c r="B32" s="35" t="str">
        <f t="shared" si="20"/>
        <v>Diva</v>
      </c>
      <c r="C32" s="35">
        <v>3</v>
      </c>
      <c r="D32" s="35">
        <v>2.9</v>
      </c>
      <c r="E32" s="35">
        <v>1.3</v>
      </c>
      <c r="F32" s="35">
        <v>1.3</v>
      </c>
      <c r="G32" s="35">
        <v>1.9</v>
      </c>
      <c r="H32" s="35">
        <v>1.9</v>
      </c>
      <c r="I32" s="35">
        <v>1.8</v>
      </c>
      <c r="J32" s="35">
        <v>2</v>
      </c>
      <c r="K32" s="35">
        <v>1.8</v>
      </c>
      <c r="L32" s="35">
        <v>2.2999999999999998</v>
      </c>
      <c r="M32" s="35"/>
      <c r="N32" s="35">
        <f>AVERAGE(C32,D32)</f>
        <v>2.95</v>
      </c>
      <c r="O32" s="35">
        <f>AVERAGE(E32,F32)</f>
        <v>1.3</v>
      </c>
      <c r="P32" s="35">
        <f>IF(N32+O32&gt;10,10,N32+O32)</f>
        <v>4.25</v>
      </c>
      <c r="Q32" s="35">
        <f>AVERAGE(G32,H32)</f>
        <v>1.9</v>
      </c>
      <c r="R32" s="35">
        <f t="shared" ref="R32:R36" si="21">MEDIAN(I32:L32)</f>
        <v>1.9</v>
      </c>
      <c r="S32" s="35">
        <f>10-R32-Q32-M32+P32</f>
        <v>10.45</v>
      </c>
      <c r="T32" s="1">
        <f>RANK(S32,$S$32:$S$36)</f>
        <v>3</v>
      </c>
    </row>
    <row r="33" spans="1:20">
      <c r="A33" s="35" t="str">
        <f t="shared" si="20"/>
        <v>Aya Tanaka-Probert</v>
      </c>
      <c r="B33" s="35" t="str">
        <f t="shared" si="20"/>
        <v>Xtreme</v>
      </c>
      <c r="C33" s="1">
        <v>3.4</v>
      </c>
      <c r="D33" s="1">
        <v>3.7</v>
      </c>
      <c r="E33" s="1">
        <v>1.8</v>
      </c>
      <c r="F33" s="1">
        <v>1.8</v>
      </c>
      <c r="G33" s="1">
        <v>1.3</v>
      </c>
      <c r="H33" s="1">
        <v>1.2</v>
      </c>
      <c r="I33" s="1">
        <v>1.7</v>
      </c>
      <c r="J33" s="1">
        <v>1.6</v>
      </c>
      <c r="K33" s="1">
        <v>1.8</v>
      </c>
      <c r="L33" s="1">
        <v>1.6</v>
      </c>
      <c r="M33" s="1"/>
      <c r="N33" s="35">
        <f t="shared" ref="N33:N36" si="22">AVERAGE(C33,D33)</f>
        <v>3.55</v>
      </c>
      <c r="O33" s="35">
        <f t="shared" ref="O33:O36" si="23">AVERAGE(E33,F33)</f>
        <v>1.8</v>
      </c>
      <c r="P33" s="35">
        <f t="shared" ref="P33:P36" si="24">IF(N33+O33&gt;10,10,N33+O33)</f>
        <v>5.35</v>
      </c>
      <c r="Q33" s="35">
        <f t="shared" ref="Q33:Q36" si="25">AVERAGE(G33,H33)</f>
        <v>1.25</v>
      </c>
      <c r="R33" s="35">
        <f t="shared" si="21"/>
        <v>1.65</v>
      </c>
      <c r="S33" s="35">
        <f t="shared" ref="S33:S35" si="26">10-R33-Q33-M33+P33</f>
        <v>12.45</v>
      </c>
      <c r="T33" s="1">
        <f>RANK(S33,$S$32:$S$36)</f>
        <v>2</v>
      </c>
    </row>
    <row r="34" spans="1:20">
      <c r="A34" s="35" t="str">
        <f t="shared" si="20"/>
        <v>Sasha Schofield</v>
      </c>
      <c r="B34" s="35" t="str">
        <f t="shared" si="20"/>
        <v>Diva</v>
      </c>
      <c r="C34" s="1">
        <v>2.6</v>
      </c>
      <c r="D34" s="1">
        <v>2.2999999999999998</v>
      </c>
      <c r="E34" s="1">
        <v>1</v>
      </c>
      <c r="F34" s="1">
        <v>1</v>
      </c>
      <c r="G34" s="1">
        <v>2.2999999999999998</v>
      </c>
      <c r="H34" s="1">
        <v>2.2000000000000002</v>
      </c>
      <c r="I34" s="1">
        <v>2.4</v>
      </c>
      <c r="J34" s="1">
        <v>2.4</v>
      </c>
      <c r="K34" s="1">
        <v>2.2000000000000002</v>
      </c>
      <c r="L34" s="1">
        <v>2.6</v>
      </c>
      <c r="M34" s="1"/>
      <c r="N34" s="35">
        <f t="shared" si="22"/>
        <v>2.4500000000000002</v>
      </c>
      <c r="O34" s="35">
        <f t="shared" si="23"/>
        <v>1</v>
      </c>
      <c r="P34" s="35">
        <f t="shared" si="24"/>
        <v>3.45</v>
      </c>
      <c r="Q34" s="35">
        <f t="shared" si="25"/>
        <v>2.25</v>
      </c>
      <c r="R34" s="35">
        <f t="shared" si="21"/>
        <v>2.4</v>
      </c>
      <c r="S34" s="35">
        <f t="shared" si="26"/>
        <v>8.8000000000000007</v>
      </c>
      <c r="T34" s="1">
        <f>RANK(S34,$S$32:$S$36)</f>
        <v>4</v>
      </c>
    </row>
    <row r="35" spans="1:20">
      <c r="A35" s="35" t="str">
        <f t="shared" si="20"/>
        <v>Stella Ebert</v>
      </c>
      <c r="B35" s="35" t="str">
        <f t="shared" si="20"/>
        <v>Xtreme</v>
      </c>
      <c r="C35" s="1">
        <v>2.8</v>
      </c>
      <c r="D35" s="1">
        <v>3.2</v>
      </c>
      <c r="E35" s="1">
        <v>3.1</v>
      </c>
      <c r="F35" s="1">
        <v>3.1</v>
      </c>
      <c r="G35" s="1">
        <v>1</v>
      </c>
      <c r="H35" s="1">
        <v>1.1000000000000001</v>
      </c>
      <c r="I35" s="1">
        <v>1.4</v>
      </c>
      <c r="J35" s="1">
        <v>1.6</v>
      </c>
      <c r="K35" s="1">
        <v>1.9</v>
      </c>
      <c r="L35" s="1">
        <v>1.7</v>
      </c>
      <c r="M35" s="1"/>
      <c r="N35" s="35">
        <f t="shared" si="22"/>
        <v>3</v>
      </c>
      <c r="O35" s="35">
        <f t="shared" si="23"/>
        <v>3.1</v>
      </c>
      <c r="P35" s="35">
        <f t="shared" si="24"/>
        <v>6.1</v>
      </c>
      <c r="Q35" s="35">
        <f t="shared" si="25"/>
        <v>1.05</v>
      </c>
      <c r="R35" s="35">
        <f t="shared" si="21"/>
        <v>1.65</v>
      </c>
      <c r="S35" s="35">
        <f t="shared" si="26"/>
        <v>13.399999999999999</v>
      </c>
      <c r="T35" s="1">
        <f>RANK(S35,$S$32:$S$36)</f>
        <v>1</v>
      </c>
    </row>
    <row r="36" spans="1:20">
      <c r="A36" s="35" t="str">
        <f t="shared" si="20"/>
        <v>Grace Schroder</v>
      </c>
      <c r="B36" s="35" t="str">
        <f t="shared" si="20"/>
        <v>Counties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/>
      <c r="N36" s="35">
        <f t="shared" si="22"/>
        <v>0</v>
      </c>
      <c r="O36" s="35">
        <f t="shared" si="23"/>
        <v>0</v>
      </c>
      <c r="P36" s="35">
        <f t="shared" si="24"/>
        <v>0</v>
      </c>
      <c r="Q36" s="35">
        <f t="shared" si="25"/>
        <v>0</v>
      </c>
      <c r="R36" s="35">
        <f t="shared" si="21"/>
        <v>0</v>
      </c>
      <c r="S36" s="35">
        <v>0</v>
      </c>
      <c r="T36" s="1">
        <f>RANK(S36,$S$32:$S$36)</f>
        <v>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R112"/>
  <sheetViews>
    <sheetView topLeftCell="A85" workbookViewId="0">
      <selection activeCell="A110" sqref="A110"/>
    </sheetView>
  </sheetViews>
  <sheetFormatPr defaultColWidth="10.875" defaultRowHeight="15.75"/>
  <cols>
    <col min="1" max="1" width="23.625" style="6" bestFit="1" customWidth="1"/>
    <col min="2" max="2" width="15.625" style="6" customWidth="1"/>
    <col min="3" max="11" width="10.875" style="6"/>
    <col min="12" max="13" width="12.625" style="6" bestFit="1" customWidth="1"/>
    <col min="14" max="16384" width="10.875" style="6"/>
  </cols>
  <sheetData>
    <row r="1" spans="1:18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8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8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8">
      <c r="A4" s="7" t="s">
        <v>19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8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>
      <c r="A6" s="9" t="s">
        <v>39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8</v>
      </c>
      <c r="L7" s="4" t="s">
        <v>9</v>
      </c>
      <c r="M7" s="4" t="s">
        <v>15</v>
      </c>
      <c r="N7" s="4" t="s">
        <v>69</v>
      </c>
      <c r="O7" s="4" t="s">
        <v>16</v>
      </c>
      <c r="P7" s="4" t="s">
        <v>10</v>
      </c>
      <c r="Q7" s="4" t="s">
        <v>85</v>
      </c>
      <c r="R7" s="4" t="s">
        <v>68</v>
      </c>
    </row>
    <row r="8" spans="1:18">
      <c r="A8" s="39" t="s">
        <v>187</v>
      </c>
      <c r="B8" s="39" t="s">
        <v>158</v>
      </c>
      <c r="C8" s="37">
        <v>1.4</v>
      </c>
      <c r="D8" s="35">
        <v>1.3</v>
      </c>
      <c r="E8" s="35">
        <v>1.3</v>
      </c>
      <c r="F8" s="35">
        <v>1.3</v>
      </c>
      <c r="G8" s="35">
        <v>2.2000000000000002</v>
      </c>
      <c r="H8" s="35">
        <v>2.2000000000000002</v>
      </c>
      <c r="I8" s="35">
        <v>2</v>
      </c>
      <c r="J8" s="35">
        <v>2.2999999999999998</v>
      </c>
      <c r="K8" s="35"/>
      <c r="L8" s="35">
        <f>AVERAGE(C8,D8)</f>
        <v>1.35</v>
      </c>
      <c r="M8" s="35">
        <f>AVERAGE(E8,F8)</f>
        <v>1.3</v>
      </c>
      <c r="N8" s="35">
        <f>IF(L8+M8&gt;8,8,L8+M8)</f>
        <v>2.6500000000000004</v>
      </c>
      <c r="O8" s="35">
        <f>AVERAGE(G8,H8)</f>
        <v>2.2000000000000002</v>
      </c>
      <c r="P8" s="35">
        <f>AVERAGE(I8,J8)</f>
        <v>2.15</v>
      </c>
      <c r="Q8" s="35">
        <f>10-P8-O8-K8+N8</f>
        <v>8.3000000000000007</v>
      </c>
      <c r="R8" s="1">
        <f t="shared" ref="R8:R31" si="0">RANK(Q8,$Q$8:$Q$31)</f>
        <v>2</v>
      </c>
    </row>
    <row r="9" spans="1:18">
      <c r="A9" s="39" t="s">
        <v>188</v>
      </c>
      <c r="B9" s="39" t="s">
        <v>110</v>
      </c>
      <c r="C9" s="36">
        <v>1</v>
      </c>
      <c r="D9" s="1">
        <v>0.9</v>
      </c>
      <c r="E9" s="1">
        <v>0.7</v>
      </c>
      <c r="F9" s="1">
        <v>0.6</v>
      </c>
      <c r="G9" s="1">
        <v>2.2000000000000002</v>
      </c>
      <c r="H9" s="1">
        <v>2.1</v>
      </c>
      <c r="I9" s="1">
        <v>2</v>
      </c>
      <c r="J9" s="1">
        <v>2.2000000000000002</v>
      </c>
      <c r="K9" s="1"/>
      <c r="L9" s="35">
        <f t="shared" ref="L9:L28" si="1">AVERAGE(C9,D9)</f>
        <v>0.95</v>
      </c>
      <c r="M9" s="35">
        <f t="shared" ref="M9:M28" si="2">AVERAGE(E9,F9)</f>
        <v>0.64999999999999991</v>
      </c>
      <c r="N9" s="35">
        <f t="shared" ref="N9:N28" si="3">IF(L9+M9&gt;8,8,L9+M9)</f>
        <v>1.5999999999999999</v>
      </c>
      <c r="O9" s="35">
        <f t="shared" ref="O9:O28" si="4">AVERAGE(G9,H9)</f>
        <v>2.1500000000000004</v>
      </c>
      <c r="P9" s="35">
        <f t="shared" ref="P9:P28" si="5">AVERAGE(I9,J9)</f>
        <v>2.1</v>
      </c>
      <c r="Q9" s="35">
        <f t="shared" ref="Q9:Q28" si="6">10-P9-O9-K9+N9</f>
        <v>7.35</v>
      </c>
      <c r="R9" s="1">
        <f t="shared" si="0"/>
        <v>10</v>
      </c>
    </row>
    <row r="10" spans="1:18">
      <c r="A10" s="39" t="s">
        <v>189</v>
      </c>
      <c r="B10" s="39" t="s">
        <v>106</v>
      </c>
      <c r="C10" s="36">
        <v>0.7</v>
      </c>
      <c r="D10" s="1">
        <v>0.7</v>
      </c>
      <c r="E10" s="1">
        <v>0.9</v>
      </c>
      <c r="F10" s="1">
        <v>0.7</v>
      </c>
      <c r="G10" s="1">
        <v>2</v>
      </c>
      <c r="H10" s="1">
        <v>2.2000000000000002</v>
      </c>
      <c r="I10" s="1">
        <v>2.5</v>
      </c>
      <c r="J10" s="1">
        <v>2.9</v>
      </c>
      <c r="K10" s="1"/>
      <c r="L10" s="35">
        <f t="shared" si="1"/>
        <v>0.7</v>
      </c>
      <c r="M10" s="35">
        <f t="shared" si="2"/>
        <v>0.8</v>
      </c>
      <c r="N10" s="35">
        <f t="shared" si="3"/>
        <v>1.5</v>
      </c>
      <c r="O10" s="35">
        <f t="shared" si="4"/>
        <v>2.1</v>
      </c>
      <c r="P10" s="35">
        <f t="shared" si="5"/>
        <v>2.7</v>
      </c>
      <c r="Q10" s="35">
        <f t="shared" si="6"/>
        <v>6.6999999999999993</v>
      </c>
      <c r="R10" s="1">
        <f t="shared" si="0"/>
        <v>13</v>
      </c>
    </row>
    <row r="11" spans="1:18">
      <c r="A11" s="39" t="s">
        <v>190</v>
      </c>
      <c r="B11" s="39" t="s">
        <v>110</v>
      </c>
      <c r="C11" s="36">
        <v>0.4</v>
      </c>
      <c r="D11" s="1">
        <v>0.6</v>
      </c>
      <c r="E11" s="1">
        <v>0.4</v>
      </c>
      <c r="F11" s="1">
        <v>0.4</v>
      </c>
      <c r="G11" s="1">
        <v>1.9</v>
      </c>
      <c r="H11" s="1">
        <v>2</v>
      </c>
      <c r="I11" s="1">
        <v>2.9</v>
      </c>
      <c r="J11" s="1">
        <v>2.9</v>
      </c>
      <c r="K11" s="1"/>
      <c r="L11" s="35">
        <f t="shared" si="1"/>
        <v>0.5</v>
      </c>
      <c r="M11" s="35">
        <f t="shared" si="2"/>
        <v>0.4</v>
      </c>
      <c r="N11" s="35">
        <f t="shared" si="3"/>
        <v>0.9</v>
      </c>
      <c r="O11" s="35">
        <f t="shared" si="4"/>
        <v>1.95</v>
      </c>
      <c r="P11" s="35">
        <f t="shared" si="5"/>
        <v>2.9</v>
      </c>
      <c r="Q11" s="35">
        <f t="shared" si="6"/>
        <v>6.05</v>
      </c>
      <c r="R11" s="1">
        <f t="shared" si="0"/>
        <v>18</v>
      </c>
    </row>
    <row r="12" spans="1:18">
      <c r="A12" s="39" t="s">
        <v>191</v>
      </c>
      <c r="B12" s="39" t="s">
        <v>110</v>
      </c>
      <c r="C12" s="36">
        <v>0</v>
      </c>
      <c r="D12" s="1">
        <v>0</v>
      </c>
      <c r="E12" s="1">
        <v>0.8</v>
      </c>
      <c r="F12" s="1">
        <v>0.8</v>
      </c>
      <c r="G12" s="1">
        <v>2.5</v>
      </c>
      <c r="H12" s="1">
        <v>2.8</v>
      </c>
      <c r="I12" s="1">
        <v>2.9</v>
      </c>
      <c r="J12" s="1">
        <v>3.2</v>
      </c>
      <c r="K12" s="1"/>
      <c r="L12" s="35">
        <f t="shared" si="1"/>
        <v>0</v>
      </c>
      <c r="M12" s="35">
        <f t="shared" si="2"/>
        <v>0.8</v>
      </c>
      <c r="N12" s="35">
        <f t="shared" si="3"/>
        <v>0.8</v>
      </c>
      <c r="O12" s="35">
        <f t="shared" si="4"/>
        <v>2.65</v>
      </c>
      <c r="P12" s="35">
        <f t="shared" si="5"/>
        <v>3.05</v>
      </c>
      <c r="Q12" s="35">
        <f t="shared" si="6"/>
        <v>5.1000000000000005</v>
      </c>
      <c r="R12" s="1">
        <f t="shared" si="0"/>
        <v>22</v>
      </c>
    </row>
    <row r="13" spans="1:18">
      <c r="A13" s="39" t="s">
        <v>192</v>
      </c>
      <c r="B13" s="39" t="s">
        <v>158</v>
      </c>
      <c r="C13" s="36">
        <v>1.1000000000000001</v>
      </c>
      <c r="D13" s="1">
        <v>1.1000000000000001</v>
      </c>
      <c r="E13" s="1">
        <v>1</v>
      </c>
      <c r="F13" s="1">
        <v>1</v>
      </c>
      <c r="G13" s="1">
        <v>2.1</v>
      </c>
      <c r="H13" s="1">
        <v>2.2999999999999998</v>
      </c>
      <c r="I13" s="1">
        <v>1.7</v>
      </c>
      <c r="J13" s="1">
        <v>2</v>
      </c>
      <c r="K13" s="1"/>
      <c r="L13" s="35">
        <f t="shared" si="1"/>
        <v>1.1000000000000001</v>
      </c>
      <c r="M13" s="35">
        <f t="shared" si="2"/>
        <v>1</v>
      </c>
      <c r="N13" s="35">
        <f t="shared" si="3"/>
        <v>2.1</v>
      </c>
      <c r="O13" s="35">
        <f t="shared" si="4"/>
        <v>2.2000000000000002</v>
      </c>
      <c r="P13" s="35">
        <f t="shared" si="5"/>
        <v>1.85</v>
      </c>
      <c r="Q13" s="35">
        <f t="shared" si="6"/>
        <v>8.0500000000000007</v>
      </c>
      <c r="R13" s="1">
        <f t="shared" si="0"/>
        <v>3</v>
      </c>
    </row>
    <row r="14" spans="1:18">
      <c r="A14" s="39" t="s">
        <v>193</v>
      </c>
      <c r="B14" s="39" t="s">
        <v>110</v>
      </c>
      <c r="C14" s="36">
        <v>0.1</v>
      </c>
      <c r="D14" s="1">
        <v>0.2</v>
      </c>
      <c r="E14" s="1">
        <v>0.3</v>
      </c>
      <c r="F14" s="1">
        <v>0</v>
      </c>
      <c r="G14" s="1">
        <v>2.4</v>
      </c>
      <c r="H14" s="1">
        <v>2.6</v>
      </c>
      <c r="I14" s="1">
        <v>3.5</v>
      </c>
      <c r="J14" s="1">
        <v>3.8</v>
      </c>
      <c r="K14" s="1"/>
      <c r="L14" s="35">
        <f t="shared" si="1"/>
        <v>0.15000000000000002</v>
      </c>
      <c r="M14" s="35">
        <f t="shared" si="2"/>
        <v>0.15</v>
      </c>
      <c r="N14" s="35">
        <f t="shared" si="3"/>
        <v>0.30000000000000004</v>
      </c>
      <c r="O14" s="35">
        <f t="shared" si="4"/>
        <v>2.5</v>
      </c>
      <c r="P14" s="35">
        <f t="shared" si="5"/>
        <v>3.65</v>
      </c>
      <c r="Q14" s="35">
        <f t="shared" si="6"/>
        <v>4.1499999999999995</v>
      </c>
      <c r="R14" s="1">
        <f t="shared" si="0"/>
        <v>24</v>
      </c>
    </row>
    <row r="15" spans="1:18">
      <c r="A15" s="39" t="s">
        <v>194</v>
      </c>
      <c r="B15" s="39" t="s">
        <v>130</v>
      </c>
      <c r="C15" s="36">
        <v>0.4</v>
      </c>
      <c r="D15" s="1">
        <v>0.7</v>
      </c>
      <c r="E15" s="1">
        <v>1.2</v>
      </c>
      <c r="F15" s="1">
        <v>1.2</v>
      </c>
      <c r="G15" s="1">
        <v>2.2999999999999998</v>
      </c>
      <c r="H15" s="1">
        <v>2.6</v>
      </c>
      <c r="I15" s="1">
        <v>2.6</v>
      </c>
      <c r="J15" s="1">
        <v>2.9</v>
      </c>
      <c r="K15" s="1"/>
      <c r="L15" s="35">
        <f t="shared" si="1"/>
        <v>0.55000000000000004</v>
      </c>
      <c r="M15" s="35">
        <f t="shared" si="2"/>
        <v>1.2</v>
      </c>
      <c r="N15" s="35">
        <f t="shared" si="3"/>
        <v>1.75</v>
      </c>
      <c r="O15" s="35">
        <f t="shared" si="4"/>
        <v>2.4500000000000002</v>
      </c>
      <c r="P15" s="35">
        <f t="shared" si="5"/>
        <v>2.75</v>
      </c>
      <c r="Q15" s="35">
        <f t="shared" si="6"/>
        <v>6.55</v>
      </c>
      <c r="R15" s="1">
        <f t="shared" si="0"/>
        <v>14</v>
      </c>
    </row>
    <row r="16" spans="1:18">
      <c r="A16" s="39" t="s">
        <v>195</v>
      </c>
      <c r="B16" s="39" t="s">
        <v>110</v>
      </c>
      <c r="C16" s="36">
        <v>0.6</v>
      </c>
      <c r="D16" s="1">
        <v>0.4</v>
      </c>
      <c r="E16" s="1">
        <v>1</v>
      </c>
      <c r="F16" s="1">
        <v>1</v>
      </c>
      <c r="G16" s="1">
        <v>1.7</v>
      </c>
      <c r="H16" s="1">
        <v>2</v>
      </c>
      <c r="I16" s="1">
        <v>2.7</v>
      </c>
      <c r="J16" s="1">
        <v>2.5</v>
      </c>
      <c r="K16" s="1"/>
      <c r="L16" s="35">
        <f t="shared" si="1"/>
        <v>0.5</v>
      </c>
      <c r="M16" s="35">
        <f t="shared" si="2"/>
        <v>1</v>
      </c>
      <c r="N16" s="35">
        <f t="shared" si="3"/>
        <v>1.5</v>
      </c>
      <c r="O16" s="35">
        <f t="shared" si="4"/>
        <v>1.85</v>
      </c>
      <c r="P16" s="35">
        <f t="shared" si="5"/>
        <v>2.6</v>
      </c>
      <c r="Q16" s="35">
        <f t="shared" si="6"/>
        <v>7.0500000000000007</v>
      </c>
      <c r="R16" s="1">
        <f t="shared" si="0"/>
        <v>11</v>
      </c>
    </row>
    <row r="17" spans="1:18">
      <c r="A17" s="39" t="s">
        <v>196</v>
      </c>
      <c r="B17" s="39" t="s">
        <v>152</v>
      </c>
      <c r="C17" s="36">
        <v>0.7</v>
      </c>
      <c r="D17" s="1">
        <v>0.8</v>
      </c>
      <c r="E17" s="1">
        <v>0.7</v>
      </c>
      <c r="F17" s="1">
        <v>0.6</v>
      </c>
      <c r="G17" s="1">
        <v>2</v>
      </c>
      <c r="H17" s="1">
        <v>1.9</v>
      </c>
      <c r="I17" s="1">
        <v>2.4</v>
      </c>
      <c r="J17" s="1">
        <v>2.5</v>
      </c>
      <c r="K17" s="1"/>
      <c r="L17" s="35">
        <f t="shared" si="1"/>
        <v>0.75</v>
      </c>
      <c r="M17" s="35">
        <f t="shared" si="2"/>
        <v>0.64999999999999991</v>
      </c>
      <c r="N17" s="35">
        <f t="shared" si="3"/>
        <v>1.4</v>
      </c>
      <c r="O17" s="35">
        <f t="shared" si="4"/>
        <v>1.95</v>
      </c>
      <c r="P17" s="35">
        <f t="shared" si="5"/>
        <v>2.4500000000000002</v>
      </c>
      <c r="Q17" s="35">
        <f t="shared" si="6"/>
        <v>7</v>
      </c>
      <c r="R17" s="1">
        <f t="shared" si="0"/>
        <v>12</v>
      </c>
    </row>
    <row r="18" spans="1:18">
      <c r="A18" s="42" t="s">
        <v>197</v>
      </c>
      <c r="B18" s="42" t="s">
        <v>130</v>
      </c>
      <c r="C18" s="36">
        <v>0.5</v>
      </c>
      <c r="D18" s="1">
        <v>0.5</v>
      </c>
      <c r="E18" s="1">
        <v>0.4</v>
      </c>
      <c r="F18" s="1">
        <v>0.4</v>
      </c>
      <c r="G18" s="1">
        <v>3</v>
      </c>
      <c r="H18" s="1">
        <v>2.7</v>
      </c>
      <c r="I18" s="1">
        <v>3</v>
      </c>
      <c r="J18" s="1">
        <v>2.7</v>
      </c>
      <c r="K18" s="1"/>
      <c r="L18" s="35">
        <f t="shared" si="1"/>
        <v>0.5</v>
      </c>
      <c r="M18" s="35">
        <f t="shared" si="2"/>
        <v>0.4</v>
      </c>
      <c r="N18" s="35">
        <f t="shared" si="3"/>
        <v>0.9</v>
      </c>
      <c r="O18" s="35">
        <f t="shared" si="4"/>
        <v>2.85</v>
      </c>
      <c r="P18" s="35">
        <f t="shared" si="5"/>
        <v>2.85</v>
      </c>
      <c r="Q18" s="35">
        <f t="shared" si="6"/>
        <v>5.2000000000000011</v>
      </c>
      <c r="R18" s="1">
        <f t="shared" si="0"/>
        <v>21</v>
      </c>
    </row>
    <row r="19" spans="1:18">
      <c r="A19" s="39" t="s">
        <v>198</v>
      </c>
      <c r="B19" s="39" t="s">
        <v>108</v>
      </c>
      <c r="C19" s="36">
        <v>0.8</v>
      </c>
      <c r="D19" s="1">
        <v>0.8</v>
      </c>
      <c r="E19" s="1">
        <v>1.6</v>
      </c>
      <c r="F19" s="1">
        <v>1.3</v>
      </c>
      <c r="G19" s="1">
        <v>2</v>
      </c>
      <c r="H19" s="1">
        <v>2.2000000000000002</v>
      </c>
      <c r="I19" s="1">
        <v>2.1</v>
      </c>
      <c r="J19" s="1">
        <v>2.2999999999999998</v>
      </c>
      <c r="K19" s="1"/>
      <c r="L19" s="35">
        <f t="shared" si="1"/>
        <v>0.8</v>
      </c>
      <c r="M19" s="35">
        <f t="shared" si="2"/>
        <v>1.4500000000000002</v>
      </c>
      <c r="N19" s="35">
        <f t="shared" si="3"/>
        <v>2.25</v>
      </c>
      <c r="O19" s="35">
        <f t="shared" si="4"/>
        <v>2.1</v>
      </c>
      <c r="P19" s="35">
        <f t="shared" si="5"/>
        <v>2.2000000000000002</v>
      </c>
      <c r="Q19" s="35">
        <f t="shared" si="6"/>
        <v>7.9499999999999993</v>
      </c>
      <c r="R19" s="1">
        <f t="shared" si="0"/>
        <v>5</v>
      </c>
    </row>
    <row r="20" spans="1:18">
      <c r="A20" s="39" t="s">
        <v>199</v>
      </c>
      <c r="B20" s="39" t="s">
        <v>102</v>
      </c>
      <c r="C20" s="36">
        <v>0.3</v>
      </c>
      <c r="D20" s="1">
        <v>0.3</v>
      </c>
      <c r="E20" s="1">
        <v>0.7</v>
      </c>
      <c r="F20" s="1">
        <v>0.5</v>
      </c>
      <c r="G20" s="1">
        <v>2.2999999999999998</v>
      </c>
      <c r="H20" s="1">
        <v>2.5</v>
      </c>
      <c r="I20" s="1">
        <v>2.7</v>
      </c>
      <c r="J20" s="1">
        <v>2.5</v>
      </c>
      <c r="K20" s="1"/>
      <c r="L20" s="35">
        <f t="shared" si="1"/>
        <v>0.3</v>
      </c>
      <c r="M20" s="35">
        <f t="shared" si="2"/>
        <v>0.6</v>
      </c>
      <c r="N20" s="35">
        <f t="shared" si="3"/>
        <v>0.89999999999999991</v>
      </c>
      <c r="O20" s="35">
        <f t="shared" si="4"/>
        <v>2.4</v>
      </c>
      <c r="P20" s="35">
        <f t="shared" si="5"/>
        <v>2.6</v>
      </c>
      <c r="Q20" s="35">
        <f t="shared" si="6"/>
        <v>5.9</v>
      </c>
      <c r="R20" s="1">
        <f t="shared" si="0"/>
        <v>19</v>
      </c>
    </row>
    <row r="21" spans="1:18">
      <c r="A21" s="39" t="s">
        <v>200</v>
      </c>
      <c r="B21" s="39" t="s">
        <v>102</v>
      </c>
      <c r="C21" s="36">
        <v>0.8</v>
      </c>
      <c r="D21" s="1">
        <v>0.4</v>
      </c>
      <c r="E21" s="1">
        <v>0.7</v>
      </c>
      <c r="F21" s="1">
        <v>0.4</v>
      </c>
      <c r="G21" s="1">
        <v>2.2000000000000002</v>
      </c>
      <c r="H21" s="1">
        <v>2</v>
      </c>
      <c r="I21" s="1">
        <v>2.8</v>
      </c>
      <c r="J21" s="1">
        <v>2.9</v>
      </c>
      <c r="K21" s="1"/>
      <c r="L21" s="35">
        <f t="shared" si="1"/>
        <v>0.60000000000000009</v>
      </c>
      <c r="M21" s="35">
        <f t="shared" si="2"/>
        <v>0.55000000000000004</v>
      </c>
      <c r="N21" s="35">
        <f t="shared" si="3"/>
        <v>1.1500000000000001</v>
      </c>
      <c r="O21" s="35">
        <f t="shared" si="4"/>
        <v>2.1</v>
      </c>
      <c r="P21" s="35">
        <f t="shared" si="5"/>
        <v>2.8499999999999996</v>
      </c>
      <c r="Q21" s="35">
        <f t="shared" si="6"/>
        <v>6.2000000000000011</v>
      </c>
      <c r="R21" s="1">
        <f t="shared" si="0"/>
        <v>17</v>
      </c>
    </row>
    <row r="22" spans="1:18">
      <c r="A22" s="39" t="s">
        <v>201</v>
      </c>
      <c r="B22" s="39" t="s">
        <v>102</v>
      </c>
      <c r="C22" s="36">
        <v>0.3</v>
      </c>
      <c r="D22" s="1">
        <v>0.3</v>
      </c>
      <c r="E22" s="1">
        <v>0.6</v>
      </c>
      <c r="F22" s="1">
        <v>0.5</v>
      </c>
      <c r="G22" s="1">
        <v>1.9</v>
      </c>
      <c r="H22" s="1">
        <v>2.2000000000000002</v>
      </c>
      <c r="I22" s="1">
        <v>2.4</v>
      </c>
      <c r="J22" s="1">
        <v>2.5</v>
      </c>
      <c r="K22" s="1"/>
      <c r="L22" s="35">
        <f t="shared" si="1"/>
        <v>0.3</v>
      </c>
      <c r="M22" s="35">
        <f t="shared" si="2"/>
        <v>0.55000000000000004</v>
      </c>
      <c r="N22" s="35">
        <f t="shared" si="3"/>
        <v>0.85000000000000009</v>
      </c>
      <c r="O22" s="35">
        <f t="shared" si="4"/>
        <v>2.0499999999999998</v>
      </c>
      <c r="P22" s="35">
        <f t="shared" si="5"/>
        <v>2.4500000000000002</v>
      </c>
      <c r="Q22" s="35">
        <f t="shared" si="6"/>
        <v>6.35</v>
      </c>
      <c r="R22" s="1">
        <f t="shared" si="0"/>
        <v>16</v>
      </c>
    </row>
    <row r="23" spans="1:18">
      <c r="A23" s="39" t="s">
        <v>202</v>
      </c>
      <c r="B23" s="39" t="s">
        <v>108</v>
      </c>
      <c r="C23" s="36">
        <v>1.4</v>
      </c>
      <c r="D23" s="1">
        <v>1.7</v>
      </c>
      <c r="E23" s="1">
        <v>0.8</v>
      </c>
      <c r="F23" s="1">
        <v>0.5</v>
      </c>
      <c r="G23" s="1">
        <v>1.7</v>
      </c>
      <c r="H23" s="1">
        <v>1.5</v>
      </c>
      <c r="I23" s="1">
        <v>2.4</v>
      </c>
      <c r="J23" s="1">
        <v>2.7</v>
      </c>
      <c r="K23" s="1"/>
      <c r="L23" s="35">
        <f t="shared" si="1"/>
        <v>1.5499999999999998</v>
      </c>
      <c r="M23" s="35">
        <f t="shared" si="2"/>
        <v>0.65</v>
      </c>
      <c r="N23" s="35">
        <f t="shared" si="3"/>
        <v>2.1999999999999997</v>
      </c>
      <c r="O23" s="35">
        <f t="shared" si="4"/>
        <v>1.6</v>
      </c>
      <c r="P23" s="35">
        <f t="shared" si="5"/>
        <v>2.5499999999999998</v>
      </c>
      <c r="Q23" s="35">
        <f t="shared" si="6"/>
        <v>8.0499999999999989</v>
      </c>
      <c r="R23" s="1">
        <f t="shared" si="0"/>
        <v>4</v>
      </c>
    </row>
    <row r="24" spans="1:18">
      <c r="A24" s="39" t="s">
        <v>203</v>
      </c>
      <c r="B24" s="39" t="s">
        <v>123</v>
      </c>
      <c r="C24" s="36">
        <v>0.8</v>
      </c>
      <c r="D24" s="1">
        <v>1.1000000000000001</v>
      </c>
      <c r="E24" s="1">
        <v>0.8</v>
      </c>
      <c r="F24" s="1">
        <v>0.8</v>
      </c>
      <c r="G24" s="1">
        <v>2.2000000000000002</v>
      </c>
      <c r="H24" s="1">
        <v>2</v>
      </c>
      <c r="I24" s="1">
        <v>1.9</v>
      </c>
      <c r="J24" s="1">
        <v>2</v>
      </c>
      <c r="K24" s="1"/>
      <c r="L24" s="35">
        <f t="shared" si="1"/>
        <v>0.95000000000000007</v>
      </c>
      <c r="M24" s="35">
        <f t="shared" si="2"/>
        <v>0.8</v>
      </c>
      <c r="N24" s="35">
        <f t="shared" si="3"/>
        <v>1.75</v>
      </c>
      <c r="O24" s="35">
        <f t="shared" si="4"/>
        <v>2.1</v>
      </c>
      <c r="P24" s="35">
        <f t="shared" si="5"/>
        <v>1.95</v>
      </c>
      <c r="Q24" s="35">
        <f t="shared" si="6"/>
        <v>7.7000000000000011</v>
      </c>
      <c r="R24" s="1">
        <f t="shared" si="0"/>
        <v>7</v>
      </c>
    </row>
    <row r="25" spans="1:18">
      <c r="A25" s="39" t="s">
        <v>204</v>
      </c>
      <c r="B25" s="39" t="s">
        <v>102</v>
      </c>
      <c r="C25" s="36">
        <v>1.1000000000000001</v>
      </c>
      <c r="D25" s="1">
        <v>1.6</v>
      </c>
      <c r="E25" s="1">
        <v>1</v>
      </c>
      <c r="F25" s="1">
        <v>0.9</v>
      </c>
      <c r="G25" s="1">
        <v>1.8</v>
      </c>
      <c r="H25" s="1">
        <v>2</v>
      </c>
      <c r="I25" s="1">
        <v>2.7</v>
      </c>
      <c r="J25" s="1">
        <v>2.4</v>
      </c>
      <c r="K25" s="1"/>
      <c r="L25" s="35">
        <f t="shared" si="1"/>
        <v>1.35</v>
      </c>
      <c r="M25" s="35">
        <f t="shared" si="2"/>
        <v>0.95</v>
      </c>
      <c r="N25" s="35">
        <f t="shared" si="3"/>
        <v>2.2999999999999998</v>
      </c>
      <c r="O25" s="35">
        <f t="shared" si="4"/>
        <v>1.9</v>
      </c>
      <c r="P25" s="35">
        <f t="shared" si="5"/>
        <v>2.5499999999999998</v>
      </c>
      <c r="Q25" s="35">
        <f t="shared" si="6"/>
        <v>7.8500000000000005</v>
      </c>
      <c r="R25" s="1">
        <f t="shared" si="0"/>
        <v>6</v>
      </c>
    </row>
    <row r="26" spans="1:18">
      <c r="A26" s="35" t="s">
        <v>316</v>
      </c>
      <c r="B26" s="39" t="s">
        <v>108</v>
      </c>
      <c r="C26" s="36">
        <v>0.3</v>
      </c>
      <c r="D26" s="1">
        <v>0.6</v>
      </c>
      <c r="E26" s="1">
        <v>1.2</v>
      </c>
      <c r="F26" s="1">
        <v>1.1000000000000001</v>
      </c>
      <c r="G26" s="1">
        <v>2</v>
      </c>
      <c r="H26" s="1">
        <v>2</v>
      </c>
      <c r="I26" s="1">
        <v>2</v>
      </c>
      <c r="J26" s="1">
        <v>2</v>
      </c>
      <c r="K26" s="1"/>
      <c r="L26" s="35">
        <f t="shared" si="1"/>
        <v>0.44999999999999996</v>
      </c>
      <c r="M26" s="35">
        <f t="shared" si="2"/>
        <v>1.1499999999999999</v>
      </c>
      <c r="N26" s="35">
        <f t="shared" si="3"/>
        <v>1.5999999999999999</v>
      </c>
      <c r="O26" s="35">
        <f t="shared" si="4"/>
        <v>2</v>
      </c>
      <c r="P26" s="35">
        <f t="shared" si="5"/>
        <v>2</v>
      </c>
      <c r="Q26" s="35">
        <f t="shared" si="6"/>
        <v>7.6</v>
      </c>
      <c r="R26" s="1">
        <f t="shared" si="0"/>
        <v>9</v>
      </c>
    </row>
    <row r="27" spans="1:18">
      <c r="A27" s="39" t="s">
        <v>205</v>
      </c>
      <c r="B27" s="39" t="s">
        <v>123</v>
      </c>
      <c r="C27" s="36">
        <v>0.9</v>
      </c>
      <c r="D27" s="1">
        <v>0.9</v>
      </c>
      <c r="E27" s="1">
        <v>0.9</v>
      </c>
      <c r="F27" s="1">
        <v>0.9</v>
      </c>
      <c r="G27" s="1">
        <v>2.2999999999999998</v>
      </c>
      <c r="H27" s="1">
        <v>2</v>
      </c>
      <c r="I27" s="1">
        <v>1.8</v>
      </c>
      <c r="J27" s="1">
        <v>2.1</v>
      </c>
      <c r="K27" s="1"/>
      <c r="L27" s="35">
        <f t="shared" si="1"/>
        <v>0.9</v>
      </c>
      <c r="M27" s="35">
        <f t="shared" si="2"/>
        <v>0.9</v>
      </c>
      <c r="N27" s="35">
        <f t="shared" si="3"/>
        <v>1.8</v>
      </c>
      <c r="O27" s="35">
        <f t="shared" si="4"/>
        <v>2.15</v>
      </c>
      <c r="P27" s="35">
        <f t="shared" si="5"/>
        <v>1.9500000000000002</v>
      </c>
      <c r="Q27" s="35">
        <f t="shared" si="6"/>
        <v>7.7</v>
      </c>
      <c r="R27" s="1">
        <f t="shared" si="0"/>
        <v>8</v>
      </c>
    </row>
    <row r="28" spans="1:18">
      <c r="A28" s="39" t="s">
        <v>206</v>
      </c>
      <c r="B28" s="39" t="s">
        <v>102</v>
      </c>
      <c r="C28" s="36">
        <v>0.7</v>
      </c>
      <c r="D28" s="1">
        <v>0.9</v>
      </c>
      <c r="E28" s="1">
        <v>0.6</v>
      </c>
      <c r="F28" s="1">
        <v>0.4</v>
      </c>
      <c r="G28" s="1">
        <v>2.2000000000000002</v>
      </c>
      <c r="H28" s="1">
        <v>2.1</v>
      </c>
      <c r="I28" s="1">
        <v>2.9</v>
      </c>
      <c r="J28" s="1">
        <v>2.6</v>
      </c>
      <c r="K28" s="1"/>
      <c r="L28" s="35">
        <f t="shared" si="1"/>
        <v>0.8</v>
      </c>
      <c r="M28" s="35">
        <f t="shared" si="2"/>
        <v>0.5</v>
      </c>
      <c r="N28" s="35">
        <f t="shared" si="3"/>
        <v>1.3</v>
      </c>
      <c r="O28" s="35">
        <f t="shared" si="4"/>
        <v>2.1500000000000004</v>
      </c>
      <c r="P28" s="35">
        <f t="shared" si="5"/>
        <v>2.75</v>
      </c>
      <c r="Q28" s="35">
        <f t="shared" si="6"/>
        <v>6.3999999999999995</v>
      </c>
      <c r="R28" s="1">
        <f t="shared" si="0"/>
        <v>15</v>
      </c>
    </row>
    <row r="29" spans="1:18">
      <c r="A29" s="39" t="s">
        <v>207</v>
      </c>
      <c r="B29" s="39" t="s">
        <v>102</v>
      </c>
      <c r="C29" s="36">
        <v>1.3</v>
      </c>
      <c r="D29" s="1">
        <v>1.2</v>
      </c>
      <c r="E29" s="1">
        <v>1.3</v>
      </c>
      <c r="F29" s="1">
        <v>1.2</v>
      </c>
      <c r="G29" s="1">
        <v>2</v>
      </c>
      <c r="H29" s="1">
        <v>2.1</v>
      </c>
      <c r="I29" s="1">
        <v>2</v>
      </c>
      <c r="J29" s="1">
        <v>2.2000000000000002</v>
      </c>
      <c r="K29" s="1"/>
      <c r="L29" s="35">
        <f t="shared" ref="L29:L31" si="7">AVERAGE(C29,D29)</f>
        <v>1.25</v>
      </c>
      <c r="M29" s="35">
        <f t="shared" ref="M29:M31" si="8">AVERAGE(E29,F29)</f>
        <v>1.25</v>
      </c>
      <c r="N29" s="35">
        <f t="shared" ref="N29:N31" si="9">IF(L29+M29&gt;8,8,L29+M29)</f>
        <v>2.5</v>
      </c>
      <c r="O29" s="35">
        <f t="shared" ref="O29:O31" si="10">AVERAGE(G29,H29)</f>
        <v>2.0499999999999998</v>
      </c>
      <c r="P29" s="35">
        <f t="shared" ref="P29:P31" si="11">AVERAGE(I29,J29)</f>
        <v>2.1</v>
      </c>
      <c r="Q29" s="35">
        <f t="shared" ref="Q29:Q31" si="12">10-P29-O29-K29+N29</f>
        <v>8.3500000000000014</v>
      </c>
      <c r="R29" s="1">
        <f t="shared" si="0"/>
        <v>1</v>
      </c>
    </row>
    <row r="30" spans="1:18">
      <c r="A30" s="39" t="s">
        <v>208</v>
      </c>
      <c r="B30" s="39" t="s">
        <v>313</v>
      </c>
      <c r="C30" s="36">
        <v>0.2</v>
      </c>
      <c r="D30" s="1">
        <v>0.2</v>
      </c>
      <c r="E30" s="1">
        <v>0</v>
      </c>
      <c r="F30" s="1">
        <v>0.2</v>
      </c>
      <c r="G30" s="1">
        <v>2.4</v>
      </c>
      <c r="H30" s="1">
        <v>2.2999999999999998</v>
      </c>
      <c r="I30" s="1">
        <v>3.6</v>
      </c>
      <c r="J30" s="1">
        <v>3.9</v>
      </c>
      <c r="K30" s="1"/>
      <c r="L30" s="35">
        <f t="shared" si="7"/>
        <v>0.2</v>
      </c>
      <c r="M30" s="35">
        <f t="shared" si="8"/>
        <v>0.1</v>
      </c>
      <c r="N30" s="35">
        <f t="shared" si="9"/>
        <v>0.30000000000000004</v>
      </c>
      <c r="O30" s="35">
        <f t="shared" si="10"/>
        <v>2.3499999999999996</v>
      </c>
      <c r="P30" s="35">
        <f t="shared" si="11"/>
        <v>3.75</v>
      </c>
      <c r="Q30" s="35">
        <f t="shared" si="12"/>
        <v>4.2</v>
      </c>
      <c r="R30" s="1">
        <f t="shared" si="0"/>
        <v>23</v>
      </c>
    </row>
    <row r="31" spans="1:18">
      <c r="A31" s="39" t="s">
        <v>209</v>
      </c>
      <c r="B31" s="39" t="s">
        <v>313</v>
      </c>
      <c r="C31" s="36">
        <v>0.3</v>
      </c>
      <c r="D31" s="1">
        <v>0.3</v>
      </c>
      <c r="E31" s="1">
        <v>0.2</v>
      </c>
      <c r="F31" s="1">
        <v>0.2</v>
      </c>
      <c r="G31" s="1">
        <v>2</v>
      </c>
      <c r="H31" s="1">
        <v>1.9</v>
      </c>
      <c r="I31" s="1">
        <v>3</v>
      </c>
      <c r="J31" s="1">
        <v>2.9</v>
      </c>
      <c r="K31" s="1"/>
      <c r="L31" s="35">
        <f t="shared" si="7"/>
        <v>0.3</v>
      </c>
      <c r="M31" s="35">
        <f t="shared" si="8"/>
        <v>0.2</v>
      </c>
      <c r="N31" s="35">
        <f t="shared" si="9"/>
        <v>0.5</v>
      </c>
      <c r="O31" s="35">
        <f t="shared" si="10"/>
        <v>1.95</v>
      </c>
      <c r="P31" s="35">
        <f t="shared" si="11"/>
        <v>2.95</v>
      </c>
      <c r="Q31" s="35">
        <f t="shared" si="12"/>
        <v>5.6</v>
      </c>
      <c r="R31" s="1">
        <f t="shared" si="0"/>
        <v>20</v>
      </c>
    </row>
    <row r="33" spans="1:18">
      <c r="A33" s="9" t="s">
        <v>38</v>
      </c>
      <c r="B33" s="9"/>
      <c r="C33" s="9"/>
      <c r="D33" s="9"/>
      <c r="E33" s="9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8">
      <c r="A34" s="4" t="s">
        <v>1</v>
      </c>
      <c r="B34" s="4" t="s">
        <v>72</v>
      </c>
      <c r="C34" s="4" t="s">
        <v>2</v>
      </c>
      <c r="D34" s="4" t="s">
        <v>3</v>
      </c>
      <c r="E34" s="4" t="s">
        <v>11</v>
      </c>
      <c r="F34" s="4" t="s">
        <v>12</v>
      </c>
      <c r="G34" s="4" t="s">
        <v>13</v>
      </c>
      <c r="H34" s="4" t="s">
        <v>14</v>
      </c>
      <c r="I34" s="4" t="s">
        <v>4</v>
      </c>
      <c r="J34" s="4" t="s">
        <v>5</v>
      </c>
      <c r="K34" s="4" t="s">
        <v>8</v>
      </c>
      <c r="L34" s="4" t="s">
        <v>9</v>
      </c>
      <c r="M34" s="4" t="s">
        <v>15</v>
      </c>
      <c r="N34" s="4" t="s">
        <v>69</v>
      </c>
      <c r="O34" s="4" t="s">
        <v>16</v>
      </c>
      <c r="P34" s="4" t="s">
        <v>10</v>
      </c>
      <c r="Q34" s="4" t="s">
        <v>85</v>
      </c>
      <c r="R34" s="4" t="s">
        <v>68</v>
      </c>
    </row>
    <row r="35" spans="1:18">
      <c r="A35" s="35" t="str">
        <f t="shared" ref="A35:B58" si="13">A8</f>
        <v>Eleanor Field</v>
      </c>
      <c r="B35" s="35" t="str">
        <f t="shared" si="13"/>
        <v>Delta</v>
      </c>
      <c r="C35" s="35">
        <v>1.1000000000000001</v>
      </c>
      <c r="D35" s="35">
        <v>1.2</v>
      </c>
      <c r="E35" s="35">
        <v>1.7</v>
      </c>
      <c r="F35" s="35">
        <v>1.7</v>
      </c>
      <c r="G35" s="35">
        <v>1.6</v>
      </c>
      <c r="H35" s="35">
        <v>1.9</v>
      </c>
      <c r="I35" s="35">
        <v>2.2000000000000002</v>
      </c>
      <c r="J35" s="35">
        <v>2</v>
      </c>
      <c r="K35" s="35"/>
      <c r="L35" s="35">
        <f t="shared" ref="L35:L55" si="14">AVERAGE(C35,D35)</f>
        <v>1.1499999999999999</v>
      </c>
      <c r="M35" s="35">
        <f t="shared" ref="M35:M55" si="15">AVERAGE(E35,F35)</f>
        <v>1.7</v>
      </c>
      <c r="N35" s="35">
        <f t="shared" ref="N35:N55" si="16">IF(L35+M35&gt;8,8,L35+M35)</f>
        <v>2.8499999999999996</v>
      </c>
      <c r="O35" s="35">
        <f t="shared" ref="O35:O55" si="17">AVERAGE(G35,H35)</f>
        <v>1.75</v>
      </c>
      <c r="P35" s="35">
        <f t="shared" ref="P35:P55" si="18">AVERAGE(I35,J35)</f>
        <v>2.1</v>
      </c>
      <c r="Q35" s="35">
        <f t="shared" ref="Q35:Q55" si="19">10-P35-O35-K35+N35</f>
        <v>9</v>
      </c>
      <c r="R35" s="1">
        <f>RANK(Q35,$Q$35:$Q$58)</f>
        <v>3</v>
      </c>
    </row>
    <row r="36" spans="1:18">
      <c r="A36" s="35" t="str">
        <f t="shared" si="13"/>
        <v>Cassandra ter Weijden</v>
      </c>
      <c r="B36" s="35" t="str">
        <f t="shared" si="13"/>
        <v>Counties</v>
      </c>
      <c r="C36" s="1">
        <v>0.4</v>
      </c>
      <c r="D36" s="1">
        <v>0.4</v>
      </c>
      <c r="E36" s="1">
        <v>1.4</v>
      </c>
      <c r="F36" s="1">
        <v>1.2</v>
      </c>
      <c r="G36" s="1">
        <v>1.5</v>
      </c>
      <c r="H36" s="1">
        <v>1.7</v>
      </c>
      <c r="I36" s="1">
        <v>2.2000000000000002</v>
      </c>
      <c r="J36" s="1">
        <v>2</v>
      </c>
      <c r="K36" s="1"/>
      <c r="L36" s="35">
        <f t="shared" si="14"/>
        <v>0.4</v>
      </c>
      <c r="M36" s="35">
        <f t="shared" si="15"/>
        <v>1.2999999999999998</v>
      </c>
      <c r="N36" s="35">
        <f t="shared" si="16"/>
        <v>1.6999999999999997</v>
      </c>
      <c r="O36" s="35">
        <f t="shared" si="17"/>
        <v>1.6</v>
      </c>
      <c r="P36" s="35">
        <f t="shared" si="18"/>
        <v>2.1</v>
      </c>
      <c r="Q36" s="35">
        <f t="shared" si="19"/>
        <v>8</v>
      </c>
      <c r="R36" s="1">
        <f t="shared" ref="R36:R58" si="20">RANK(Q36,$Q$35:$Q$58)</f>
        <v>9</v>
      </c>
    </row>
    <row r="37" spans="1:18">
      <c r="A37" s="35" t="str">
        <f t="shared" si="13"/>
        <v>Katelyn MacDonald</v>
      </c>
      <c r="B37" s="35" t="str">
        <f t="shared" si="13"/>
        <v>Spiralz</v>
      </c>
      <c r="C37" s="1">
        <v>1.4</v>
      </c>
      <c r="D37" s="1">
        <v>1.2</v>
      </c>
      <c r="E37" s="1">
        <v>1.3</v>
      </c>
      <c r="F37" s="1">
        <v>0.9</v>
      </c>
      <c r="G37" s="1">
        <v>1.8</v>
      </c>
      <c r="H37" s="1">
        <v>1.5</v>
      </c>
      <c r="I37" s="1">
        <v>2.4</v>
      </c>
      <c r="J37" s="1">
        <v>2.1</v>
      </c>
      <c r="K37" s="1"/>
      <c r="L37" s="35">
        <f t="shared" si="14"/>
        <v>1.2999999999999998</v>
      </c>
      <c r="M37" s="35">
        <f t="shared" si="15"/>
        <v>1.1000000000000001</v>
      </c>
      <c r="N37" s="35">
        <f t="shared" si="16"/>
        <v>2.4</v>
      </c>
      <c r="O37" s="35">
        <f t="shared" si="17"/>
        <v>1.65</v>
      </c>
      <c r="P37" s="35">
        <f t="shared" si="18"/>
        <v>2.25</v>
      </c>
      <c r="Q37" s="35">
        <f t="shared" si="19"/>
        <v>8.5</v>
      </c>
      <c r="R37" s="1">
        <f t="shared" si="20"/>
        <v>4</v>
      </c>
    </row>
    <row r="38" spans="1:18">
      <c r="A38" s="35" t="str">
        <f t="shared" si="13"/>
        <v>Lauren Aplin</v>
      </c>
      <c r="B38" s="35" t="str">
        <f t="shared" si="13"/>
        <v>Counties</v>
      </c>
      <c r="C38" s="1">
        <v>1</v>
      </c>
      <c r="D38" s="1">
        <v>1</v>
      </c>
      <c r="E38" s="1">
        <v>0.8</v>
      </c>
      <c r="F38" s="1">
        <v>0.7</v>
      </c>
      <c r="G38" s="1">
        <v>2</v>
      </c>
      <c r="H38" s="1">
        <v>2.1</v>
      </c>
      <c r="I38" s="1">
        <v>2.8</v>
      </c>
      <c r="J38" s="1">
        <v>2.8</v>
      </c>
      <c r="K38" s="1"/>
      <c r="L38" s="35">
        <f t="shared" si="14"/>
        <v>1</v>
      </c>
      <c r="M38" s="35">
        <f t="shared" si="15"/>
        <v>0.75</v>
      </c>
      <c r="N38" s="35">
        <f t="shared" si="16"/>
        <v>1.75</v>
      </c>
      <c r="O38" s="35">
        <f t="shared" si="17"/>
        <v>2.0499999999999998</v>
      </c>
      <c r="P38" s="35">
        <f t="shared" si="18"/>
        <v>2.8</v>
      </c>
      <c r="Q38" s="35">
        <f t="shared" si="19"/>
        <v>6.9</v>
      </c>
      <c r="R38" s="1">
        <f t="shared" si="20"/>
        <v>17</v>
      </c>
    </row>
    <row r="39" spans="1:18">
      <c r="A39" s="35" t="str">
        <f t="shared" si="13"/>
        <v>Shiana Chin</v>
      </c>
      <c r="B39" s="35" t="str">
        <f t="shared" si="13"/>
        <v>Counties</v>
      </c>
      <c r="C39" s="1">
        <v>0.8</v>
      </c>
      <c r="D39" s="1">
        <v>1</v>
      </c>
      <c r="E39" s="1">
        <v>0</v>
      </c>
      <c r="F39" s="1">
        <v>0</v>
      </c>
      <c r="G39" s="1">
        <v>1.8</v>
      </c>
      <c r="H39" s="1">
        <v>2.1</v>
      </c>
      <c r="I39" s="1">
        <v>3.1</v>
      </c>
      <c r="J39" s="1">
        <v>2.9</v>
      </c>
      <c r="K39" s="1"/>
      <c r="L39" s="35">
        <f t="shared" si="14"/>
        <v>0.9</v>
      </c>
      <c r="M39" s="35">
        <f t="shared" si="15"/>
        <v>0</v>
      </c>
      <c r="N39" s="35">
        <f t="shared" si="16"/>
        <v>0.9</v>
      </c>
      <c r="O39" s="35">
        <f t="shared" si="17"/>
        <v>1.9500000000000002</v>
      </c>
      <c r="P39" s="35">
        <f t="shared" si="18"/>
        <v>3</v>
      </c>
      <c r="Q39" s="35">
        <f t="shared" si="19"/>
        <v>5.95</v>
      </c>
      <c r="R39" s="1">
        <f t="shared" si="20"/>
        <v>21</v>
      </c>
    </row>
    <row r="40" spans="1:18">
      <c r="A40" s="35" t="str">
        <f t="shared" si="13"/>
        <v>Roseanna Dalkie</v>
      </c>
      <c r="B40" s="35" t="str">
        <f t="shared" si="13"/>
        <v>Delta</v>
      </c>
      <c r="C40" s="1">
        <v>1.1000000000000001</v>
      </c>
      <c r="D40" s="1">
        <v>1.1000000000000001</v>
      </c>
      <c r="E40" s="1">
        <v>0</v>
      </c>
      <c r="F40" s="1">
        <v>0</v>
      </c>
      <c r="G40" s="1">
        <v>2.1</v>
      </c>
      <c r="H40" s="1">
        <v>2.2000000000000002</v>
      </c>
      <c r="I40" s="1">
        <v>2.9</v>
      </c>
      <c r="J40" s="1">
        <v>3.1</v>
      </c>
      <c r="K40" s="1"/>
      <c r="L40" s="35">
        <f t="shared" si="14"/>
        <v>1.1000000000000001</v>
      </c>
      <c r="M40" s="35">
        <f t="shared" si="15"/>
        <v>0</v>
      </c>
      <c r="N40" s="35">
        <f t="shared" si="16"/>
        <v>1.1000000000000001</v>
      </c>
      <c r="O40" s="35">
        <f t="shared" si="17"/>
        <v>2.1500000000000004</v>
      </c>
      <c r="P40" s="35">
        <f t="shared" si="18"/>
        <v>3</v>
      </c>
      <c r="Q40" s="35">
        <f t="shared" si="19"/>
        <v>5.9499999999999993</v>
      </c>
      <c r="R40" s="1">
        <f t="shared" si="20"/>
        <v>22</v>
      </c>
    </row>
    <row r="41" spans="1:18">
      <c r="A41" s="35" t="str">
        <f t="shared" si="13"/>
        <v>Daniela Romero</v>
      </c>
      <c r="B41" s="35" t="str">
        <f t="shared" si="13"/>
        <v>Counties</v>
      </c>
      <c r="C41" s="1">
        <v>0</v>
      </c>
      <c r="D41" s="1">
        <v>0.2</v>
      </c>
      <c r="E41" s="1">
        <v>0.3</v>
      </c>
      <c r="F41" s="1">
        <v>0.3</v>
      </c>
      <c r="G41" s="1">
        <v>2.2999999999999998</v>
      </c>
      <c r="H41" s="1">
        <v>2</v>
      </c>
      <c r="I41" s="1">
        <v>2.9</v>
      </c>
      <c r="J41" s="1">
        <v>2.9</v>
      </c>
      <c r="K41" s="1"/>
      <c r="L41" s="35">
        <f t="shared" si="14"/>
        <v>0.1</v>
      </c>
      <c r="M41" s="35">
        <f t="shared" si="15"/>
        <v>0.3</v>
      </c>
      <c r="N41" s="35">
        <f t="shared" si="16"/>
        <v>0.4</v>
      </c>
      <c r="O41" s="35">
        <f t="shared" si="17"/>
        <v>2.15</v>
      </c>
      <c r="P41" s="35">
        <f t="shared" si="18"/>
        <v>2.9</v>
      </c>
      <c r="Q41" s="35">
        <f t="shared" si="19"/>
        <v>5.35</v>
      </c>
      <c r="R41" s="1">
        <f t="shared" si="20"/>
        <v>24</v>
      </c>
    </row>
    <row r="42" spans="1:18">
      <c r="A42" s="35" t="str">
        <f t="shared" si="13"/>
        <v>Caitlin O'Brien</v>
      </c>
      <c r="B42" s="35" t="str">
        <f t="shared" si="13"/>
        <v>GGI</v>
      </c>
      <c r="C42" s="1">
        <v>0.7</v>
      </c>
      <c r="D42" s="1">
        <v>0.7</v>
      </c>
      <c r="E42" s="1">
        <v>1.1000000000000001</v>
      </c>
      <c r="F42" s="1">
        <v>0.8</v>
      </c>
      <c r="G42" s="1">
        <v>2</v>
      </c>
      <c r="H42" s="1">
        <v>2.1</v>
      </c>
      <c r="I42" s="1">
        <v>2.7</v>
      </c>
      <c r="J42" s="1">
        <v>3</v>
      </c>
      <c r="K42" s="1"/>
      <c r="L42" s="35">
        <f t="shared" si="14"/>
        <v>0.7</v>
      </c>
      <c r="M42" s="35">
        <f t="shared" si="15"/>
        <v>0.95000000000000007</v>
      </c>
      <c r="N42" s="35">
        <f t="shared" si="16"/>
        <v>1.65</v>
      </c>
      <c r="O42" s="35">
        <f t="shared" si="17"/>
        <v>2.0499999999999998</v>
      </c>
      <c r="P42" s="35">
        <f t="shared" si="18"/>
        <v>2.85</v>
      </c>
      <c r="Q42" s="35">
        <f t="shared" si="19"/>
        <v>6.75</v>
      </c>
      <c r="R42" s="1">
        <f t="shared" si="20"/>
        <v>18</v>
      </c>
    </row>
    <row r="43" spans="1:18">
      <c r="A43" s="35" t="str">
        <f t="shared" si="13"/>
        <v>Louisa Nelson</v>
      </c>
      <c r="B43" s="35" t="str">
        <f t="shared" si="13"/>
        <v>Counties</v>
      </c>
      <c r="C43" s="1">
        <v>1.1000000000000001</v>
      </c>
      <c r="D43" s="1">
        <v>1</v>
      </c>
      <c r="E43" s="1">
        <v>0.4</v>
      </c>
      <c r="F43" s="1">
        <v>0.3</v>
      </c>
      <c r="G43" s="1">
        <v>1.9</v>
      </c>
      <c r="H43" s="1">
        <v>1.6</v>
      </c>
      <c r="I43" s="1">
        <v>2.8</v>
      </c>
      <c r="J43" s="1">
        <v>3</v>
      </c>
      <c r="K43" s="1"/>
      <c r="L43" s="35">
        <f t="shared" si="14"/>
        <v>1.05</v>
      </c>
      <c r="M43" s="35">
        <f t="shared" si="15"/>
        <v>0.35</v>
      </c>
      <c r="N43" s="35">
        <f t="shared" si="16"/>
        <v>1.4</v>
      </c>
      <c r="O43" s="35">
        <f t="shared" si="17"/>
        <v>1.75</v>
      </c>
      <c r="P43" s="35">
        <f t="shared" si="18"/>
        <v>2.9</v>
      </c>
      <c r="Q43" s="35">
        <f t="shared" si="19"/>
        <v>6.75</v>
      </c>
      <c r="R43" s="1">
        <f t="shared" si="20"/>
        <v>18</v>
      </c>
    </row>
    <row r="44" spans="1:18">
      <c r="A44" s="35" t="str">
        <f t="shared" si="13"/>
        <v>Ella Westenberg</v>
      </c>
      <c r="B44" s="35" t="str">
        <f t="shared" si="13"/>
        <v>Future</v>
      </c>
      <c r="C44" s="1">
        <v>0.9</v>
      </c>
      <c r="D44" s="1">
        <v>0.9</v>
      </c>
      <c r="E44" s="1">
        <v>0.7</v>
      </c>
      <c r="F44" s="1">
        <v>0.7</v>
      </c>
      <c r="G44" s="1">
        <v>1.7</v>
      </c>
      <c r="H44" s="1">
        <v>1.4</v>
      </c>
      <c r="I44" s="1">
        <v>1.8</v>
      </c>
      <c r="J44" s="1">
        <v>1.6</v>
      </c>
      <c r="K44" s="1"/>
      <c r="L44" s="35">
        <f t="shared" si="14"/>
        <v>0.9</v>
      </c>
      <c r="M44" s="35">
        <f t="shared" si="15"/>
        <v>0.7</v>
      </c>
      <c r="N44" s="35">
        <f t="shared" si="16"/>
        <v>1.6</v>
      </c>
      <c r="O44" s="35">
        <f t="shared" si="17"/>
        <v>1.5499999999999998</v>
      </c>
      <c r="P44" s="35">
        <f t="shared" si="18"/>
        <v>1.7000000000000002</v>
      </c>
      <c r="Q44" s="35">
        <f t="shared" si="19"/>
        <v>8.3500000000000014</v>
      </c>
      <c r="R44" s="1">
        <f t="shared" si="20"/>
        <v>5</v>
      </c>
    </row>
    <row r="45" spans="1:18">
      <c r="A45" s="35" t="str">
        <f t="shared" si="13"/>
        <v>Sofia Amer</v>
      </c>
      <c r="B45" s="35" t="str">
        <f t="shared" si="13"/>
        <v>GGI</v>
      </c>
      <c r="C45" s="1">
        <v>0.5</v>
      </c>
      <c r="D45" s="1">
        <v>0.8</v>
      </c>
      <c r="E45" s="1">
        <v>0.4</v>
      </c>
      <c r="F45" s="1">
        <v>0.4</v>
      </c>
      <c r="G45" s="1">
        <v>1.7</v>
      </c>
      <c r="H45" s="1">
        <v>2</v>
      </c>
      <c r="I45" s="1">
        <v>2.1</v>
      </c>
      <c r="J45" s="1">
        <v>2.1</v>
      </c>
      <c r="K45" s="1"/>
      <c r="L45" s="35">
        <f t="shared" si="14"/>
        <v>0.65</v>
      </c>
      <c r="M45" s="35">
        <f t="shared" si="15"/>
        <v>0.4</v>
      </c>
      <c r="N45" s="35">
        <f t="shared" si="16"/>
        <v>1.05</v>
      </c>
      <c r="O45" s="35">
        <f t="shared" si="17"/>
        <v>1.85</v>
      </c>
      <c r="P45" s="35">
        <f t="shared" si="18"/>
        <v>2.1</v>
      </c>
      <c r="Q45" s="35">
        <f t="shared" si="19"/>
        <v>7.1000000000000005</v>
      </c>
      <c r="R45" s="1">
        <f t="shared" si="20"/>
        <v>14</v>
      </c>
    </row>
    <row r="46" spans="1:18">
      <c r="A46" s="35" t="str">
        <f t="shared" si="13"/>
        <v>Tayla Dickson</v>
      </c>
      <c r="B46" s="35" t="str">
        <f t="shared" si="13"/>
        <v>IGA</v>
      </c>
      <c r="C46" s="1">
        <v>0.9</v>
      </c>
      <c r="D46" s="1">
        <v>0.7</v>
      </c>
      <c r="E46" s="1">
        <v>1.5</v>
      </c>
      <c r="F46" s="1">
        <v>1.1000000000000001</v>
      </c>
      <c r="G46" s="1">
        <v>1.3</v>
      </c>
      <c r="H46" s="1">
        <v>1.4</v>
      </c>
      <c r="I46" s="1">
        <v>2.4</v>
      </c>
      <c r="J46" s="1">
        <v>2.2000000000000002</v>
      </c>
      <c r="K46" s="1">
        <v>0.3</v>
      </c>
      <c r="L46" s="35">
        <f t="shared" si="14"/>
        <v>0.8</v>
      </c>
      <c r="M46" s="35">
        <f t="shared" si="15"/>
        <v>1.3</v>
      </c>
      <c r="N46" s="35">
        <f t="shared" si="16"/>
        <v>2.1</v>
      </c>
      <c r="O46" s="35">
        <f t="shared" si="17"/>
        <v>1.35</v>
      </c>
      <c r="P46" s="35">
        <f t="shared" si="18"/>
        <v>2.2999999999999998</v>
      </c>
      <c r="Q46" s="35">
        <f t="shared" si="19"/>
        <v>8.15</v>
      </c>
      <c r="R46" s="1">
        <f t="shared" si="20"/>
        <v>6</v>
      </c>
    </row>
    <row r="47" spans="1:18">
      <c r="A47" s="35" t="str">
        <f t="shared" si="13"/>
        <v>Tamsin Foulkes-Baker</v>
      </c>
      <c r="B47" s="35" t="str">
        <f t="shared" si="13"/>
        <v>Xtreme</v>
      </c>
      <c r="C47" s="1">
        <v>0.6</v>
      </c>
      <c r="D47" s="1">
        <v>0.6</v>
      </c>
      <c r="E47" s="1">
        <v>1.5</v>
      </c>
      <c r="F47" s="1">
        <v>1.1000000000000001</v>
      </c>
      <c r="G47" s="1">
        <v>1.5</v>
      </c>
      <c r="H47" s="1">
        <v>1.3</v>
      </c>
      <c r="I47" s="1">
        <v>2.2999999999999998</v>
      </c>
      <c r="J47" s="1">
        <v>2.4</v>
      </c>
      <c r="K47" s="1"/>
      <c r="L47" s="35">
        <f t="shared" si="14"/>
        <v>0.6</v>
      </c>
      <c r="M47" s="35">
        <f t="shared" si="15"/>
        <v>1.3</v>
      </c>
      <c r="N47" s="35">
        <f t="shared" si="16"/>
        <v>1.9</v>
      </c>
      <c r="O47" s="35">
        <f t="shared" si="17"/>
        <v>1.4</v>
      </c>
      <c r="P47" s="35">
        <f t="shared" si="18"/>
        <v>2.3499999999999996</v>
      </c>
      <c r="Q47" s="35">
        <f t="shared" si="19"/>
        <v>8.15</v>
      </c>
      <c r="R47" s="1">
        <f t="shared" si="20"/>
        <v>6</v>
      </c>
    </row>
    <row r="48" spans="1:18">
      <c r="A48" s="35" t="str">
        <f t="shared" si="13"/>
        <v>Karin Hiranuma</v>
      </c>
      <c r="B48" s="35" t="str">
        <f t="shared" si="13"/>
        <v>Xtreme</v>
      </c>
      <c r="C48" s="1">
        <v>0.6</v>
      </c>
      <c r="D48" s="1">
        <v>0.5</v>
      </c>
      <c r="E48" s="1">
        <v>0.6</v>
      </c>
      <c r="F48" s="1">
        <v>0.6</v>
      </c>
      <c r="G48" s="1">
        <v>1.8</v>
      </c>
      <c r="H48" s="1">
        <v>1.6</v>
      </c>
      <c r="I48" s="1">
        <v>2.5</v>
      </c>
      <c r="J48" s="1">
        <v>2.2999999999999998</v>
      </c>
      <c r="K48" s="1"/>
      <c r="L48" s="35">
        <f t="shared" si="14"/>
        <v>0.55000000000000004</v>
      </c>
      <c r="M48" s="35">
        <f t="shared" si="15"/>
        <v>0.6</v>
      </c>
      <c r="N48" s="35">
        <f t="shared" si="16"/>
        <v>1.1499999999999999</v>
      </c>
      <c r="O48" s="35">
        <f t="shared" si="17"/>
        <v>1.7000000000000002</v>
      </c>
      <c r="P48" s="35">
        <f t="shared" si="18"/>
        <v>2.4</v>
      </c>
      <c r="Q48" s="35">
        <f t="shared" si="19"/>
        <v>7.0499999999999989</v>
      </c>
      <c r="R48" s="1">
        <f t="shared" si="20"/>
        <v>15</v>
      </c>
    </row>
    <row r="49" spans="1:18">
      <c r="A49" s="35" t="str">
        <f t="shared" si="13"/>
        <v>Kate Bonnici</v>
      </c>
      <c r="B49" s="35" t="str">
        <f t="shared" si="13"/>
        <v>Xtreme</v>
      </c>
      <c r="C49" s="1">
        <v>0.8</v>
      </c>
      <c r="D49" s="1">
        <v>0.5</v>
      </c>
      <c r="E49" s="1">
        <v>0.8</v>
      </c>
      <c r="F49" s="1">
        <v>0.8</v>
      </c>
      <c r="G49" s="1">
        <v>1.7</v>
      </c>
      <c r="H49" s="1">
        <v>1.9</v>
      </c>
      <c r="I49" s="1">
        <v>2.2000000000000002</v>
      </c>
      <c r="J49" s="1">
        <v>2</v>
      </c>
      <c r="K49" s="1"/>
      <c r="L49" s="35">
        <f t="shared" si="14"/>
        <v>0.65</v>
      </c>
      <c r="M49" s="35">
        <f t="shared" si="15"/>
        <v>0.8</v>
      </c>
      <c r="N49" s="35">
        <f t="shared" si="16"/>
        <v>1.4500000000000002</v>
      </c>
      <c r="O49" s="35">
        <f t="shared" si="17"/>
        <v>1.7999999999999998</v>
      </c>
      <c r="P49" s="35">
        <f t="shared" si="18"/>
        <v>2.1</v>
      </c>
      <c r="Q49" s="35">
        <f t="shared" si="19"/>
        <v>7.5500000000000007</v>
      </c>
      <c r="R49" s="1">
        <f t="shared" si="20"/>
        <v>13</v>
      </c>
    </row>
    <row r="50" spans="1:18">
      <c r="A50" s="35" t="str">
        <f t="shared" si="13"/>
        <v>Bobbi-Rose Holmes</v>
      </c>
      <c r="B50" s="35" t="str">
        <f t="shared" si="13"/>
        <v>IGA</v>
      </c>
      <c r="C50" s="1">
        <v>1.2</v>
      </c>
      <c r="D50" s="1">
        <v>1.2</v>
      </c>
      <c r="E50" s="1">
        <v>0.8</v>
      </c>
      <c r="F50" s="1">
        <v>0.8</v>
      </c>
      <c r="G50" s="1">
        <v>1.3</v>
      </c>
      <c r="H50" s="1">
        <v>1.3</v>
      </c>
      <c r="I50" s="1">
        <v>2.7</v>
      </c>
      <c r="J50" s="1">
        <v>2.5</v>
      </c>
      <c r="K50" s="1">
        <v>0.3</v>
      </c>
      <c r="L50" s="35">
        <f t="shared" si="14"/>
        <v>1.2</v>
      </c>
      <c r="M50" s="35">
        <f t="shared" si="15"/>
        <v>0.8</v>
      </c>
      <c r="N50" s="35">
        <f t="shared" si="16"/>
        <v>2</v>
      </c>
      <c r="O50" s="35">
        <f t="shared" si="17"/>
        <v>1.3</v>
      </c>
      <c r="P50" s="35">
        <f t="shared" si="18"/>
        <v>2.6</v>
      </c>
      <c r="Q50" s="35">
        <f t="shared" si="19"/>
        <v>7.8000000000000007</v>
      </c>
      <c r="R50" s="1">
        <f t="shared" si="20"/>
        <v>11</v>
      </c>
    </row>
    <row r="51" spans="1:18">
      <c r="A51" s="35" t="str">
        <f t="shared" si="13"/>
        <v>Maia O'Connor</v>
      </c>
      <c r="B51" s="35" t="str">
        <f t="shared" si="13"/>
        <v>Olympia</v>
      </c>
      <c r="C51" s="1">
        <v>0.5</v>
      </c>
      <c r="D51" s="1">
        <v>0.3</v>
      </c>
      <c r="E51" s="1">
        <v>0.8</v>
      </c>
      <c r="F51" s="1">
        <v>0.8</v>
      </c>
      <c r="G51" s="1">
        <v>1.4</v>
      </c>
      <c r="H51" s="1">
        <v>1.4</v>
      </c>
      <c r="I51" s="1">
        <v>2.8</v>
      </c>
      <c r="J51" s="1">
        <v>2.9</v>
      </c>
      <c r="K51" s="1"/>
      <c r="L51" s="35">
        <f t="shared" si="14"/>
        <v>0.4</v>
      </c>
      <c r="M51" s="35">
        <f t="shared" si="15"/>
        <v>0.8</v>
      </c>
      <c r="N51" s="35">
        <f t="shared" si="16"/>
        <v>1.2000000000000002</v>
      </c>
      <c r="O51" s="35">
        <f t="shared" si="17"/>
        <v>1.4</v>
      </c>
      <c r="P51" s="35">
        <f t="shared" si="18"/>
        <v>2.8499999999999996</v>
      </c>
      <c r="Q51" s="35">
        <f t="shared" si="19"/>
        <v>6.95</v>
      </c>
      <c r="R51" s="1">
        <f t="shared" si="20"/>
        <v>16</v>
      </c>
    </row>
    <row r="52" spans="1:18">
      <c r="A52" s="35" t="str">
        <f t="shared" si="13"/>
        <v>Hannah Kelly</v>
      </c>
      <c r="B52" s="35" t="str">
        <f t="shared" si="13"/>
        <v>Xtreme</v>
      </c>
      <c r="C52" s="1">
        <v>1.6</v>
      </c>
      <c r="D52" s="1">
        <v>1.6</v>
      </c>
      <c r="E52" s="1">
        <v>0.8</v>
      </c>
      <c r="F52" s="1">
        <v>0.8</v>
      </c>
      <c r="G52" s="1">
        <v>1.2</v>
      </c>
      <c r="H52" s="1">
        <v>1.5</v>
      </c>
      <c r="I52" s="1">
        <v>2.1</v>
      </c>
      <c r="J52" s="1">
        <v>1.9</v>
      </c>
      <c r="K52" s="1"/>
      <c r="L52" s="35">
        <f t="shared" si="14"/>
        <v>1.6</v>
      </c>
      <c r="M52" s="35">
        <f t="shared" si="15"/>
        <v>0.8</v>
      </c>
      <c r="N52" s="35">
        <f t="shared" si="16"/>
        <v>2.4000000000000004</v>
      </c>
      <c r="O52" s="35">
        <f t="shared" si="17"/>
        <v>1.35</v>
      </c>
      <c r="P52" s="35">
        <f t="shared" si="18"/>
        <v>2</v>
      </c>
      <c r="Q52" s="35">
        <f t="shared" si="19"/>
        <v>9.0500000000000007</v>
      </c>
      <c r="R52" s="1">
        <f t="shared" si="20"/>
        <v>2</v>
      </c>
    </row>
    <row r="53" spans="1:18">
      <c r="A53" s="35" t="s">
        <v>316</v>
      </c>
      <c r="B53" s="35" t="str">
        <f t="shared" si="13"/>
        <v>IGA</v>
      </c>
      <c r="C53" s="1">
        <v>1</v>
      </c>
      <c r="D53" s="1">
        <v>1.1000000000000001</v>
      </c>
      <c r="E53" s="1">
        <v>0.2</v>
      </c>
      <c r="F53" s="1">
        <v>0.6</v>
      </c>
      <c r="G53" s="1">
        <v>1.4</v>
      </c>
      <c r="H53" s="1">
        <v>1.5</v>
      </c>
      <c r="I53" s="1">
        <v>2</v>
      </c>
      <c r="J53" s="1">
        <v>1.7</v>
      </c>
      <c r="K53" s="1"/>
      <c r="L53" s="35">
        <f t="shared" si="14"/>
        <v>1.05</v>
      </c>
      <c r="M53" s="35">
        <f t="shared" si="15"/>
        <v>0.4</v>
      </c>
      <c r="N53" s="35">
        <f t="shared" si="16"/>
        <v>1.4500000000000002</v>
      </c>
      <c r="O53" s="35">
        <f t="shared" si="17"/>
        <v>1.45</v>
      </c>
      <c r="P53" s="35">
        <f t="shared" si="18"/>
        <v>1.85</v>
      </c>
      <c r="Q53" s="35">
        <f t="shared" si="19"/>
        <v>8.15</v>
      </c>
      <c r="R53" s="1">
        <f t="shared" si="20"/>
        <v>6</v>
      </c>
    </row>
    <row r="54" spans="1:18">
      <c r="A54" s="35" t="str">
        <f t="shared" si="13"/>
        <v>Samantha Carney</v>
      </c>
      <c r="B54" s="35" t="str">
        <f t="shared" si="13"/>
        <v>Olympia</v>
      </c>
      <c r="C54" s="1">
        <v>0.8</v>
      </c>
      <c r="D54" s="1">
        <v>0.8</v>
      </c>
      <c r="E54" s="1">
        <v>0.9</v>
      </c>
      <c r="F54" s="1">
        <v>0.8</v>
      </c>
      <c r="G54" s="1">
        <v>1.6</v>
      </c>
      <c r="H54" s="1">
        <v>1.4</v>
      </c>
      <c r="I54" s="1">
        <v>2.7</v>
      </c>
      <c r="J54" s="1">
        <v>2.4</v>
      </c>
      <c r="K54" s="1"/>
      <c r="L54" s="35">
        <f t="shared" si="14"/>
        <v>0.8</v>
      </c>
      <c r="M54" s="35">
        <f t="shared" si="15"/>
        <v>0.85000000000000009</v>
      </c>
      <c r="N54" s="35">
        <f t="shared" si="16"/>
        <v>1.6500000000000001</v>
      </c>
      <c r="O54" s="35">
        <f t="shared" si="17"/>
        <v>1.5</v>
      </c>
      <c r="P54" s="35">
        <f t="shared" si="18"/>
        <v>2.5499999999999998</v>
      </c>
      <c r="Q54" s="35">
        <f t="shared" si="19"/>
        <v>7.6000000000000005</v>
      </c>
      <c r="R54" s="1">
        <f t="shared" si="20"/>
        <v>12</v>
      </c>
    </row>
    <row r="55" spans="1:18">
      <c r="A55" s="35" t="str">
        <f t="shared" si="13"/>
        <v>Jessica Han</v>
      </c>
      <c r="B55" s="35" t="str">
        <f t="shared" si="13"/>
        <v>Xtreme</v>
      </c>
      <c r="C55" s="1">
        <v>0.5</v>
      </c>
      <c r="D55" s="1">
        <v>0.5</v>
      </c>
      <c r="E55" s="1">
        <v>0.3</v>
      </c>
      <c r="F55" s="1">
        <v>0</v>
      </c>
      <c r="G55" s="1">
        <v>2.1</v>
      </c>
      <c r="H55" s="1">
        <v>1.8</v>
      </c>
      <c r="I55" s="1">
        <v>2.8</v>
      </c>
      <c r="J55" s="1">
        <v>2.9</v>
      </c>
      <c r="K55" s="1"/>
      <c r="L55" s="35">
        <f t="shared" si="14"/>
        <v>0.5</v>
      </c>
      <c r="M55" s="35">
        <f t="shared" si="15"/>
        <v>0.15</v>
      </c>
      <c r="N55" s="35">
        <f t="shared" si="16"/>
        <v>0.65</v>
      </c>
      <c r="O55" s="35">
        <f t="shared" si="17"/>
        <v>1.9500000000000002</v>
      </c>
      <c r="P55" s="35">
        <f t="shared" si="18"/>
        <v>2.8499999999999996</v>
      </c>
      <c r="Q55" s="35">
        <f t="shared" si="19"/>
        <v>5.8500000000000005</v>
      </c>
      <c r="R55" s="1">
        <f t="shared" si="20"/>
        <v>23</v>
      </c>
    </row>
    <row r="56" spans="1:18">
      <c r="A56" s="35" t="str">
        <f t="shared" si="13"/>
        <v>Karina Zhu</v>
      </c>
      <c r="B56" s="35" t="str">
        <f t="shared" si="13"/>
        <v>Xtreme</v>
      </c>
      <c r="C56" s="1">
        <v>1.6</v>
      </c>
      <c r="D56" s="1">
        <v>1.5</v>
      </c>
      <c r="E56" s="1">
        <v>1.4</v>
      </c>
      <c r="F56" s="1">
        <v>1.1000000000000001</v>
      </c>
      <c r="G56" s="1">
        <v>1.4</v>
      </c>
      <c r="H56" s="1">
        <v>1.2</v>
      </c>
      <c r="I56" s="1">
        <v>2.2000000000000002</v>
      </c>
      <c r="J56" s="1">
        <v>2</v>
      </c>
      <c r="K56" s="1"/>
      <c r="L56" s="35">
        <f t="shared" ref="L56:L58" si="21">AVERAGE(C56,D56)</f>
        <v>1.55</v>
      </c>
      <c r="M56" s="35">
        <f t="shared" ref="M56:M58" si="22">AVERAGE(E56,F56)</f>
        <v>1.25</v>
      </c>
      <c r="N56" s="35">
        <f t="shared" ref="N56:N58" si="23">IF(L56+M56&gt;8,8,L56+M56)</f>
        <v>2.8</v>
      </c>
      <c r="O56" s="35">
        <f t="shared" ref="O56:O58" si="24">AVERAGE(G56,H56)</f>
        <v>1.2999999999999998</v>
      </c>
      <c r="P56" s="35">
        <f t="shared" ref="P56:P58" si="25">AVERAGE(I56,J56)</f>
        <v>2.1</v>
      </c>
      <c r="Q56" s="35">
        <f t="shared" ref="Q56:Q58" si="26">10-P56-O56-K56+N56</f>
        <v>9.4</v>
      </c>
      <c r="R56" s="1">
        <f t="shared" si="20"/>
        <v>1</v>
      </c>
    </row>
    <row r="57" spans="1:18">
      <c r="A57" s="35" t="str">
        <f t="shared" si="13"/>
        <v>Zoe Roberts (Ribbon)</v>
      </c>
      <c r="B57" s="35" t="str">
        <f t="shared" si="13"/>
        <v>Victoria</v>
      </c>
      <c r="C57" s="1">
        <v>0.8</v>
      </c>
      <c r="D57" s="1">
        <v>0.8</v>
      </c>
      <c r="E57" s="1">
        <v>0.4</v>
      </c>
      <c r="F57" s="1">
        <v>0.4</v>
      </c>
      <c r="G57" s="1">
        <v>2</v>
      </c>
      <c r="H57" s="1">
        <v>1.8</v>
      </c>
      <c r="I57" s="1">
        <v>2.8</v>
      </c>
      <c r="J57" s="1">
        <v>2.5</v>
      </c>
      <c r="K57" s="1"/>
      <c r="L57" s="35">
        <f t="shared" si="21"/>
        <v>0.8</v>
      </c>
      <c r="M57" s="35">
        <f t="shared" si="22"/>
        <v>0.4</v>
      </c>
      <c r="N57" s="35">
        <f t="shared" si="23"/>
        <v>1.2000000000000002</v>
      </c>
      <c r="O57" s="35">
        <f t="shared" si="24"/>
        <v>1.9</v>
      </c>
      <c r="P57" s="35">
        <f t="shared" si="25"/>
        <v>2.65</v>
      </c>
      <c r="Q57" s="35">
        <f t="shared" si="26"/>
        <v>6.6499999999999995</v>
      </c>
      <c r="R57" s="1">
        <f t="shared" si="20"/>
        <v>20</v>
      </c>
    </row>
    <row r="58" spans="1:18">
      <c r="A58" s="35" t="str">
        <f t="shared" si="13"/>
        <v>Olivia Shaefer (Ribbon)</v>
      </c>
      <c r="B58" s="35" t="str">
        <f t="shared" si="13"/>
        <v>Victoria</v>
      </c>
      <c r="C58" s="1">
        <v>0.4</v>
      </c>
      <c r="D58" s="1">
        <v>0.5</v>
      </c>
      <c r="E58" s="1">
        <v>1.2</v>
      </c>
      <c r="F58" s="1">
        <v>1.2</v>
      </c>
      <c r="G58" s="1">
        <v>1.6</v>
      </c>
      <c r="H58" s="1">
        <v>1.6</v>
      </c>
      <c r="I58" s="1">
        <v>2.1</v>
      </c>
      <c r="J58" s="1">
        <v>2.1</v>
      </c>
      <c r="K58" s="1"/>
      <c r="L58" s="35">
        <f t="shared" si="21"/>
        <v>0.45</v>
      </c>
      <c r="M58" s="35">
        <f t="shared" si="22"/>
        <v>1.2</v>
      </c>
      <c r="N58" s="35">
        <f t="shared" si="23"/>
        <v>1.65</v>
      </c>
      <c r="O58" s="35">
        <f t="shared" si="24"/>
        <v>1.6</v>
      </c>
      <c r="P58" s="35">
        <f t="shared" si="25"/>
        <v>2.1</v>
      </c>
      <c r="Q58" s="35">
        <f t="shared" si="26"/>
        <v>7.9500000000000011</v>
      </c>
      <c r="R58" s="1">
        <f t="shared" si="20"/>
        <v>10</v>
      </c>
    </row>
    <row r="60" spans="1:18">
      <c r="A60" s="9" t="s">
        <v>37</v>
      </c>
      <c r="B60" s="9"/>
      <c r="C60" s="9"/>
      <c r="D60" s="9"/>
      <c r="E60" s="9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</row>
    <row r="61" spans="1:18">
      <c r="A61" s="4" t="s">
        <v>1</v>
      </c>
      <c r="B61" s="4" t="s">
        <v>72</v>
      </c>
      <c r="C61" s="4" t="s">
        <v>2</v>
      </c>
      <c r="D61" s="4" t="s">
        <v>3</v>
      </c>
      <c r="E61" s="4" t="s">
        <v>11</v>
      </c>
      <c r="F61" s="4" t="s">
        <v>12</v>
      </c>
      <c r="G61" s="4" t="s">
        <v>13</v>
      </c>
      <c r="H61" s="4" t="s">
        <v>14</v>
      </c>
      <c r="I61" s="4" t="s">
        <v>4</v>
      </c>
      <c r="J61" s="4" t="s">
        <v>5</v>
      </c>
      <c r="K61" s="4" t="s">
        <v>8</v>
      </c>
      <c r="L61" s="4" t="s">
        <v>9</v>
      </c>
      <c r="M61" s="4" t="s">
        <v>15</v>
      </c>
      <c r="N61" s="4" t="s">
        <v>69</v>
      </c>
      <c r="O61" s="4" t="s">
        <v>16</v>
      </c>
      <c r="P61" s="4" t="s">
        <v>10</v>
      </c>
      <c r="Q61" s="4" t="s">
        <v>85</v>
      </c>
      <c r="R61" s="4" t="s">
        <v>68</v>
      </c>
    </row>
    <row r="62" spans="1:18">
      <c r="A62" s="35" t="str">
        <f t="shared" ref="A62:B85" si="27">A8</f>
        <v>Eleanor Field</v>
      </c>
      <c r="B62" s="35" t="str">
        <f t="shared" si="27"/>
        <v>Delta</v>
      </c>
      <c r="C62" s="35">
        <v>1.5</v>
      </c>
      <c r="D62" s="35">
        <v>1.2</v>
      </c>
      <c r="E62" s="35">
        <v>1.1000000000000001</v>
      </c>
      <c r="F62" s="35">
        <v>1.1000000000000001</v>
      </c>
      <c r="G62" s="35">
        <v>2.2000000000000002</v>
      </c>
      <c r="H62" s="35">
        <v>1.9</v>
      </c>
      <c r="I62" s="35">
        <v>2.2999999999999998</v>
      </c>
      <c r="J62" s="35">
        <v>2</v>
      </c>
      <c r="K62" s="35"/>
      <c r="L62" s="35">
        <f t="shared" ref="L62:L82" si="28">AVERAGE(C62,D62)</f>
        <v>1.35</v>
      </c>
      <c r="M62" s="35">
        <f t="shared" ref="M62:M82" si="29">AVERAGE(E62,F62)</f>
        <v>1.1000000000000001</v>
      </c>
      <c r="N62" s="35">
        <f t="shared" ref="N62:N82" si="30">IF(L62+M62&gt;8,8,L62+M62)</f>
        <v>2.4500000000000002</v>
      </c>
      <c r="O62" s="35">
        <f t="shared" ref="O62:O82" si="31">AVERAGE(G62,H62)</f>
        <v>2.0499999999999998</v>
      </c>
      <c r="P62" s="35">
        <f t="shared" ref="P62:P82" si="32">AVERAGE(I62,J62)</f>
        <v>2.15</v>
      </c>
      <c r="Q62" s="35">
        <f t="shared" ref="Q62:Q82" si="33">10-P62-O62-K62+N62</f>
        <v>8.25</v>
      </c>
      <c r="R62" s="1">
        <f t="shared" ref="R62:R85" si="34">RANK(Q62,$Q$62:$Q$85)</f>
        <v>1</v>
      </c>
    </row>
    <row r="63" spans="1:18">
      <c r="A63" s="35" t="str">
        <f t="shared" si="27"/>
        <v>Cassandra ter Weijden</v>
      </c>
      <c r="B63" s="35" t="str">
        <f t="shared" si="27"/>
        <v>Counties</v>
      </c>
      <c r="C63" s="1">
        <v>0.5</v>
      </c>
      <c r="D63" s="1">
        <v>0.5</v>
      </c>
      <c r="E63" s="1">
        <v>1.3</v>
      </c>
      <c r="F63" s="1">
        <v>1.1000000000000001</v>
      </c>
      <c r="G63" s="1">
        <v>1.8</v>
      </c>
      <c r="H63" s="1">
        <v>1.7</v>
      </c>
      <c r="I63" s="1">
        <v>2.1</v>
      </c>
      <c r="J63" s="1">
        <v>1.9</v>
      </c>
      <c r="K63" s="1"/>
      <c r="L63" s="35">
        <f t="shared" si="28"/>
        <v>0.5</v>
      </c>
      <c r="M63" s="35">
        <f t="shared" si="29"/>
        <v>1.2000000000000002</v>
      </c>
      <c r="N63" s="35">
        <f t="shared" si="30"/>
        <v>1.7000000000000002</v>
      </c>
      <c r="O63" s="35">
        <f t="shared" si="31"/>
        <v>1.75</v>
      </c>
      <c r="P63" s="35">
        <f t="shared" si="32"/>
        <v>2</v>
      </c>
      <c r="Q63" s="35">
        <f t="shared" si="33"/>
        <v>7.95</v>
      </c>
      <c r="R63" s="1">
        <f t="shared" si="34"/>
        <v>5</v>
      </c>
    </row>
    <row r="64" spans="1:18">
      <c r="A64" s="35" t="str">
        <f t="shared" si="27"/>
        <v>Katelyn MacDonald</v>
      </c>
      <c r="B64" s="35" t="str">
        <f t="shared" si="27"/>
        <v>Spiralz</v>
      </c>
      <c r="C64" s="1">
        <v>1</v>
      </c>
      <c r="D64" s="1">
        <v>1.3</v>
      </c>
      <c r="E64" s="1">
        <v>0.7</v>
      </c>
      <c r="F64" s="1">
        <v>0.7</v>
      </c>
      <c r="G64" s="1">
        <v>1.6</v>
      </c>
      <c r="H64" s="1">
        <v>1.7</v>
      </c>
      <c r="I64" s="1">
        <v>2.1</v>
      </c>
      <c r="J64" s="1">
        <v>2.1</v>
      </c>
      <c r="K64" s="1"/>
      <c r="L64" s="35">
        <f t="shared" si="28"/>
        <v>1.1499999999999999</v>
      </c>
      <c r="M64" s="35">
        <f t="shared" si="29"/>
        <v>0.7</v>
      </c>
      <c r="N64" s="35">
        <f t="shared" si="30"/>
        <v>1.8499999999999999</v>
      </c>
      <c r="O64" s="35">
        <f t="shared" si="31"/>
        <v>1.65</v>
      </c>
      <c r="P64" s="35">
        <f t="shared" si="32"/>
        <v>2.1</v>
      </c>
      <c r="Q64" s="35">
        <f t="shared" si="33"/>
        <v>8.1</v>
      </c>
      <c r="R64" s="1">
        <f t="shared" si="34"/>
        <v>3</v>
      </c>
    </row>
    <row r="65" spans="1:18">
      <c r="A65" s="35" t="str">
        <f t="shared" si="27"/>
        <v>Lauren Aplin</v>
      </c>
      <c r="B65" s="35" t="str">
        <f t="shared" si="27"/>
        <v>Counties</v>
      </c>
      <c r="C65" s="1">
        <v>0.8</v>
      </c>
      <c r="D65" s="1">
        <v>0.8</v>
      </c>
      <c r="E65" s="1">
        <v>0.3</v>
      </c>
      <c r="F65" s="1">
        <v>0.3</v>
      </c>
      <c r="G65" s="1">
        <v>1.7</v>
      </c>
      <c r="H65" s="1">
        <v>1.5</v>
      </c>
      <c r="I65" s="1">
        <v>3.6</v>
      </c>
      <c r="J65" s="1">
        <v>3.6</v>
      </c>
      <c r="K65" s="1"/>
      <c r="L65" s="35">
        <f t="shared" si="28"/>
        <v>0.8</v>
      </c>
      <c r="M65" s="35">
        <f t="shared" si="29"/>
        <v>0.3</v>
      </c>
      <c r="N65" s="35">
        <f t="shared" si="30"/>
        <v>1.1000000000000001</v>
      </c>
      <c r="O65" s="35">
        <f t="shared" si="31"/>
        <v>1.6</v>
      </c>
      <c r="P65" s="35">
        <f t="shared" si="32"/>
        <v>3.6</v>
      </c>
      <c r="Q65" s="35">
        <f t="shared" si="33"/>
        <v>5.9</v>
      </c>
      <c r="R65" s="1">
        <f t="shared" si="34"/>
        <v>22</v>
      </c>
    </row>
    <row r="66" spans="1:18">
      <c r="A66" s="35" t="str">
        <f t="shared" si="27"/>
        <v>Shiana Chin</v>
      </c>
      <c r="B66" s="35" t="str">
        <f t="shared" si="27"/>
        <v>Counties</v>
      </c>
      <c r="C66" s="1">
        <v>0.6</v>
      </c>
      <c r="D66" s="1">
        <v>0.7</v>
      </c>
      <c r="E66" s="1">
        <v>0.7</v>
      </c>
      <c r="F66" s="1">
        <v>0.6</v>
      </c>
      <c r="G66" s="1">
        <v>1.7</v>
      </c>
      <c r="H66" s="1">
        <v>1.5</v>
      </c>
      <c r="I66" s="1">
        <v>2.7</v>
      </c>
      <c r="J66" s="1">
        <v>3</v>
      </c>
      <c r="K66" s="1"/>
      <c r="L66" s="35">
        <f t="shared" si="28"/>
        <v>0.64999999999999991</v>
      </c>
      <c r="M66" s="35">
        <f t="shared" si="29"/>
        <v>0.64999999999999991</v>
      </c>
      <c r="N66" s="35">
        <f t="shared" si="30"/>
        <v>1.2999999999999998</v>
      </c>
      <c r="O66" s="35">
        <f t="shared" si="31"/>
        <v>1.6</v>
      </c>
      <c r="P66" s="35">
        <f t="shared" si="32"/>
        <v>2.85</v>
      </c>
      <c r="Q66" s="35">
        <f t="shared" si="33"/>
        <v>6.8500000000000005</v>
      </c>
      <c r="R66" s="1">
        <f t="shared" si="34"/>
        <v>13</v>
      </c>
    </row>
    <row r="67" spans="1:18">
      <c r="A67" s="35" t="str">
        <f t="shared" si="27"/>
        <v>Roseanna Dalkie</v>
      </c>
      <c r="B67" s="35" t="str">
        <f t="shared" si="27"/>
        <v>Delta</v>
      </c>
      <c r="C67" s="1">
        <v>1.1000000000000001</v>
      </c>
      <c r="D67" s="1">
        <v>1.1000000000000001</v>
      </c>
      <c r="E67" s="1">
        <v>0.8</v>
      </c>
      <c r="F67" s="1">
        <v>0.9</v>
      </c>
      <c r="G67" s="1">
        <v>2</v>
      </c>
      <c r="H67" s="1">
        <v>2.2999999999999998</v>
      </c>
      <c r="I67" s="1">
        <v>2</v>
      </c>
      <c r="J67" s="1">
        <v>2.2999999999999998</v>
      </c>
      <c r="K67" s="1"/>
      <c r="L67" s="35">
        <f t="shared" si="28"/>
        <v>1.1000000000000001</v>
      </c>
      <c r="M67" s="35">
        <f t="shared" si="29"/>
        <v>0.85000000000000009</v>
      </c>
      <c r="N67" s="35">
        <f t="shared" si="30"/>
        <v>1.9500000000000002</v>
      </c>
      <c r="O67" s="35">
        <f t="shared" si="31"/>
        <v>2.15</v>
      </c>
      <c r="P67" s="35">
        <f t="shared" si="32"/>
        <v>2.15</v>
      </c>
      <c r="Q67" s="35">
        <f t="shared" si="33"/>
        <v>7.6499999999999995</v>
      </c>
      <c r="R67" s="1">
        <f t="shared" si="34"/>
        <v>7</v>
      </c>
    </row>
    <row r="68" spans="1:18">
      <c r="A68" s="35" t="str">
        <f t="shared" si="27"/>
        <v>Daniela Romero</v>
      </c>
      <c r="B68" s="35" t="str">
        <f t="shared" si="27"/>
        <v>Counties</v>
      </c>
      <c r="C68" s="1">
        <v>0</v>
      </c>
      <c r="D68" s="1">
        <v>0</v>
      </c>
      <c r="E68" s="1">
        <v>0.3</v>
      </c>
      <c r="F68" s="1">
        <v>0.3</v>
      </c>
      <c r="G68" s="1">
        <v>2.2999999999999998</v>
      </c>
      <c r="H68" s="1">
        <v>2.2000000000000002</v>
      </c>
      <c r="I68" s="1">
        <v>2.8</v>
      </c>
      <c r="J68" s="1">
        <v>3</v>
      </c>
      <c r="K68" s="1"/>
      <c r="L68" s="35">
        <f t="shared" si="28"/>
        <v>0</v>
      </c>
      <c r="M68" s="35">
        <f t="shared" si="29"/>
        <v>0.3</v>
      </c>
      <c r="N68" s="35">
        <f t="shared" si="30"/>
        <v>0.3</v>
      </c>
      <c r="O68" s="35">
        <f t="shared" si="31"/>
        <v>2.25</v>
      </c>
      <c r="P68" s="35">
        <f t="shared" si="32"/>
        <v>2.9</v>
      </c>
      <c r="Q68" s="35">
        <f t="shared" si="33"/>
        <v>5.1499999999999995</v>
      </c>
      <c r="R68" s="1">
        <f t="shared" si="34"/>
        <v>24</v>
      </c>
    </row>
    <row r="69" spans="1:18">
      <c r="A69" s="35" t="str">
        <f t="shared" si="27"/>
        <v>Caitlin O'Brien</v>
      </c>
      <c r="B69" s="35" t="str">
        <f t="shared" si="27"/>
        <v>GGI</v>
      </c>
      <c r="C69" s="1">
        <v>0.7</v>
      </c>
      <c r="D69" s="1">
        <v>0.7</v>
      </c>
      <c r="E69" s="1">
        <v>0.4</v>
      </c>
      <c r="F69" s="1">
        <v>0.7</v>
      </c>
      <c r="G69" s="1">
        <v>2.6</v>
      </c>
      <c r="H69" s="1">
        <v>2.2999999999999998</v>
      </c>
      <c r="I69" s="1">
        <v>2.5</v>
      </c>
      <c r="J69" s="1">
        <v>2.2999999999999998</v>
      </c>
      <c r="K69" s="1"/>
      <c r="L69" s="35">
        <f t="shared" si="28"/>
        <v>0.7</v>
      </c>
      <c r="M69" s="35">
        <f t="shared" si="29"/>
        <v>0.55000000000000004</v>
      </c>
      <c r="N69" s="35">
        <f t="shared" si="30"/>
        <v>1.25</v>
      </c>
      <c r="O69" s="35">
        <f t="shared" si="31"/>
        <v>2.4500000000000002</v>
      </c>
      <c r="P69" s="35">
        <f t="shared" si="32"/>
        <v>2.4</v>
      </c>
      <c r="Q69" s="35">
        <f t="shared" si="33"/>
        <v>6.3999999999999995</v>
      </c>
      <c r="R69" s="1">
        <f t="shared" si="34"/>
        <v>16</v>
      </c>
    </row>
    <row r="70" spans="1:18">
      <c r="A70" s="35" t="str">
        <f t="shared" si="27"/>
        <v>Louisa Nelson</v>
      </c>
      <c r="B70" s="35" t="str">
        <f t="shared" si="27"/>
        <v>Counties</v>
      </c>
      <c r="C70" s="1">
        <v>0.2</v>
      </c>
      <c r="D70" s="1">
        <v>0.4</v>
      </c>
      <c r="E70" s="1">
        <v>1.1000000000000001</v>
      </c>
      <c r="F70" s="1">
        <v>1.2</v>
      </c>
      <c r="G70" s="1">
        <v>1.9</v>
      </c>
      <c r="H70" s="1">
        <v>1.7</v>
      </c>
      <c r="I70" s="1">
        <v>3</v>
      </c>
      <c r="J70" s="1">
        <v>3.3</v>
      </c>
      <c r="K70" s="1"/>
      <c r="L70" s="35">
        <f t="shared" si="28"/>
        <v>0.30000000000000004</v>
      </c>
      <c r="M70" s="35">
        <f t="shared" si="29"/>
        <v>1.1499999999999999</v>
      </c>
      <c r="N70" s="35">
        <f t="shared" si="30"/>
        <v>1.45</v>
      </c>
      <c r="O70" s="35">
        <f t="shared" si="31"/>
        <v>1.7999999999999998</v>
      </c>
      <c r="P70" s="35">
        <f t="shared" si="32"/>
        <v>3.15</v>
      </c>
      <c r="Q70" s="35">
        <f t="shared" si="33"/>
        <v>6.5</v>
      </c>
      <c r="R70" s="1">
        <f t="shared" si="34"/>
        <v>14</v>
      </c>
    </row>
    <row r="71" spans="1:18">
      <c r="A71" s="35" t="str">
        <f t="shared" si="27"/>
        <v>Ella Westenberg</v>
      </c>
      <c r="B71" s="35" t="str">
        <f t="shared" si="27"/>
        <v>Future</v>
      </c>
      <c r="C71" s="1">
        <v>0.9</v>
      </c>
      <c r="D71" s="1">
        <v>0.9</v>
      </c>
      <c r="E71" s="1">
        <v>0.6</v>
      </c>
      <c r="F71" s="1">
        <v>0.6</v>
      </c>
      <c r="G71" s="1">
        <v>1.7</v>
      </c>
      <c r="H71" s="1">
        <v>1.6</v>
      </c>
      <c r="I71" s="1">
        <v>1.9</v>
      </c>
      <c r="J71" s="1">
        <v>2.2000000000000002</v>
      </c>
      <c r="K71" s="1"/>
      <c r="L71" s="35">
        <f t="shared" si="28"/>
        <v>0.9</v>
      </c>
      <c r="M71" s="35">
        <f t="shared" si="29"/>
        <v>0.6</v>
      </c>
      <c r="N71" s="35">
        <f t="shared" si="30"/>
        <v>1.5</v>
      </c>
      <c r="O71" s="35">
        <f t="shared" si="31"/>
        <v>1.65</v>
      </c>
      <c r="P71" s="35">
        <f t="shared" si="32"/>
        <v>2.0499999999999998</v>
      </c>
      <c r="Q71" s="35">
        <f t="shared" si="33"/>
        <v>7.8000000000000007</v>
      </c>
      <c r="R71" s="1">
        <f t="shared" si="34"/>
        <v>6</v>
      </c>
    </row>
    <row r="72" spans="1:18">
      <c r="A72" s="35" t="str">
        <f t="shared" si="27"/>
        <v>Sofia Amer</v>
      </c>
      <c r="B72" s="35" t="str">
        <f t="shared" si="27"/>
        <v>GGI</v>
      </c>
      <c r="C72" s="1">
        <v>0.8</v>
      </c>
      <c r="D72" s="1">
        <v>0.8</v>
      </c>
      <c r="E72" s="1">
        <v>0.2</v>
      </c>
      <c r="F72" s="1">
        <v>0.2</v>
      </c>
      <c r="G72" s="1">
        <v>2.2999999999999998</v>
      </c>
      <c r="H72" s="1">
        <v>2.4</v>
      </c>
      <c r="I72" s="1">
        <v>2.6</v>
      </c>
      <c r="J72" s="1">
        <v>2.5</v>
      </c>
      <c r="K72" s="1"/>
      <c r="L72" s="35">
        <f t="shared" si="28"/>
        <v>0.8</v>
      </c>
      <c r="M72" s="35">
        <f t="shared" si="29"/>
        <v>0.2</v>
      </c>
      <c r="N72" s="35">
        <f t="shared" si="30"/>
        <v>1</v>
      </c>
      <c r="O72" s="35">
        <f t="shared" si="31"/>
        <v>2.3499999999999996</v>
      </c>
      <c r="P72" s="35">
        <f t="shared" si="32"/>
        <v>2.5499999999999998</v>
      </c>
      <c r="Q72" s="35">
        <f t="shared" si="33"/>
        <v>6.1000000000000005</v>
      </c>
      <c r="R72" s="1">
        <f t="shared" si="34"/>
        <v>19</v>
      </c>
    </row>
    <row r="73" spans="1:18">
      <c r="A73" s="35" t="str">
        <f t="shared" si="27"/>
        <v>Tayla Dickson</v>
      </c>
      <c r="B73" s="35" t="str">
        <f t="shared" si="27"/>
        <v>IGA</v>
      </c>
      <c r="C73" s="1">
        <v>0.3</v>
      </c>
      <c r="D73" s="1">
        <v>0.2</v>
      </c>
      <c r="E73" s="1">
        <v>1</v>
      </c>
      <c r="F73" s="1">
        <v>0.9</v>
      </c>
      <c r="G73" s="1">
        <v>1.8</v>
      </c>
      <c r="H73" s="1">
        <v>1.9</v>
      </c>
      <c r="I73" s="1">
        <v>2.2999999999999998</v>
      </c>
      <c r="J73" s="1">
        <v>2.5</v>
      </c>
      <c r="K73" s="1"/>
      <c r="L73" s="35">
        <f t="shared" si="28"/>
        <v>0.25</v>
      </c>
      <c r="M73" s="35">
        <f t="shared" si="29"/>
        <v>0.95</v>
      </c>
      <c r="N73" s="35">
        <f t="shared" si="30"/>
        <v>1.2</v>
      </c>
      <c r="O73" s="35">
        <f t="shared" si="31"/>
        <v>1.85</v>
      </c>
      <c r="P73" s="35">
        <f t="shared" si="32"/>
        <v>2.4</v>
      </c>
      <c r="Q73" s="35">
        <f t="shared" si="33"/>
        <v>6.95</v>
      </c>
      <c r="R73" s="1">
        <f t="shared" si="34"/>
        <v>11</v>
      </c>
    </row>
    <row r="74" spans="1:18">
      <c r="A74" s="35" t="str">
        <f t="shared" si="27"/>
        <v>Tamsin Foulkes-Baker</v>
      </c>
      <c r="B74" s="35" t="str">
        <f t="shared" si="27"/>
        <v>Xtreme</v>
      </c>
      <c r="C74" s="1">
        <v>0.3</v>
      </c>
      <c r="D74" s="1">
        <v>0.3</v>
      </c>
      <c r="E74" s="1">
        <v>0.5</v>
      </c>
      <c r="F74" s="1">
        <v>0.5</v>
      </c>
      <c r="G74" s="1">
        <v>2.2999999999999998</v>
      </c>
      <c r="H74" s="1">
        <v>2.2999999999999998</v>
      </c>
      <c r="I74" s="1">
        <v>3.3</v>
      </c>
      <c r="J74" s="1">
        <v>3.3</v>
      </c>
      <c r="K74" s="1"/>
      <c r="L74" s="35">
        <f t="shared" si="28"/>
        <v>0.3</v>
      </c>
      <c r="M74" s="35">
        <f t="shared" si="29"/>
        <v>0.5</v>
      </c>
      <c r="N74" s="35">
        <f t="shared" si="30"/>
        <v>0.8</v>
      </c>
      <c r="O74" s="35">
        <f t="shared" si="31"/>
        <v>2.2999999999999998</v>
      </c>
      <c r="P74" s="35">
        <f t="shared" si="32"/>
        <v>3.3</v>
      </c>
      <c r="Q74" s="35">
        <f t="shared" si="33"/>
        <v>5.2</v>
      </c>
      <c r="R74" s="1">
        <f t="shared" si="34"/>
        <v>23</v>
      </c>
    </row>
    <row r="75" spans="1:18">
      <c r="A75" s="35" t="str">
        <f t="shared" si="27"/>
        <v>Karin Hiranuma</v>
      </c>
      <c r="B75" s="35" t="str">
        <f t="shared" si="27"/>
        <v>Xtreme</v>
      </c>
      <c r="C75" s="1">
        <v>0.7</v>
      </c>
      <c r="D75" s="1">
        <v>0.7</v>
      </c>
      <c r="E75" s="1">
        <v>0.2</v>
      </c>
      <c r="F75" s="1">
        <v>0.2</v>
      </c>
      <c r="G75" s="1">
        <v>2.2000000000000002</v>
      </c>
      <c r="H75" s="1">
        <v>1.9</v>
      </c>
      <c r="I75" s="1">
        <v>3</v>
      </c>
      <c r="J75" s="1">
        <v>2.8</v>
      </c>
      <c r="K75" s="1"/>
      <c r="L75" s="35">
        <f t="shared" si="28"/>
        <v>0.7</v>
      </c>
      <c r="M75" s="35">
        <f t="shared" si="29"/>
        <v>0.2</v>
      </c>
      <c r="N75" s="35">
        <f t="shared" si="30"/>
        <v>0.89999999999999991</v>
      </c>
      <c r="O75" s="35">
        <f t="shared" si="31"/>
        <v>2.0499999999999998</v>
      </c>
      <c r="P75" s="35">
        <f t="shared" si="32"/>
        <v>2.9</v>
      </c>
      <c r="Q75" s="35">
        <f t="shared" si="33"/>
        <v>5.9499999999999993</v>
      </c>
      <c r="R75" s="1">
        <f t="shared" si="34"/>
        <v>21</v>
      </c>
    </row>
    <row r="76" spans="1:18">
      <c r="A76" s="35" t="str">
        <f t="shared" si="27"/>
        <v>Kate Bonnici</v>
      </c>
      <c r="B76" s="35" t="str">
        <f t="shared" si="27"/>
        <v>Xtreme</v>
      </c>
      <c r="C76" s="1">
        <v>0.6</v>
      </c>
      <c r="D76" s="1">
        <v>0.6</v>
      </c>
      <c r="E76" s="1">
        <v>0.2</v>
      </c>
      <c r="F76" s="1">
        <v>0.2</v>
      </c>
      <c r="G76" s="1">
        <v>2</v>
      </c>
      <c r="H76" s="1">
        <v>1.9</v>
      </c>
      <c r="I76" s="1">
        <v>2.4</v>
      </c>
      <c r="J76" s="1">
        <v>2.7</v>
      </c>
      <c r="K76" s="1"/>
      <c r="L76" s="35">
        <f t="shared" si="28"/>
        <v>0.6</v>
      </c>
      <c r="M76" s="35">
        <f t="shared" si="29"/>
        <v>0.2</v>
      </c>
      <c r="N76" s="35">
        <f t="shared" si="30"/>
        <v>0.8</v>
      </c>
      <c r="O76" s="35">
        <f t="shared" si="31"/>
        <v>1.95</v>
      </c>
      <c r="P76" s="35">
        <f t="shared" si="32"/>
        <v>2.5499999999999998</v>
      </c>
      <c r="Q76" s="35">
        <f t="shared" si="33"/>
        <v>6.3</v>
      </c>
      <c r="R76" s="1">
        <f t="shared" si="34"/>
        <v>17</v>
      </c>
    </row>
    <row r="77" spans="1:18">
      <c r="A77" s="35" t="str">
        <f t="shared" si="27"/>
        <v>Bobbi-Rose Holmes</v>
      </c>
      <c r="B77" s="35" t="str">
        <f t="shared" si="27"/>
        <v>IGA</v>
      </c>
      <c r="C77" s="1">
        <v>0.7</v>
      </c>
      <c r="D77" s="1">
        <v>0.7</v>
      </c>
      <c r="E77" s="1">
        <v>1.4</v>
      </c>
      <c r="F77" s="1">
        <v>1</v>
      </c>
      <c r="G77" s="1">
        <v>1.7</v>
      </c>
      <c r="H77" s="1">
        <v>1.9</v>
      </c>
      <c r="I77" s="1">
        <v>2.6</v>
      </c>
      <c r="J77" s="1">
        <v>2.6</v>
      </c>
      <c r="K77" s="1"/>
      <c r="L77" s="35">
        <f t="shared" si="28"/>
        <v>0.7</v>
      </c>
      <c r="M77" s="35">
        <f t="shared" si="29"/>
        <v>1.2</v>
      </c>
      <c r="N77" s="35">
        <f t="shared" si="30"/>
        <v>1.9</v>
      </c>
      <c r="O77" s="35">
        <f t="shared" si="31"/>
        <v>1.7999999999999998</v>
      </c>
      <c r="P77" s="35">
        <f t="shared" si="32"/>
        <v>2.6</v>
      </c>
      <c r="Q77" s="35">
        <f t="shared" si="33"/>
        <v>7.5</v>
      </c>
      <c r="R77" s="1">
        <f t="shared" si="34"/>
        <v>8</v>
      </c>
    </row>
    <row r="78" spans="1:18">
      <c r="A78" s="35" t="str">
        <f t="shared" si="27"/>
        <v>Maia O'Connor</v>
      </c>
      <c r="B78" s="35" t="str">
        <f t="shared" si="27"/>
        <v>Olympia</v>
      </c>
      <c r="C78" s="1">
        <v>0.8</v>
      </c>
      <c r="D78" s="1">
        <v>0.8</v>
      </c>
      <c r="E78" s="1">
        <v>1</v>
      </c>
      <c r="F78" s="1">
        <v>1</v>
      </c>
      <c r="G78" s="1">
        <v>1.9</v>
      </c>
      <c r="H78" s="1">
        <v>1.7</v>
      </c>
      <c r="I78" s="1">
        <v>2.1</v>
      </c>
      <c r="J78" s="1">
        <v>1.8</v>
      </c>
      <c r="K78" s="1"/>
      <c r="L78" s="35">
        <f t="shared" si="28"/>
        <v>0.8</v>
      </c>
      <c r="M78" s="35">
        <f t="shared" si="29"/>
        <v>1</v>
      </c>
      <c r="N78" s="35">
        <f t="shared" si="30"/>
        <v>1.8</v>
      </c>
      <c r="O78" s="35">
        <f t="shared" si="31"/>
        <v>1.7999999999999998</v>
      </c>
      <c r="P78" s="35">
        <f t="shared" si="32"/>
        <v>1.9500000000000002</v>
      </c>
      <c r="Q78" s="35">
        <f t="shared" si="33"/>
        <v>8.0500000000000007</v>
      </c>
      <c r="R78" s="1">
        <f t="shared" si="34"/>
        <v>4</v>
      </c>
    </row>
    <row r="79" spans="1:18">
      <c r="A79" s="35" t="str">
        <f t="shared" si="27"/>
        <v>Hannah Kelly</v>
      </c>
      <c r="B79" s="35" t="str">
        <f t="shared" si="27"/>
        <v>Xtreme</v>
      </c>
      <c r="C79" s="1">
        <v>1.1000000000000001</v>
      </c>
      <c r="D79" s="1">
        <v>1.3</v>
      </c>
      <c r="E79" s="1">
        <v>1.2</v>
      </c>
      <c r="F79" s="1">
        <v>1.2</v>
      </c>
      <c r="G79" s="1">
        <v>1.7</v>
      </c>
      <c r="H79" s="1">
        <v>1.8</v>
      </c>
      <c r="I79" s="1">
        <v>2.5</v>
      </c>
      <c r="J79" s="1">
        <v>2.4</v>
      </c>
      <c r="K79" s="1"/>
      <c r="L79" s="35">
        <f t="shared" si="28"/>
        <v>1.2000000000000002</v>
      </c>
      <c r="M79" s="35">
        <f t="shared" si="29"/>
        <v>1.2</v>
      </c>
      <c r="N79" s="35">
        <f t="shared" si="30"/>
        <v>2.4000000000000004</v>
      </c>
      <c r="O79" s="35">
        <f t="shared" si="31"/>
        <v>1.75</v>
      </c>
      <c r="P79" s="35">
        <f t="shared" si="32"/>
        <v>2.4500000000000002</v>
      </c>
      <c r="Q79" s="35">
        <f t="shared" si="33"/>
        <v>8.1999999999999993</v>
      </c>
      <c r="R79" s="1">
        <f t="shared" si="34"/>
        <v>2</v>
      </c>
    </row>
    <row r="80" spans="1:18">
      <c r="A80" s="35" t="s">
        <v>316</v>
      </c>
      <c r="B80" s="35" t="str">
        <f t="shared" si="27"/>
        <v>IGA</v>
      </c>
      <c r="C80" s="1">
        <v>0</v>
      </c>
      <c r="D80" s="1">
        <v>0</v>
      </c>
      <c r="E80" s="1">
        <v>0.7</v>
      </c>
      <c r="F80" s="1">
        <v>0.7</v>
      </c>
      <c r="G80" s="1">
        <v>1.7</v>
      </c>
      <c r="H80" s="1">
        <v>1.4</v>
      </c>
      <c r="I80" s="1">
        <v>2.4</v>
      </c>
      <c r="J80" s="1">
        <v>2.1</v>
      </c>
      <c r="K80" s="1"/>
      <c r="L80" s="35">
        <f t="shared" si="28"/>
        <v>0</v>
      </c>
      <c r="M80" s="35">
        <f t="shared" si="29"/>
        <v>0.7</v>
      </c>
      <c r="N80" s="35">
        <f t="shared" si="30"/>
        <v>0.7</v>
      </c>
      <c r="O80" s="35">
        <f t="shared" si="31"/>
        <v>1.5499999999999998</v>
      </c>
      <c r="P80" s="35">
        <f t="shared" si="32"/>
        <v>2.25</v>
      </c>
      <c r="Q80" s="35">
        <f t="shared" si="33"/>
        <v>6.9</v>
      </c>
      <c r="R80" s="1">
        <f t="shared" si="34"/>
        <v>12</v>
      </c>
    </row>
    <row r="81" spans="1:18">
      <c r="A81" s="35" t="str">
        <f t="shared" si="27"/>
        <v>Samantha Carney</v>
      </c>
      <c r="B81" s="35" t="str">
        <f t="shared" si="27"/>
        <v>Olympia</v>
      </c>
      <c r="C81" s="1">
        <v>0.7</v>
      </c>
      <c r="D81" s="1">
        <v>0.9</v>
      </c>
      <c r="E81" s="1">
        <v>0.6</v>
      </c>
      <c r="F81" s="1">
        <v>0.6</v>
      </c>
      <c r="G81" s="1">
        <v>2</v>
      </c>
      <c r="H81" s="1">
        <v>2.1</v>
      </c>
      <c r="I81" s="1">
        <v>3.2</v>
      </c>
      <c r="J81" s="1">
        <v>3.4</v>
      </c>
      <c r="K81" s="1"/>
      <c r="L81" s="35">
        <f t="shared" si="28"/>
        <v>0.8</v>
      </c>
      <c r="M81" s="35">
        <f t="shared" si="29"/>
        <v>0.6</v>
      </c>
      <c r="N81" s="35">
        <f t="shared" si="30"/>
        <v>1.4</v>
      </c>
      <c r="O81" s="35">
        <f t="shared" si="31"/>
        <v>2.0499999999999998</v>
      </c>
      <c r="P81" s="35">
        <f t="shared" si="32"/>
        <v>3.3</v>
      </c>
      <c r="Q81" s="35">
        <f t="shared" si="33"/>
        <v>6.0500000000000007</v>
      </c>
      <c r="R81" s="1">
        <f t="shared" si="34"/>
        <v>20</v>
      </c>
    </row>
    <row r="82" spans="1:18">
      <c r="A82" s="35" t="str">
        <f t="shared" si="27"/>
        <v>Jessica Han</v>
      </c>
      <c r="B82" s="35" t="str">
        <f t="shared" si="27"/>
        <v>Xtreme</v>
      </c>
      <c r="C82" s="1">
        <v>0.3</v>
      </c>
      <c r="D82" s="1">
        <v>0.3</v>
      </c>
      <c r="E82" s="1">
        <v>0.6</v>
      </c>
      <c r="F82" s="1">
        <v>0.6</v>
      </c>
      <c r="G82" s="1">
        <v>2</v>
      </c>
      <c r="H82" s="1">
        <v>1.8</v>
      </c>
      <c r="I82" s="1">
        <v>2.9</v>
      </c>
      <c r="J82" s="1">
        <v>2.7</v>
      </c>
      <c r="K82" s="1"/>
      <c r="L82" s="35">
        <f t="shared" si="28"/>
        <v>0.3</v>
      </c>
      <c r="M82" s="35">
        <f t="shared" si="29"/>
        <v>0.6</v>
      </c>
      <c r="N82" s="35">
        <f t="shared" si="30"/>
        <v>0.89999999999999991</v>
      </c>
      <c r="O82" s="35">
        <f t="shared" si="31"/>
        <v>1.9</v>
      </c>
      <c r="P82" s="35">
        <f t="shared" si="32"/>
        <v>2.8</v>
      </c>
      <c r="Q82" s="35">
        <f t="shared" si="33"/>
        <v>6.2000000000000011</v>
      </c>
      <c r="R82" s="1">
        <f t="shared" si="34"/>
        <v>18</v>
      </c>
    </row>
    <row r="83" spans="1:18">
      <c r="A83" s="35" t="str">
        <f t="shared" si="27"/>
        <v>Karina Zhu</v>
      </c>
      <c r="B83" s="35" t="str">
        <f t="shared" si="27"/>
        <v>Xtreme</v>
      </c>
      <c r="C83" s="1">
        <v>0.8</v>
      </c>
      <c r="D83" s="1">
        <v>0.8</v>
      </c>
      <c r="E83" s="1">
        <v>1.1000000000000001</v>
      </c>
      <c r="F83" s="1">
        <v>1.2</v>
      </c>
      <c r="G83" s="1">
        <v>2.1</v>
      </c>
      <c r="H83" s="1">
        <v>2.1</v>
      </c>
      <c r="I83" s="1">
        <v>2.6</v>
      </c>
      <c r="J83" s="1">
        <v>2.9</v>
      </c>
      <c r="K83" s="1"/>
      <c r="L83" s="35">
        <f t="shared" ref="L83:L85" si="35">AVERAGE(C83,D83)</f>
        <v>0.8</v>
      </c>
      <c r="M83" s="35">
        <f t="shared" ref="M83:M85" si="36">AVERAGE(E83,F83)</f>
        <v>1.1499999999999999</v>
      </c>
      <c r="N83" s="35">
        <f t="shared" ref="N83:N85" si="37">IF(L83+M83&gt;8,8,L83+M83)</f>
        <v>1.95</v>
      </c>
      <c r="O83" s="35">
        <f t="shared" ref="O83:O85" si="38">AVERAGE(G83,H83)</f>
        <v>2.1</v>
      </c>
      <c r="P83" s="35">
        <f t="shared" ref="P83:P85" si="39">AVERAGE(I83,J83)</f>
        <v>2.75</v>
      </c>
      <c r="Q83" s="35">
        <f t="shared" ref="Q83:Q85" si="40">10-P83-O83-K83+N83</f>
        <v>7.1000000000000005</v>
      </c>
      <c r="R83" s="1">
        <f t="shared" si="34"/>
        <v>10</v>
      </c>
    </row>
    <row r="84" spans="1:18">
      <c r="A84" s="35" t="s">
        <v>318</v>
      </c>
      <c r="B84" s="35" t="str">
        <f t="shared" si="27"/>
        <v>Victoria</v>
      </c>
      <c r="C84" s="1">
        <v>0.4</v>
      </c>
      <c r="D84" s="1">
        <v>0.7</v>
      </c>
      <c r="E84" s="1">
        <v>0.7</v>
      </c>
      <c r="F84" s="1">
        <v>0.7</v>
      </c>
      <c r="G84" s="1">
        <v>2.2000000000000002</v>
      </c>
      <c r="H84" s="1">
        <v>2.1</v>
      </c>
      <c r="I84" s="1">
        <v>2.6</v>
      </c>
      <c r="J84" s="1">
        <v>2.7</v>
      </c>
      <c r="K84" s="1"/>
      <c r="L84" s="35">
        <f t="shared" si="35"/>
        <v>0.55000000000000004</v>
      </c>
      <c r="M84" s="35">
        <f t="shared" si="36"/>
        <v>0.7</v>
      </c>
      <c r="N84" s="35">
        <f t="shared" si="37"/>
        <v>1.25</v>
      </c>
      <c r="O84" s="35">
        <f t="shared" si="38"/>
        <v>2.1500000000000004</v>
      </c>
      <c r="P84" s="35">
        <f t="shared" si="39"/>
        <v>2.6500000000000004</v>
      </c>
      <c r="Q84" s="35">
        <f t="shared" si="40"/>
        <v>6.4499999999999993</v>
      </c>
      <c r="R84" s="1">
        <f t="shared" si="34"/>
        <v>15</v>
      </c>
    </row>
    <row r="85" spans="1:18">
      <c r="A85" s="35" t="s">
        <v>317</v>
      </c>
      <c r="B85" s="35" t="str">
        <f t="shared" si="27"/>
        <v>Victoria</v>
      </c>
      <c r="C85" s="1">
        <v>0.5</v>
      </c>
      <c r="D85" s="1">
        <v>0.5</v>
      </c>
      <c r="E85" s="1">
        <v>1</v>
      </c>
      <c r="F85" s="1">
        <v>1</v>
      </c>
      <c r="G85" s="1">
        <v>2</v>
      </c>
      <c r="H85" s="1">
        <v>2</v>
      </c>
      <c r="I85" s="1">
        <v>2.1</v>
      </c>
      <c r="J85" s="1">
        <v>2.2000000000000002</v>
      </c>
      <c r="K85" s="1"/>
      <c r="L85" s="35">
        <f t="shared" si="35"/>
        <v>0.5</v>
      </c>
      <c r="M85" s="35">
        <f t="shared" si="36"/>
        <v>1</v>
      </c>
      <c r="N85" s="35">
        <f t="shared" si="37"/>
        <v>1.5</v>
      </c>
      <c r="O85" s="35">
        <f t="shared" si="38"/>
        <v>2</v>
      </c>
      <c r="P85" s="35">
        <f t="shared" si="39"/>
        <v>2.1500000000000004</v>
      </c>
      <c r="Q85" s="35">
        <f t="shared" si="40"/>
        <v>7.35</v>
      </c>
      <c r="R85" s="1">
        <f t="shared" si="34"/>
        <v>9</v>
      </c>
    </row>
    <row r="87" spans="1:18">
      <c r="A87" s="9" t="s">
        <v>36</v>
      </c>
      <c r="B87" s="9"/>
      <c r="C87" s="9"/>
      <c r="D87" s="9"/>
      <c r="E87" s="9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</row>
    <row r="88" spans="1:18">
      <c r="A88" s="4" t="s">
        <v>1</v>
      </c>
      <c r="B88" s="4" t="s">
        <v>72</v>
      </c>
      <c r="C88" s="4" t="s">
        <v>2</v>
      </c>
      <c r="D88" s="4" t="s">
        <v>3</v>
      </c>
      <c r="E88" s="4" t="s">
        <v>11</v>
      </c>
      <c r="F88" s="4" t="s">
        <v>12</v>
      </c>
      <c r="G88" s="4" t="s">
        <v>13</v>
      </c>
      <c r="H88" s="4" t="s">
        <v>14</v>
      </c>
      <c r="I88" s="4" t="s">
        <v>4</v>
      </c>
      <c r="J88" s="4" t="s">
        <v>5</v>
      </c>
      <c r="K88" s="4" t="s">
        <v>8</v>
      </c>
      <c r="L88" s="4" t="s">
        <v>9</v>
      </c>
      <c r="M88" s="4" t="s">
        <v>15</v>
      </c>
      <c r="N88" s="4" t="s">
        <v>69</v>
      </c>
      <c r="O88" s="4" t="s">
        <v>16</v>
      </c>
      <c r="P88" s="4" t="s">
        <v>10</v>
      </c>
      <c r="Q88" s="4" t="s">
        <v>85</v>
      </c>
      <c r="R88" s="4" t="s">
        <v>68</v>
      </c>
    </row>
    <row r="89" spans="1:18">
      <c r="A89" s="35" t="str">
        <f t="shared" ref="A89:B106" si="41">A8</f>
        <v>Eleanor Field</v>
      </c>
      <c r="B89" s="35" t="str">
        <f t="shared" si="41"/>
        <v>Delta</v>
      </c>
      <c r="C89" s="1">
        <v>1.1000000000000001</v>
      </c>
      <c r="D89" s="1">
        <v>1.1000000000000001</v>
      </c>
      <c r="E89" s="1">
        <v>1.1000000000000001</v>
      </c>
      <c r="F89" s="1">
        <v>0.9</v>
      </c>
      <c r="G89" s="1">
        <v>1.5</v>
      </c>
      <c r="H89" s="1">
        <v>1.8</v>
      </c>
      <c r="I89" s="1">
        <v>2.2000000000000002</v>
      </c>
      <c r="J89" s="1">
        <v>2.1</v>
      </c>
      <c r="K89" s="1"/>
      <c r="L89" s="35">
        <f t="shared" ref="L89:L112" si="42">AVERAGE(C89,D89)</f>
        <v>1.1000000000000001</v>
      </c>
      <c r="M89" s="35">
        <f t="shared" ref="M89:M112" si="43">AVERAGE(E89,F89)</f>
        <v>1</v>
      </c>
      <c r="N89" s="35">
        <f t="shared" ref="N89:N112" si="44">IF(L89+M89&gt;8,8,L89+M89)</f>
        <v>2.1</v>
      </c>
      <c r="O89" s="35">
        <f t="shared" ref="O89:O112" si="45">AVERAGE(G89,H89)</f>
        <v>1.65</v>
      </c>
      <c r="P89" s="35">
        <f t="shared" ref="P89:P112" si="46">AVERAGE(I89,J89)</f>
        <v>2.1500000000000004</v>
      </c>
      <c r="Q89" s="35">
        <f t="shared" ref="Q89:Q112" si="47">10-P89-O89-K89+N89</f>
        <v>8.2999999999999989</v>
      </c>
      <c r="R89" s="1">
        <f>RANK(Q89,$Q$89:$Q$112)</f>
        <v>5</v>
      </c>
    </row>
    <row r="90" spans="1:18">
      <c r="A90" s="35" t="str">
        <f t="shared" si="41"/>
        <v>Cassandra ter Weijden</v>
      </c>
      <c r="B90" s="35" t="str">
        <f t="shared" si="41"/>
        <v>Counties</v>
      </c>
      <c r="C90" s="1">
        <v>1.2</v>
      </c>
      <c r="D90" s="1">
        <v>1.4</v>
      </c>
      <c r="E90" s="1">
        <v>0.6</v>
      </c>
      <c r="F90" s="1">
        <v>0.5</v>
      </c>
      <c r="G90" s="1">
        <v>1.5</v>
      </c>
      <c r="H90" s="1">
        <v>1.3</v>
      </c>
      <c r="I90" s="1">
        <v>2.2999999999999998</v>
      </c>
      <c r="J90" s="1">
        <v>2.2999999999999998</v>
      </c>
      <c r="K90" s="1"/>
      <c r="L90" s="35">
        <f t="shared" si="42"/>
        <v>1.2999999999999998</v>
      </c>
      <c r="M90" s="35">
        <f t="shared" si="43"/>
        <v>0.55000000000000004</v>
      </c>
      <c r="N90" s="35">
        <f t="shared" si="44"/>
        <v>1.8499999999999999</v>
      </c>
      <c r="O90" s="35">
        <f t="shared" si="45"/>
        <v>1.4</v>
      </c>
      <c r="P90" s="35">
        <f t="shared" si="46"/>
        <v>2.2999999999999998</v>
      </c>
      <c r="Q90" s="35">
        <f t="shared" si="47"/>
        <v>8.15</v>
      </c>
      <c r="R90" s="1">
        <f t="shared" ref="R90:R112" si="48">RANK(Q90,$Q$89:$Q$112)</f>
        <v>6</v>
      </c>
    </row>
    <row r="91" spans="1:18">
      <c r="A91" s="35" t="str">
        <f t="shared" si="41"/>
        <v>Katelyn MacDonald</v>
      </c>
      <c r="B91" s="35" t="str">
        <f t="shared" si="41"/>
        <v>Spiralz</v>
      </c>
      <c r="C91" s="1">
        <v>0.1</v>
      </c>
      <c r="D91" s="1">
        <v>0.1</v>
      </c>
      <c r="E91" s="1">
        <v>0.4</v>
      </c>
      <c r="F91" s="1">
        <v>0.4</v>
      </c>
      <c r="G91" s="1">
        <v>1.7</v>
      </c>
      <c r="H91" s="1">
        <v>1.4</v>
      </c>
      <c r="I91" s="1">
        <v>2.8</v>
      </c>
      <c r="J91" s="1">
        <v>2.7</v>
      </c>
      <c r="K91" s="1"/>
      <c r="L91" s="35">
        <f t="shared" si="42"/>
        <v>0.1</v>
      </c>
      <c r="M91" s="35">
        <f t="shared" si="43"/>
        <v>0.4</v>
      </c>
      <c r="N91" s="35">
        <f t="shared" si="44"/>
        <v>0.5</v>
      </c>
      <c r="O91" s="35">
        <f t="shared" si="45"/>
        <v>1.5499999999999998</v>
      </c>
      <c r="P91" s="35">
        <f t="shared" si="46"/>
        <v>2.75</v>
      </c>
      <c r="Q91" s="35">
        <f t="shared" si="47"/>
        <v>6.2</v>
      </c>
      <c r="R91" s="1">
        <f t="shared" si="48"/>
        <v>18</v>
      </c>
    </row>
    <row r="92" spans="1:18">
      <c r="A92" s="35" t="str">
        <f t="shared" si="41"/>
        <v>Lauren Aplin</v>
      </c>
      <c r="B92" s="35" t="str">
        <f t="shared" si="41"/>
        <v>Counties</v>
      </c>
      <c r="C92" s="1">
        <v>0.8</v>
      </c>
      <c r="D92" s="1">
        <v>0.9</v>
      </c>
      <c r="E92" s="1">
        <v>0.2</v>
      </c>
      <c r="F92" s="1">
        <v>0.2</v>
      </c>
      <c r="G92" s="1">
        <v>1.9</v>
      </c>
      <c r="H92" s="1">
        <v>1.8</v>
      </c>
      <c r="I92" s="1">
        <v>3</v>
      </c>
      <c r="J92" s="1">
        <v>2.8</v>
      </c>
      <c r="K92" s="1"/>
      <c r="L92" s="35">
        <f t="shared" si="42"/>
        <v>0.85000000000000009</v>
      </c>
      <c r="M92" s="35">
        <f t="shared" si="43"/>
        <v>0.2</v>
      </c>
      <c r="N92" s="35">
        <f t="shared" si="44"/>
        <v>1.05</v>
      </c>
      <c r="O92" s="35">
        <f t="shared" si="45"/>
        <v>1.85</v>
      </c>
      <c r="P92" s="35">
        <f t="shared" si="46"/>
        <v>2.9</v>
      </c>
      <c r="Q92" s="35">
        <f t="shared" si="47"/>
        <v>6.3</v>
      </c>
      <c r="R92" s="1">
        <f t="shared" si="48"/>
        <v>17</v>
      </c>
    </row>
    <row r="93" spans="1:18">
      <c r="A93" s="35" t="str">
        <f t="shared" si="41"/>
        <v>Shiana Chin</v>
      </c>
      <c r="B93" s="35" t="str">
        <f t="shared" si="41"/>
        <v>Counties</v>
      </c>
      <c r="C93" s="35">
        <v>0.8</v>
      </c>
      <c r="D93" s="35">
        <v>0.8</v>
      </c>
      <c r="E93" s="35">
        <v>0</v>
      </c>
      <c r="F93" s="35">
        <v>0</v>
      </c>
      <c r="G93" s="35">
        <v>2</v>
      </c>
      <c r="H93" s="35">
        <v>1.8</v>
      </c>
      <c r="I93" s="35">
        <v>3.2</v>
      </c>
      <c r="J93" s="35">
        <v>3.4</v>
      </c>
      <c r="K93" s="35"/>
      <c r="L93" s="35">
        <f t="shared" si="42"/>
        <v>0.8</v>
      </c>
      <c r="M93" s="35">
        <f t="shared" si="43"/>
        <v>0</v>
      </c>
      <c r="N93" s="35">
        <f t="shared" si="44"/>
        <v>0.8</v>
      </c>
      <c r="O93" s="35">
        <f t="shared" si="45"/>
        <v>1.9</v>
      </c>
      <c r="P93" s="35">
        <f t="shared" si="46"/>
        <v>3.3</v>
      </c>
      <c r="Q93" s="35">
        <f t="shared" si="47"/>
        <v>5.6000000000000005</v>
      </c>
      <c r="R93" s="1">
        <f t="shared" si="48"/>
        <v>22</v>
      </c>
    </row>
    <row r="94" spans="1:18">
      <c r="A94" s="35" t="str">
        <f t="shared" si="41"/>
        <v>Roseanna Dalkie</v>
      </c>
      <c r="B94" s="35" t="str">
        <f t="shared" si="41"/>
        <v>Delta</v>
      </c>
      <c r="C94" s="1">
        <v>1.1000000000000001</v>
      </c>
      <c r="D94" s="1">
        <v>1.1000000000000001</v>
      </c>
      <c r="E94" s="1">
        <v>0.8</v>
      </c>
      <c r="F94" s="1">
        <v>0.7</v>
      </c>
      <c r="G94" s="1">
        <v>1.7</v>
      </c>
      <c r="H94" s="1">
        <v>1.7</v>
      </c>
      <c r="I94" s="1">
        <v>2.2000000000000002</v>
      </c>
      <c r="J94" s="1">
        <v>2.1</v>
      </c>
      <c r="K94" s="1"/>
      <c r="L94" s="35">
        <f t="shared" si="42"/>
        <v>1.1000000000000001</v>
      </c>
      <c r="M94" s="35">
        <f t="shared" si="43"/>
        <v>0.75</v>
      </c>
      <c r="N94" s="35">
        <f t="shared" si="44"/>
        <v>1.85</v>
      </c>
      <c r="O94" s="35">
        <f t="shared" si="45"/>
        <v>1.7</v>
      </c>
      <c r="P94" s="35">
        <f t="shared" si="46"/>
        <v>2.1500000000000004</v>
      </c>
      <c r="Q94" s="35">
        <f t="shared" si="47"/>
        <v>8</v>
      </c>
      <c r="R94" s="1">
        <f t="shared" si="48"/>
        <v>7</v>
      </c>
    </row>
    <row r="95" spans="1:18">
      <c r="A95" s="35" t="str">
        <f t="shared" si="41"/>
        <v>Daniela Romero</v>
      </c>
      <c r="B95" s="35" t="str">
        <f t="shared" si="41"/>
        <v>Counties</v>
      </c>
      <c r="C95" s="1">
        <v>0.4</v>
      </c>
      <c r="D95" s="1">
        <v>0.1</v>
      </c>
      <c r="E95" s="1">
        <v>0.2</v>
      </c>
      <c r="F95" s="1">
        <v>0.2</v>
      </c>
      <c r="G95" s="1">
        <v>1.8</v>
      </c>
      <c r="H95" s="1">
        <v>1.9</v>
      </c>
      <c r="I95" s="1">
        <v>2.9</v>
      </c>
      <c r="J95" s="1">
        <v>2.8</v>
      </c>
      <c r="K95" s="1"/>
      <c r="L95" s="35">
        <f t="shared" si="42"/>
        <v>0.25</v>
      </c>
      <c r="M95" s="35">
        <f t="shared" si="43"/>
        <v>0.2</v>
      </c>
      <c r="N95" s="35">
        <f t="shared" si="44"/>
        <v>0.45</v>
      </c>
      <c r="O95" s="35">
        <f t="shared" si="45"/>
        <v>1.85</v>
      </c>
      <c r="P95" s="35">
        <f t="shared" si="46"/>
        <v>2.8499999999999996</v>
      </c>
      <c r="Q95" s="35">
        <f t="shared" si="47"/>
        <v>5.7500000000000009</v>
      </c>
      <c r="R95" s="1">
        <f t="shared" si="48"/>
        <v>20</v>
      </c>
    </row>
    <row r="96" spans="1:18">
      <c r="A96" s="35" t="str">
        <f t="shared" si="41"/>
        <v>Caitlin O'Brien</v>
      </c>
      <c r="B96" s="35" t="str">
        <f t="shared" si="41"/>
        <v>GGI</v>
      </c>
      <c r="C96" s="1">
        <v>0.3</v>
      </c>
      <c r="D96" s="1">
        <v>0.5</v>
      </c>
      <c r="E96" s="1">
        <v>0.6</v>
      </c>
      <c r="F96" s="1">
        <v>0.5</v>
      </c>
      <c r="G96" s="1">
        <v>2</v>
      </c>
      <c r="H96" s="1">
        <v>1.9</v>
      </c>
      <c r="I96" s="1">
        <v>2.9</v>
      </c>
      <c r="J96" s="1">
        <v>2.7</v>
      </c>
      <c r="K96" s="1">
        <v>0.6</v>
      </c>
      <c r="L96" s="35">
        <f t="shared" si="42"/>
        <v>0.4</v>
      </c>
      <c r="M96" s="35">
        <f t="shared" si="43"/>
        <v>0.55000000000000004</v>
      </c>
      <c r="N96" s="35">
        <f t="shared" si="44"/>
        <v>0.95000000000000007</v>
      </c>
      <c r="O96" s="35">
        <f t="shared" si="45"/>
        <v>1.95</v>
      </c>
      <c r="P96" s="35">
        <f t="shared" si="46"/>
        <v>2.8</v>
      </c>
      <c r="Q96" s="35">
        <f t="shared" si="47"/>
        <v>5.6000000000000005</v>
      </c>
      <c r="R96" s="1">
        <f t="shared" si="48"/>
        <v>22</v>
      </c>
    </row>
    <row r="97" spans="1:18">
      <c r="A97" s="35" t="str">
        <f t="shared" si="41"/>
        <v>Louisa Nelson</v>
      </c>
      <c r="B97" s="35" t="str">
        <f t="shared" si="41"/>
        <v>Counties</v>
      </c>
      <c r="C97" s="1">
        <v>0.4</v>
      </c>
      <c r="D97" s="1">
        <v>0.5</v>
      </c>
      <c r="E97" s="1">
        <v>0.8</v>
      </c>
      <c r="F97" s="1">
        <v>0.8</v>
      </c>
      <c r="G97" s="1">
        <v>2.1</v>
      </c>
      <c r="H97" s="1">
        <v>1.8</v>
      </c>
      <c r="I97" s="1">
        <v>3.4</v>
      </c>
      <c r="J97" s="1">
        <v>3.2</v>
      </c>
      <c r="K97" s="1">
        <v>0.3</v>
      </c>
      <c r="L97" s="35">
        <f t="shared" si="42"/>
        <v>0.45</v>
      </c>
      <c r="M97" s="35">
        <f t="shared" si="43"/>
        <v>0.8</v>
      </c>
      <c r="N97" s="35">
        <f t="shared" si="44"/>
        <v>1.25</v>
      </c>
      <c r="O97" s="35">
        <f t="shared" si="45"/>
        <v>1.9500000000000002</v>
      </c>
      <c r="P97" s="35">
        <f t="shared" si="46"/>
        <v>3.3</v>
      </c>
      <c r="Q97" s="35">
        <f t="shared" si="47"/>
        <v>5.7</v>
      </c>
      <c r="R97" s="1">
        <f t="shared" si="48"/>
        <v>21</v>
      </c>
    </row>
    <row r="98" spans="1:18">
      <c r="A98" s="35" t="str">
        <f t="shared" si="41"/>
        <v>Ella Westenberg</v>
      </c>
      <c r="B98" s="35" t="str">
        <f t="shared" si="41"/>
        <v>Future</v>
      </c>
      <c r="C98" s="1">
        <v>0.5</v>
      </c>
      <c r="D98" s="1">
        <v>0.8</v>
      </c>
      <c r="E98" s="1">
        <v>0</v>
      </c>
      <c r="F98" s="1">
        <v>0</v>
      </c>
      <c r="G98" s="1">
        <v>1.5</v>
      </c>
      <c r="H98" s="1">
        <v>1.3</v>
      </c>
      <c r="I98" s="1">
        <v>2.7</v>
      </c>
      <c r="J98" s="1">
        <v>2.6</v>
      </c>
      <c r="K98" s="1"/>
      <c r="L98" s="35">
        <f t="shared" si="42"/>
        <v>0.65</v>
      </c>
      <c r="M98" s="35">
        <f t="shared" si="43"/>
        <v>0</v>
      </c>
      <c r="N98" s="35">
        <f t="shared" si="44"/>
        <v>0.65</v>
      </c>
      <c r="O98" s="35">
        <f t="shared" si="45"/>
        <v>1.4</v>
      </c>
      <c r="P98" s="35">
        <f t="shared" si="46"/>
        <v>2.6500000000000004</v>
      </c>
      <c r="Q98" s="35">
        <f t="shared" si="47"/>
        <v>6.6</v>
      </c>
      <c r="R98" s="1">
        <f t="shared" si="48"/>
        <v>15</v>
      </c>
    </row>
    <row r="99" spans="1:18">
      <c r="A99" s="35" t="str">
        <f t="shared" si="41"/>
        <v>Sofia Amer</v>
      </c>
      <c r="B99" s="35" t="str">
        <f t="shared" si="41"/>
        <v>GGI</v>
      </c>
      <c r="C99" s="1">
        <v>0.7</v>
      </c>
      <c r="D99" s="1">
        <v>0.7</v>
      </c>
      <c r="E99" s="1">
        <v>0</v>
      </c>
      <c r="F99" s="1">
        <v>0</v>
      </c>
      <c r="G99" s="1">
        <v>2</v>
      </c>
      <c r="H99" s="1">
        <v>2.1</v>
      </c>
      <c r="I99" s="1">
        <v>2.5</v>
      </c>
      <c r="J99" s="1">
        <v>2.6</v>
      </c>
      <c r="K99" s="1"/>
      <c r="L99" s="35">
        <f t="shared" si="42"/>
        <v>0.7</v>
      </c>
      <c r="M99" s="35">
        <f t="shared" si="43"/>
        <v>0</v>
      </c>
      <c r="N99" s="35">
        <f t="shared" si="44"/>
        <v>0.7</v>
      </c>
      <c r="O99" s="35">
        <f t="shared" si="45"/>
        <v>2.0499999999999998</v>
      </c>
      <c r="P99" s="35">
        <f t="shared" si="46"/>
        <v>2.5499999999999998</v>
      </c>
      <c r="Q99" s="35">
        <f t="shared" si="47"/>
        <v>6.1000000000000005</v>
      </c>
      <c r="R99" s="1">
        <f t="shared" si="48"/>
        <v>19</v>
      </c>
    </row>
    <row r="100" spans="1:18">
      <c r="A100" s="35" t="str">
        <f t="shared" si="41"/>
        <v>Tayla Dickson</v>
      </c>
      <c r="B100" s="35" t="str">
        <f t="shared" si="41"/>
        <v>IGA</v>
      </c>
      <c r="C100" s="1">
        <v>0.7</v>
      </c>
      <c r="D100" s="1">
        <v>0.9</v>
      </c>
      <c r="E100" s="1">
        <v>0.7</v>
      </c>
      <c r="F100" s="1">
        <v>0.7</v>
      </c>
      <c r="G100" s="1">
        <v>1.8</v>
      </c>
      <c r="H100" s="1">
        <v>1.5</v>
      </c>
      <c r="I100" s="1">
        <v>2.8</v>
      </c>
      <c r="J100" s="1">
        <v>2.5</v>
      </c>
      <c r="K100" s="1"/>
      <c r="L100" s="35">
        <f t="shared" si="42"/>
        <v>0.8</v>
      </c>
      <c r="M100" s="35">
        <f t="shared" si="43"/>
        <v>0.7</v>
      </c>
      <c r="N100" s="35">
        <f t="shared" si="44"/>
        <v>1.5</v>
      </c>
      <c r="O100" s="35">
        <f t="shared" si="45"/>
        <v>1.65</v>
      </c>
      <c r="P100" s="35">
        <f t="shared" si="46"/>
        <v>2.65</v>
      </c>
      <c r="Q100" s="35">
        <f t="shared" si="47"/>
        <v>7.1999999999999993</v>
      </c>
      <c r="R100" s="1">
        <f t="shared" si="48"/>
        <v>10</v>
      </c>
    </row>
    <row r="101" spans="1:18">
      <c r="A101" s="35" t="str">
        <f t="shared" si="41"/>
        <v>Tamsin Foulkes-Baker</v>
      </c>
      <c r="B101" s="35" t="str">
        <f t="shared" si="41"/>
        <v>Xtreme</v>
      </c>
      <c r="C101" s="1">
        <v>0.1</v>
      </c>
      <c r="D101" s="1">
        <v>0.3</v>
      </c>
      <c r="E101" s="1">
        <v>0</v>
      </c>
      <c r="F101" s="1">
        <v>0</v>
      </c>
      <c r="G101" s="1">
        <v>1.6</v>
      </c>
      <c r="H101" s="1">
        <v>1.7</v>
      </c>
      <c r="I101" s="1">
        <v>3.4</v>
      </c>
      <c r="J101" s="1">
        <v>3.3</v>
      </c>
      <c r="K101" s="1"/>
      <c r="L101" s="35">
        <f t="shared" si="42"/>
        <v>0.2</v>
      </c>
      <c r="M101" s="35">
        <f t="shared" si="43"/>
        <v>0</v>
      </c>
      <c r="N101" s="35">
        <f t="shared" si="44"/>
        <v>0.2</v>
      </c>
      <c r="O101" s="35">
        <f t="shared" si="45"/>
        <v>1.65</v>
      </c>
      <c r="P101" s="35">
        <f t="shared" si="46"/>
        <v>3.3499999999999996</v>
      </c>
      <c r="Q101" s="35">
        <f t="shared" si="47"/>
        <v>5.2</v>
      </c>
      <c r="R101" s="1">
        <f t="shared" si="48"/>
        <v>24</v>
      </c>
    </row>
    <row r="102" spans="1:18">
      <c r="A102" s="35" t="str">
        <f t="shared" si="41"/>
        <v>Karin Hiranuma</v>
      </c>
      <c r="B102" s="35" t="str">
        <f t="shared" si="41"/>
        <v>Xtreme</v>
      </c>
      <c r="C102" s="1">
        <v>0.3</v>
      </c>
      <c r="D102" s="1">
        <v>0.5</v>
      </c>
      <c r="E102" s="1">
        <v>0.8</v>
      </c>
      <c r="F102" s="1">
        <v>0.7</v>
      </c>
      <c r="G102" s="1">
        <v>1.3</v>
      </c>
      <c r="H102" s="1">
        <v>1</v>
      </c>
      <c r="I102" s="1">
        <v>2.5</v>
      </c>
      <c r="J102" s="1">
        <v>2.5</v>
      </c>
      <c r="K102" s="1"/>
      <c r="L102" s="35">
        <f t="shared" si="42"/>
        <v>0.4</v>
      </c>
      <c r="M102" s="35">
        <f t="shared" si="43"/>
        <v>0.75</v>
      </c>
      <c r="N102" s="35">
        <f t="shared" si="44"/>
        <v>1.1499999999999999</v>
      </c>
      <c r="O102" s="35">
        <f t="shared" si="45"/>
        <v>1.1499999999999999</v>
      </c>
      <c r="P102" s="35">
        <f t="shared" si="46"/>
        <v>2.5</v>
      </c>
      <c r="Q102" s="35">
        <f t="shared" si="47"/>
        <v>7.5</v>
      </c>
      <c r="R102" s="1">
        <f t="shared" si="48"/>
        <v>8</v>
      </c>
    </row>
    <row r="103" spans="1:18">
      <c r="A103" s="35" t="str">
        <f t="shared" si="41"/>
        <v>Kate Bonnici</v>
      </c>
      <c r="B103" s="35" t="str">
        <f t="shared" si="41"/>
        <v>Xtreme</v>
      </c>
      <c r="C103" s="1">
        <v>0.3</v>
      </c>
      <c r="D103" s="1">
        <v>0.5</v>
      </c>
      <c r="E103" s="1">
        <v>0.2</v>
      </c>
      <c r="F103" s="1">
        <v>0.2</v>
      </c>
      <c r="G103" s="1">
        <v>1.4</v>
      </c>
      <c r="H103" s="1">
        <v>1.4</v>
      </c>
      <c r="I103" s="1">
        <v>2.6</v>
      </c>
      <c r="J103" s="1">
        <v>2.8</v>
      </c>
      <c r="K103" s="1"/>
      <c r="L103" s="35">
        <f t="shared" si="42"/>
        <v>0.4</v>
      </c>
      <c r="M103" s="35">
        <f t="shared" si="43"/>
        <v>0.2</v>
      </c>
      <c r="N103" s="35">
        <f t="shared" si="44"/>
        <v>0.60000000000000009</v>
      </c>
      <c r="O103" s="35">
        <f t="shared" si="45"/>
        <v>1.4</v>
      </c>
      <c r="P103" s="35">
        <f t="shared" si="46"/>
        <v>2.7</v>
      </c>
      <c r="Q103" s="35">
        <f t="shared" si="47"/>
        <v>6.5</v>
      </c>
      <c r="R103" s="1">
        <f t="shared" si="48"/>
        <v>16</v>
      </c>
    </row>
    <row r="104" spans="1:18">
      <c r="A104" s="35" t="str">
        <f t="shared" si="41"/>
        <v>Bobbi-Rose Holmes</v>
      </c>
      <c r="B104" s="35" t="str">
        <f t="shared" si="41"/>
        <v>IGA</v>
      </c>
      <c r="C104" s="1">
        <v>1.2</v>
      </c>
      <c r="D104" s="1">
        <v>1.2</v>
      </c>
      <c r="E104" s="1">
        <v>1.1000000000000001</v>
      </c>
      <c r="F104" s="1">
        <v>1</v>
      </c>
      <c r="G104" s="1">
        <v>1.2</v>
      </c>
      <c r="H104" s="1">
        <v>1.1000000000000001</v>
      </c>
      <c r="I104" s="1">
        <v>2.4</v>
      </c>
      <c r="J104" s="1">
        <v>2.2000000000000002</v>
      </c>
      <c r="K104" s="1">
        <v>0.3</v>
      </c>
      <c r="L104" s="35">
        <f t="shared" si="42"/>
        <v>1.2</v>
      </c>
      <c r="M104" s="35">
        <f t="shared" si="43"/>
        <v>1.05</v>
      </c>
      <c r="N104" s="35">
        <f t="shared" si="44"/>
        <v>2.25</v>
      </c>
      <c r="O104" s="35">
        <f t="shared" si="45"/>
        <v>1.1499999999999999</v>
      </c>
      <c r="P104" s="35">
        <f t="shared" si="46"/>
        <v>2.2999999999999998</v>
      </c>
      <c r="Q104" s="35">
        <f t="shared" si="47"/>
        <v>8.5</v>
      </c>
      <c r="R104" s="1">
        <f t="shared" si="48"/>
        <v>4</v>
      </c>
    </row>
    <row r="105" spans="1:18">
      <c r="A105" s="35" t="str">
        <f t="shared" si="41"/>
        <v>Maia O'Connor</v>
      </c>
      <c r="B105" s="35" t="str">
        <f t="shared" si="41"/>
        <v>Olympia</v>
      </c>
      <c r="C105" s="1">
        <v>0.6</v>
      </c>
      <c r="D105" s="1">
        <v>0.9</v>
      </c>
      <c r="E105" s="1">
        <v>0.6</v>
      </c>
      <c r="F105" s="1">
        <v>0.6</v>
      </c>
      <c r="G105" s="1">
        <v>1.2</v>
      </c>
      <c r="H105" s="1">
        <v>1.5</v>
      </c>
      <c r="I105" s="1">
        <v>2.5</v>
      </c>
      <c r="J105" s="1">
        <v>2.5</v>
      </c>
      <c r="K105" s="1"/>
      <c r="L105" s="35">
        <f t="shared" si="42"/>
        <v>0.75</v>
      </c>
      <c r="M105" s="35">
        <f t="shared" si="43"/>
        <v>0.6</v>
      </c>
      <c r="N105" s="35">
        <f t="shared" si="44"/>
        <v>1.35</v>
      </c>
      <c r="O105" s="35">
        <f t="shared" si="45"/>
        <v>1.35</v>
      </c>
      <c r="P105" s="35">
        <f t="shared" si="46"/>
        <v>2.5</v>
      </c>
      <c r="Q105" s="35">
        <f t="shared" si="47"/>
        <v>7.5</v>
      </c>
      <c r="R105" s="1">
        <f t="shared" si="48"/>
        <v>8</v>
      </c>
    </row>
    <row r="106" spans="1:18">
      <c r="A106" s="35" t="str">
        <f t="shared" si="41"/>
        <v>Hannah Kelly</v>
      </c>
      <c r="B106" s="35" t="str">
        <f t="shared" si="41"/>
        <v>Xtreme</v>
      </c>
      <c r="C106" s="1">
        <v>1.7</v>
      </c>
      <c r="D106" s="1">
        <v>1.7</v>
      </c>
      <c r="E106" s="1">
        <v>0.9</v>
      </c>
      <c r="F106" s="1">
        <v>0.8</v>
      </c>
      <c r="G106" s="1">
        <v>1.2</v>
      </c>
      <c r="H106" s="1">
        <v>1</v>
      </c>
      <c r="I106" s="1">
        <v>2.5</v>
      </c>
      <c r="J106" s="1">
        <v>2.2999999999999998</v>
      </c>
      <c r="K106" s="1"/>
      <c r="L106" s="35">
        <f t="shared" si="42"/>
        <v>1.7</v>
      </c>
      <c r="M106" s="35">
        <f t="shared" si="43"/>
        <v>0.85000000000000009</v>
      </c>
      <c r="N106" s="35">
        <f t="shared" si="44"/>
        <v>2.5499999999999998</v>
      </c>
      <c r="O106" s="35">
        <f t="shared" si="45"/>
        <v>1.1000000000000001</v>
      </c>
      <c r="P106" s="35">
        <f t="shared" si="46"/>
        <v>2.4</v>
      </c>
      <c r="Q106" s="35">
        <f t="shared" si="47"/>
        <v>9.0500000000000007</v>
      </c>
      <c r="R106" s="1">
        <f t="shared" si="48"/>
        <v>2</v>
      </c>
    </row>
    <row r="107" spans="1:18">
      <c r="A107" s="35" t="s">
        <v>316</v>
      </c>
      <c r="B107" s="35" t="str">
        <f t="shared" ref="B107:B112" si="49">B26</f>
        <v>IGA</v>
      </c>
      <c r="C107" s="1">
        <v>0.7</v>
      </c>
      <c r="D107" s="1">
        <v>0.7</v>
      </c>
      <c r="E107" s="1">
        <v>1.4</v>
      </c>
      <c r="F107" s="1">
        <v>1.3</v>
      </c>
      <c r="G107" s="1">
        <v>1.3</v>
      </c>
      <c r="H107" s="1">
        <v>1</v>
      </c>
      <c r="I107" s="1">
        <v>2.2000000000000002</v>
      </c>
      <c r="J107" s="1">
        <v>2</v>
      </c>
      <c r="K107" s="1"/>
      <c r="L107" s="35">
        <f t="shared" si="42"/>
        <v>0.7</v>
      </c>
      <c r="M107" s="35">
        <f t="shared" si="43"/>
        <v>1.35</v>
      </c>
      <c r="N107" s="35">
        <f t="shared" si="44"/>
        <v>2.0499999999999998</v>
      </c>
      <c r="O107" s="35">
        <f t="shared" si="45"/>
        <v>1.1499999999999999</v>
      </c>
      <c r="P107" s="35">
        <f t="shared" si="46"/>
        <v>2.1</v>
      </c>
      <c r="Q107" s="35">
        <f t="shared" si="47"/>
        <v>8.8000000000000007</v>
      </c>
      <c r="R107" s="1">
        <f t="shared" si="48"/>
        <v>3</v>
      </c>
    </row>
    <row r="108" spans="1:18">
      <c r="A108" s="35" t="str">
        <f>A27</f>
        <v>Samantha Carney</v>
      </c>
      <c r="B108" s="35" t="str">
        <f t="shared" si="49"/>
        <v>Olympia</v>
      </c>
      <c r="C108" s="1">
        <v>0.7</v>
      </c>
      <c r="D108" s="1">
        <v>0.7</v>
      </c>
      <c r="E108" s="1">
        <v>0.3</v>
      </c>
      <c r="F108" s="1">
        <v>0.3</v>
      </c>
      <c r="G108" s="1">
        <v>1.8</v>
      </c>
      <c r="H108" s="1">
        <v>1.5</v>
      </c>
      <c r="I108" s="1">
        <v>2.2999999999999998</v>
      </c>
      <c r="J108" s="1">
        <v>2.1</v>
      </c>
      <c r="K108" s="1"/>
      <c r="L108" s="35">
        <f t="shared" si="42"/>
        <v>0.7</v>
      </c>
      <c r="M108" s="35">
        <f t="shared" si="43"/>
        <v>0.3</v>
      </c>
      <c r="N108" s="35">
        <f t="shared" si="44"/>
        <v>1</v>
      </c>
      <c r="O108" s="35">
        <f t="shared" si="45"/>
        <v>1.65</v>
      </c>
      <c r="P108" s="35">
        <f t="shared" si="46"/>
        <v>2.2000000000000002</v>
      </c>
      <c r="Q108" s="35">
        <f t="shared" si="47"/>
        <v>7.15</v>
      </c>
      <c r="R108" s="1">
        <f t="shared" si="48"/>
        <v>11</v>
      </c>
    </row>
    <row r="109" spans="1:18">
      <c r="A109" s="35" t="str">
        <f>A28</f>
        <v>Jessica Han</v>
      </c>
      <c r="B109" s="35" t="str">
        <f t="shared" si="49"/>
        <v>Xtreme</v>
      </c>
      <c r="C109" s="1">
        <v>0.2</v>
      </c>
      <c r="D109" s="1">
        <v>0.2</v>
      </c>
      <c r="E109" s="1">
        <v>0.8</v>
      </c>
      <c r="F109" s="1">
        <v>0.6</v>
      </c>
      <c r="G109" s="1">
        <v>1.5</v>
      </c>
      <c r="H109" s="1">
        <v>1.5</v>
      </c>
      <c r="I109" s="1">
        <v>2.2999999999999998</v>
      </c>
      <c r="J109" s="1">
        <v>2.5</v>
      </c>
      <c r="K109" s="1"/>
      <c r="L109" s="35">
        <f t="shared" si="42"/>
        <v>0.2</v>
      </c>
      <c r="M109" s="35">
        <f t="shared" si="43"/>
        <v>0.7</v>
      </c>
      <c r="N109" s="35">
        <f t="shared" si="44"/>
        <v>0.89999999999999991</v>
      </c>
      <c r="O109" s="35">
        <f t="shared" si="45"/>
        <v>1.5</v>
      </c>
      <c r="P109" s="35">
        <f t="shared" si="46"/>
        <v>2.4</v>
      </c>
      <c r="Q109" s="35">
        <f t="shared" si="47"/>
        <v>7</v>
      </c>
      <c r="R109" s="1">
        <f t="shared" si="48"/>
        <v>14</v>
      </c>
    </row>
    <row r="110" spans="1:18">
      <c r="A110" s="35" t="str">
        <f>A29</f>
        <v>Karina Zhu</v>
      </c>
      <c r="B110" s="35" t="str">
        <f t="shared" si="49"/>
        <v>Xtreme</v>
      </c>
      <c r="C110" s="1">
        <v>1.6</v>
      </c>
      <c r="D110" s="1">
        <v>1.9</v>
      </c>
      <c r="E110" s="1">
        <v>0.9</v>
      </c>
      <c r="F110" s="1">
        <v>0.8</v>
      </c>
      <c r="G110" s="1">
        <v>1.3</v>
      </c>
      <c r="H110" s="1">
        <v>1.2</v>
      </c>
      <c r="I110" s="1">
        <v>2.2000000000000002</v>
      </c>
      <c r="J110" s="1">
        <v>1.9</v>
      </c>
      <c r="K110" s="1"/>
      <c r="L110" s="35">
        <f t="shared" si="42"/>
        <v>1.75</v>
      </c>
      <c r="M110" s="35">
        <f t="shared" si="43"/>
        <v>0.85000000000000009</v>
      </c>
      <c r="N110" s="35">
        <f t="shared" si="44"/>
        <v>2.6</v>
      </c>
      <c r="O110" s="35">
        <f t="shared" si="45"/>
        <v>1.25</v>
      </c>
      <c r="P110" s="35">
        <f t="shared" si="46"/>
        <v>2.0499999999999998</v>
      </c>
      <c r="Q110" s="35">
        <f t="shared" si="47"/>
        <v>9.3000000000000007</v>
      </c>
      <c r="R110" s="1">
        <f t="shared" si="48"/>
        <v>1</v>
      </c>
    </row>
    <row r="111" spans="1:18" s="14" customFormat="1">
      <c r="A111" s="44" t="str">
        <f>A30</f>
        <v>Zoe Roberts (Ribbon)</v>
      </c>
      <c r="B111" s="44" t="str">
        <f t="shared" si="49"/>
        <v>Victoria</v>
      </c>
      <c r="C111" s="63">
        <v>1.2</v>
      </c>
      <c r="D111" s="63">
        <v>0.9</v>
      </c>
      <c r="E111" s="63">
        <v>0.2</v>
      </c>
      <c r="F111" s="63">
        <v>0.2</v>
      </c>
      <c r="G111" s="63">
        <v>1.9</v>
      </c>
      <c r="H111" s="63">
        <v>1.8</v>
      </c>
      <c r="I111" s="63">
        <v>2.4</v>
      </c>
      <c r="J111" s="63">
        <v>2.2000000000000002</v>
      </c>
      <c r="K111" s="63"/>
      <c r="L111" s="44">
        <f t="shared" si="42"/>
        <v>1.05</v>
      </c>
      <c r="M111" s="44">
        <f t="shared" si="43"/>
        <v>0.2</v>
      </c>
      <c r="N111" s="44">
        <f t="shared" si="44"/>
        <v>1.25</v>
      </c>
      <c r="O111" s="44">
        <f t="shared" si="45"/>
        <v>1.85</v>
      </c>
      <c r="P111" s="44">
        <f t="shared" si="46"/>
        <v>2.2999999999999998</v>
      </c>
      <c r="Q111" s="44">
        <f t="shared" si="47"/>
        <v>7.1</v>
      </c>
      <c r="R111" s="1">
        <f t="shared" si="48"/>
        <v>13</v>
      </c>
    </row>
    <row r="112" spans="1:18" s="14" customFormat="1">
      <c r="A112" s="44" t="str">
        <f>A31</f>
        <v>Olivia Shaefer (Ribbon)</v>
      </c>
      <c r="B112" s="44" t="str">
        <f t="shared" si="49"/>
        <v>Victoria</v>
      </c>
      <c r="C112" s="63">
        <v>0.5</v>
      </c>
      <c r="D112" s="63">
        <v>0.5</v>
      </c>
      <c r="E112" s="63">
        <v>0.4</v>
      </c>
      <c r="F112" s="63">
        <v>0.4</v>
      </c>
      <c r="G112" s="63">
        <v>1.7</v>
      </c>
      <c r="H112" s="63">
        <v>1.8</v>
      </c>
      <c r="I112" s="63">
        <v>2.1</v>
      </c>
      <c r="J112" s="63">
        <v>1.9</v>
      </c>
      <c r="K112" s="63"/>
      <c r="L112" s="44">
        <f t="shared" si="42"/>
        <v>0.5</v>
      </c>
      <c r="M112" s="44">
        <f t="shared" si="43"/>
        <v>0.4</v>
      </c>
      <c r="N112" s="44">
        <f t="shared" si="44"/>
        <v>0.9</v>
      </c>
      <c r="O112" s="44">
        <f t="shared" si="45"/>
        <v>1.75</v>
      </c>
      <c r="P112" s="44">
        <f t="shared" si="46"/>
        <v>2</v>
      </c>
      <c r="Q112" s="44">
        <f t="shared" si="47"/>
        <v>7.15</v>
      </c>
      <c r="R112" s="1">
        <f t="shared" si="48"/>
        <v>11</v>
      </c>
    </row>
  </sheetData>
  <sortState ref="A89:R112">
    <sortCondition ref="R89:R112"/>
  </sortState>
  <phoneticPr fontId="13" type="noConversion"/>
  <pageMargins left="0.75000000000000011" right="0.75000000000000011" top="1" bottom="1" header="0.5" footer="0.5"/>
  <pageSetup paperSize="9" scale="5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B106"/>
  <sheetViews>
    <sheetView topLeftCell="A49" workbookViewId="0">
      <selection activeCell="M108" sqref="M108"/>
    </sheetView>
  </sheetViews>
  <sheetFormatPr defaultColWidth="10.875" defaultRowHeight="15.75"/>
  <cols>
    <col min="1" max="1" width="24.125" style="6" bestFit="1" customWidth="1"/>
    <col min="2" max="2" width="8.375" style="6" bestFit="1" customWidth="1"/>
    <col min="3" max="6" width="5.375" style="6" bestFit="1" customWidth="1"/>
    <col min="7" max="7" width="6.375" style="6" bestFit="1" customWidth="1"/>
    <col min="8" max="8" width="5.125" style="6" bestFit="1" customWidth="1"/>
    <col min="9" max="9" width="5.5" style="6" bestFit="1" customWidth="1"/>
    <col min="10" max="12" width="5.375" style="6" bestFit="1" customWidth="1"/>
    <col min="13" max="13" width="6.375" style="6" bestFit="1" customWidth="1"/>
    <col min="14" max="14" width="5.125" style="6" bestFit="1" customWidth="1"/>
    <col min="15" max="15" width="5.875" style="6" bestFit="1" customWidth="1"/>
    <col min="16" max="18" width="5.375" style="6" bestFit="1" customWidth="1"/>
    <col min="19" max="19" width="6.375" style="6" bestFit="1" customWidth="1"/>
    <col min="20" max="20" width="5.125" style="6" bestFit="1" customWidth="1"/>
    <col min="21" max="21" width="6.375" style="6" bestFit="1" customWidth="1"/>
    <col min="22" max="24" width="5.375" style="6" bestFit="1" customWidth="1"/>
    <col min="25" max="25" width="6.375" style="6" bestFit="1" customWidth="1"/>
    <col min="26" max="26" width="5.125" style="6" bestFit="1" customWidth="1"/>
    <col min="27" max="27" width="7" style="6" bestFit="1" customWidth="1"/>
    <col min="28" max="28" width="5.125" style="6" bestFit="1" customWidth="1"/>
    <col min="29" max="16384" width="10.875" style="6"/>
  </cols>
  <sheetData>
    <row r="1" spans="1:22">
      <c r="A1" s="5" t="s">
        <v>93</v>
      </c>
      <c r="B1" s="7"/>
      <c r="C1" s="7"/>
      <c r="D1" s="7"/>
      <c r="E1" s="7"/>
      <c r="F1" s="8"/>
      <c r="G1" s="8"/>
      <c r="H1" s="8"/>
      <c r="I1" s="8"/>
      <c r="J1" s="8"/>
      <c r="K1" s="8"/>
      <c r="L1" s="8"/>
      <c r="M1" s="8"/>
      <c r="N1" s="8"/>
      <c r="O1" s="8"/>
    </row>
    <row r="2" spans="1:22">
      <c r="A2" s="5" t="s">
        <v>94</v>
      </c>
      <c r="B2" s="7"/>
      <c r="C2" s="7"/>
      <c r="D2" s="7"/>
      <c r="E2" s="7"/>
      <c r="F2" s="8"/>
      <c r="G2" s="8"/>
      <c r="H2" s="8"/>
      <c r="I2" s="8"/>
      <c r="J2" s="8"/>
      <c r="K2" s="8"/>
      <c r="L2" s="8"/>
      <c r="M2" s="8"/>
      <c r="N2" s="8"/>
      <c r="O2" s="8"/>
    </row>
    <row r="3" spans="1:22">
      <c r="A3" s="7"/>
      <c r="B3" s="7"/>
      <c r="C3" s="7"/>
      <c r="D3" s="7"/>
      <c r="E3" s="7"/>
      <c r="F3" s="8"/>
      <c r="G3" s="8"/>
      <c r="H3" s="8"/>
      <c r="I3" s="8"/>
      <c r="J3" s="8"/>
      <c r="K3" s="8"/>
      <c r="L3" s="8"/>
      <c r="M3" s="8"/>
      <c r="N3" s="8"/>
      <c r="O3" s="8"/>
    </row>
    <row r="5" spans="1:22">
      <c r="A5" s="67" t="str">
        <f>'Level 4'!A4</f>
        <v xml:space="preserve">Level 4  </v>
      </c>
      <c r="B5" s="68"/>
      <c r="C5" s="71" t="s">
        <v>67</v>
      </c>
      <c r="D5" s="72"/>
      <c r="E5" s="72"/>
      <c r="F5" s="72"/>
      <c r="G5" s="72"/>
      <c r="H5" s="73"/>
      <c r="I5" s="71" t="s">
        <v>89</v>
      </c>
      <c r="J5" s="72"/>
      <c r="K5" s="72"/>
      <c r="L5" s="72"/>
      <c r="M5" s="72"/>
      <c r="N5" s="73"/>
      <c r="O5" s="71" t="s">
        <v>91</v>
      </c>
      <c r="P5" s="72"/>
      <c r="Q5" s="72"/>
      <c r="R5" s="72"/>
      <c r="S5" s="72"/>
      <c r="T5" s="73"/>
      <c r="U5" s="71" t="s">
        <v>88</v>
      </c>
      <c r="V5" s="73"/>
    </row>
    <row r="6" spans="1:22">
      <c r="A6" s="69" t="s">
        <v>1</v>
      </c>
      <c r="B6" s="69" t="s">
        <v>72</v>
      </c>
      <c r="C6" s="74" t="s">
        <v>73</v>
      </c>
      <c r="D6" s="74" t="s">
        <v>74</v>
      </c>
      <c r="E6" s="74" t="s">
        <v>75</v>
      </c>
      <c r="F6" s="74" t="s">
        <v>84</v>
      </c>
      <c r="G6" s="74" t="s">
        <v>85</v>
      </c>
      <c r="H6" s="74" t="s">
        <v>68</v>
      </c>
      <c r="I6" s="74" t="s">
        <v>73</v>
      </c>
      <c r="J6" s="74" t="s">
        <v>74</v>
      </c>
      <c r="K6" s="74" t="s">
        <v>75</v>
      </c>
      <c r="L6" s="74" t="s">
        <v>84</v>
      </c>
      <c r="M6" s="74" t="s">
        <v>85</v>
      </c>
      <c r="N6" s="74" t="s">
        <v>68</v>
      </c>
      <c r="O6" s="74" t="s">
        <v>73</v>
      </c>
      <c r="P6" s="74" t="s">
        <v>74</v>
      </c>
      <c r="Q6" s="74" t="s">
        <v>75</v>
      </c>
      <c r="R6" s="74" t="s">
        <v>84</v>
      </c>
      <c r="S6" s="74" t="s">
        <v>85</v>
      </c>
      <c r="T6" s="74" t="s">
        <v>68</v>
      </c>
      <c r="U6" s="74" t="s">
        <v>85</v>
      </c>
      <c r="V6" s="74" t="s">
        <v>68</v>
      </c>
    </row>
    <row r="7" spans="1:22">
      <c r="A7" s="70" t="str">
        <f>'Level 4'!A23</f>
        <v>Darcy McDonald</v>
      </c>
      <c r="B7" s="70" t="str">
        <f>'Level 4'!B23</f>
        <v>Xtreme</v>
      </c>
      <c r="C7" s="60">
        <f>'Level 4'!N23</f>
        <v>2.8</v>
      </c>
      <c r="D7" s="60">
        <f>'Level 4'!O23</f>
        <v>1.75</v>
      </c>
      <c r="E7" s="60">
        <f>'Level 4'!P23</f>
        <v>0.7</v>
      </c>
      <c r="F7" s="60">
        <f>'Level 4'!K23</f>
        <v>0</v>
      </c>
      <c r="G7" s="60">
        <f>'Level 4'!Q23</f>
        <v>10.350000000000001</v>
      </c>
      <c r="H7" s="77">
        <f>'Level 4'!R23</f>
        <v>1</v>
      </c>
      <c r="I7" s="60">
        <f>'Level 4'!N64</f>
        <v>1</v>
      </c>
      <c r="J7" s="60">
        <f>'Level 4'!O64</f>
        <v>1.7999999999999998</v>
      </c>
      <c r="K7" s="60">
        <f>'Level 4'!P64</f>
        <v>1.2999999999999998</v>
      </c>
      <c r="L7" s="60">
        <f>'Level 4'!K64</f>
        <v>0</v>
      </c>
      <c r="M7" s="60">
        <f>'Level 4'!Q64</f>
        <v>7.8999999999999995</v>
      </c>
      <c r="N7" s="77">
        <f>'Level 4'!R64</f>
        <v>3</v>
      </c>
      <c r="O7" s="60">
        <f>'Level 4'!N105</f>
        <v>0.3</v>
      </c>
      <c r="P7" s="60">
        <f>'Level 4'!O105</f>
        <v>1.9</v>
      </c>
      <c r="Q7" s="60">
        <f>'Level 4'!P105</f>
        <v>1.65</v>
      </c>
      <c r="R7" s="60">
        <f>'Level 4'!K105</f>
        <v>0</v>
      </c>
      <c r="S7" s="60">
        <f>'Level 4'!Q105</f>
        <v>6.7499999999999991</v>
      </c>
      <c r="T7" s="75">
        <f>'Level 4'!R105</f>
        <v>7</v>
      </c>
      <c r="U7" s="70">
        <f t="shared" ref="U7:U43" si="0">G7+M7+S7</f>
        <v>25</v>
      </c>
      <c r="V7" s="77">
        <f t="shared" ref="V7:V43" si="1">RANK(U7,$U$7:$U$43)</f>
        <v>1</v>
      </c>
    </row>
    <row r="8" spans="1:22">
      <c r="A8" s="70" t="str">
        <f>'Level 4'!A14</f>
        <v>Anita Cheng</v>
      </c>
      <c r="B8" s="70" t="str">
        <f>'Level 4'!B14</f>
        <v>Counties</v>
      </c>
      <c r="C8" s="60">
        <f>'Level 4'!N14</f>
        <v>2.5499999999999998</v>
      </c>
      <c r="D8" s="60">
        <f>'Level 4'!O14</f>
        <v>1.65</v>
      </c>
      <c r="E8" s="60">
        <f>'Level 4'!P14</f>
        <v>0.9</v>
      </c>
      <c r="F8" s="60">
        <f>'Level 4'!K14</f>
        <v>0</v>
      </c>
      <c r="G8" s="60">
        <f>'Level 4'!Q14</f>
        <v>10</v>
      </c>
      <c r="H8" s="77">
        <f>'Level 4'!R14</f>
        <v>2</v>
      </c>
      <c r="I8" s="60">
        <f>'Level 4'!N55</f>
        <v>1.3</v>
      </c>
      <c r="J8" s="60">
        <f>'Level 4'!O55</f>
        <v>2.25</v>
      </c>
      <c r="K8" s="60">
        <f>'Level 4'!P55</f>
        <v>2.5</v>
      </c>
      <c r="L8" s="60">
        <f>'Level 4'!K55</f>
        <v>0</v>
      </c>
      <c r="M8" s="60">
        <f>'Level 4'!Q55</f>
        <v>6.55</v>
      </c>
      <c r="N8" s="75">
        <f>'Level 4'!R55</f>
        <v>15</v>
      </c>
      <c r="O8" s="60">
        <f>'Level 4'!N96</f>
        <v>1.4</v>
      </c>
      <c r="P8" s="60">
        <f>'Level 4'!O96</f>
        <v>1.9</v>
      </c>
      <c r="Q8" s="60">
        <f>'Level 4'!P96</f>
        <v>1.6</v>
      </c>
      <c r="R8" s="60">
        <f>'Level 4'!K96</f>
        <v>0</v>
      </c>
      <c r="S8" s="60">
        <f>'Level 4'!Q96</f>
        <v>7.9</v>
      </c>
      <c r="T8" s="77">
        <f>'Level 4'!R96</f>
        <v>1</v>
      </c>
      <c r="U8" s="70">
        <f t="shared" si="0"/>
        <v>24.450000000000003</v>
      </c>
      <c r="V8" s="77">
        <f t="shared" si="1"/>
        <v>2</v>
      </c>
    </row>
    <row r="9" spans="1:22">
      <c r="A9" s="70" t="str">
        <f>'Level 4'!A16</f>
        <v>Maria Malkova</v>
      </c>
      <c r="B9" s="70" t="str">
        <f>'Level 4'!B16</f>
        <v>Xtreme</v>
      </c>
      <c r="C9" s="60">
        <f>'Level 4'!N16</f>
        <v>2.1</v>
      </c>
      <c r="D9" s="60">
        <f>'Level 4'!O16</f>
        <v>1.7000000000000002</v>
      </c>
      <c r="E9" s="60">
        <f>'Level 4'!P16</f>
        <v>1.25</v>
      </c>
      <c r="F9" s="60">
        <f>'Level 4'!K16</f>
        <v>0</v>
      </c>
      <c r="G9" s="60">
        <f>'Level 4'!Q16</f>
        <v>9.15</v>
      </c>
      <c r="H9" s="75">
        <f>'Level 4'!R16</f>
        <v>14</v>
      </c>
      <c r="I9" s="60">
        <f>'Level 4'!N57</f>
        <v>0.85</v>
      </c>
      <c r="J9" s="60">
        <f>'Level 4'!O57</f>
        <v>2.25</v>
      </c>
      <c r="K9" s="60">
        <f>'Level 4'!P57</f>
        <v>1.25</v>
      </c>
      <c r="L9" s="60">
        <f>'Level 4'!K57</f>
        <v>0</v>
      </c>
      <c r="M9" s="60">
        <f>'Level 4'!Q57</f>
        <v>7.35</v>
      </c>
      <c r="N9" s="75">
        <f>'Level 4'!R57</f>
        <v>6</v>
      </c>
      <c r="O9" s="60">
        <f>'Level 4'!N98</f>
        <v>0.95</v>
      </c>
      <c r="P9" s="60">
        <f>'Level 4'!O98</f>
        <v>2.0499999999999998</v>
      </c>
      <c r="Q9" s="60">
        <f>'Level 4'!P98</f>
        <v>1.4</v>
      </c>
      <c r="R9" s="60">
        <f>'Level 4'!K98</f>
        <v>0</v>
      </c>
      <c r="S9" s="60">
        <f>'Level 4'!Q98</f>
        <v>7.5</v>
      </c>
      <c r="T9" s="77">
        <f>'Level 4'!R98</f>
        <v>2</v>
      </c>
      <c r="U9" s="70">
        <f t="shared" si="0"/>
        <v>24</v>
      </c>
      <c r="V9" s="77">
        <f t="shared" si="1"/>
        <v>3</v>
      </c>
    </row>
    <row r="10" spans="1:22">
      <c r="A10" s="70" t="str">
        <f>'Level 4'!A30</f>
        <v>Luca Davidson</v>
      </c>
      <c r="B10" s="70" t="str">
        <f>'Level 4'!B30</f>
        <v>Xtreme</v>
      </c>
      <c r="C10" s="60">
        <f>'Level 4'!N30</f>
        <v>2.25</v>
      </c>
      <c r="D10" s="60">
        <f>'Level 4'!O30</f>
        <v>1.75</v>
      </c>
      <c r="E10" s="60">
        <f>'Level 4'!P30</f>
        <v>0.8</v>
      </c>
      <c r="F10" s="60">
        <f>'Level 4'!K30</f>
        <v>0</v>
      </c>
      <c r="G10" s="60">
        <f>'Level 4'!Q30</f>
        <v>9.6999999999999993</v>
      </c>
      <c r="H10" s="77">
        <f>'Level 4'!R30</f>
        <v>3</v>
      </c>
      <c r="I10" s="60">
        <f>'Level 4'!N71</f>
        <v>0.65</v>
      </c>
      <c r="J10" s="60">
        <f>'Level 4'!O71</f>
        <v>1.95</v>
      </c>
      <c r="K10" s="60">
        <f>'Level 4'!P71</f>
        <v>1.35</v>
      </c>
      <c r="L10" s="60">
        <f>'Level 4'!K71</f>
        <v>0</v>
      </c>
      <c r="M10" s="60">
        <f>'Level 4'!Q71</f>
        <v>7.3500000000000005</v>
      </c>
      <c r="N10" s="75">
        <f>'Level 4'!R71</f>
        <v>5</v>
      </c>
      <c r="O10" s="60">
        <f>'Level 4'!N112</f>
        <v>0.6</v>
      </c>
      <c r="P10" s="60">
        <f>'Level 4'!O112</f>
        <v>2.4</v>
      </c>
      <c r="Q10" s="60">
        <f>'Level 4'!P112</f>
        <v>1.25</v>
      </c>
      <c r="R10" s="60">
        <f>'Level 4'!K112</f>
        <v>0</v>
      </c>
      <c r="S10" s="60">
        <f>'Level 4'!Q112</f>
        <v>6.9499999999999993</v>
      </c>
      <c r="T10" s="75">
        <f>'Level 4'!R112</f>
        <v>6</v>
      </c>
      <c r="U10" s="70">
        <f t="shared" si="0"/>
        <v>24</v>
      </c>
      <c r="V10" s="77">
        <f t="shared" si="1"/>
        <v>3</v>
      </c>
    </row>
    <row r="11" spans="1:22">
      <c r="A11" s="70" t="str">
        <f>'Level 4'!A13</f>
        <v>Olivia Appleyard</v>
      </c>
      <c r="B11" s="70" t="str">
        <f>'Level 4'!B13</f>
        <v>Xtreme</v>
      </c>
      <c r="C11" s="60">
        <f>'Level 4'!N13</f>
        <v>2.25</v>
      </c>
      <c r="D11" s="60">
        <f>'Level 4'!O13</f>
        <v>1.6</v>
      </c>
      <c r="E11" s="60">
        <f>'Level 4'!P13</f>
        <v>1.1499999999999999</v>
      </c>
      <c r="F11" s="60">
        <f>'Level 4'!K13</f>
        <v>0</v>
      </c>
      <c r="G11" s="60">
        <f>'Level 4'!Q13</f>
        <v>9.5</v>
      </c>
      <c r="H11" s="75">
        <f>'Level 4'!R13</f>
        <v>5</v>
      </c>
      <c r="I11" s="60">
        <f>'Level 4'!N54</f>
        <v>1.2000000000000002</v>
      </c>
      <c r="J11" s="60">
        <f>'Level 4'!O54</f>
        <v>2</v>
      </c>
      <c r="K11" s="60">
        <f>'Level 4'!P54</f>
        <v>1.1499999999999999</v>
      </c>
      <c r="L11" s="60">
        <f>'Level 4'!K54</f>
        <v>0</v>
      </c>
      <c r="M11" s="60">
        <f>'Level 4'!Q54</f>
        <v>8.0500000000000007</v>
      </c>
      <c r="N11" s="77">
        <f>'Level 4'!R54</f>
        <v>2</v>
      </c>
      <c r="O11" s="60">
        <f>'Level 4'!N95</f>
        <v>0.2</v>
      </c>
      <c r="P11" s="60">
        <f>'Level 4'!O95</f>
        <v>2.5</v>
      </c>
      <c r="Q11" s="60">
        <f>'Level 4'!P95</f>
        <v>1.4</v>
      </c>
      <c r="R11" s="60">
        <f>'Level 4'!K95</f>
        <v>0</v>
      </c>
      <c r="S11" s="60">
        <f>'Level 4'!Q95</f>
        <v>6.3</v>
      </c>
      <c r="T11" s="75">
        <f>'Level 4'!R95</f>
        <v>14</v>
      </c>
      <c r="U11" s="70">
        <f t="shared" si="0"/>
        <v>23.85</v>
      </c>
      <c r="V11" s="76">
        <f t="shared" si="1"/>
        <v>5</v>
      </c>
    </row>
    <row r="12" spans="1:22">
      <c r="A12" s="70" t="str">
        <f>'Level 4'!A10</f>
        <v>Janelle Thackery</v>
      </c>
      <c r="B12" s="70" t="str">
        <f>'Level 4'!B10</f>
        <v>Counties</v>
      </c>
      <c r="C12" s="60">
        <f>'Level 4'!N10</f>
        <v>2.1500000000000004</v>
      </c>
      <c r="D12" s="60">
        <f>'Level 4'!O10</f>
        <v>1.75</v>
      </c>
      <c r="E12" s="60">
        <f>'Level 4'!P10</f>
        <v>1</v>
      </c>
      <c r="F12" s="60">
        <f>'Level 4'!K10</f>
        <v>0</v>
      </c>
      <c r="G12" s="60">
        <f>'Level 4'!Q10</f>
        <v>9.4</v>
      </c>
      <c r="H12" s="75">
        <f>'Level 4'!R10</f>
        <v>9</v>
      </c>
      <c r="I12" s="60">
        <f>'Level 4'!N51</f>
        <v>1.7999999999999998</v>
      </c>
      <c r="J12" s="60">
        <f>'Level 4'!O51</f>
        <v>1.75</v>
      </c>
      <c r="K12" s="60">
        <f>'Level 4'!P51</f>
        <v>1.85</v>
      </c>
      <c r="L12" s="60">
        <f>'Level 4'!K51</f>
        <v>0</v>
      </c>
      <c r="M12" s="60">
        <f>'Level 4'!Q51</f>
        <v>8.1999999999999993</v>
      </c>
      <c r="N12" s="77">
        <f>'Level 4'!R51</f>
        <v>1</v>
      </c>
      <c r="O12" s="60">
        <f>'Level 4'!N92</f>
        <v>0.5</v>
      </c>
      <c r="P12" s="60">
        <f>'Level 4'!O92</f>
        <v>2.1</v>
      </c>
      <c r="Q12" s="60">
        <f>'Level 4'!P92</f>
        <v>2.4</v>
      </c>
      <c r="R12" s="60">
        <f>'Level 4'!K92</f>
        <v>0</v>
      </c>
      <c r="S12" s="60">
        <f>'Level 4'!Q92</f>
        <v>6</v>
      </c>
      <c r="T12" s="75">
        <f>'Level 4'!R92</f>
        <v>19</v>
      </c>
      <c r="U12" s="70">
        <f t="shared" si="0"/>
        <v>23.6</v>
      </c>
      <c r="V12" s="76">
        <f t="shared" si="1"/>
        <v>6</v>
      </c>
    </row>
    <row r="13" spans="1:22">
      <c r="A13" s="70" t="str">
        <f>'Level 4'!A42</f>
        <v>Isabella Cleary</v>
      </c>
      <c r="B13" s="70" t="str">
        <f>'Level 4'!B42</f>
        <v>Xtreme</v>
      </c>
      <c r="C13" s="60">
        <f>'Level 4'!N42</f>
        <v>2.2000000000000002</v>
      </c>
      <c r="D13" s="60">
        <f>'Level 4'!O42</f>
        <v>1.8</v>
      </c>
      <c r="E13" s="60">
        <f>'Level 4'!P42</f>
        <v>0.95000000000000007</v>
      </c>
      <c r="F13" s="60">
        <f>'Level 4'!K42</f>
        <v>0</v>
      </c>
      <c r="G13" s="60">
        <f>'Level 4'!Q42</f>
        <v>9.4500000000000011</v>
      </c>
      <c r="H13" s="75">
        <f>'Level 4'!R42</f>
        <v>7</v>
      </c>
      <c r="I13" s="60">
        <f>'Level 4'!N83</f>
        <v>0.9</v>
      </c>
      <c r="J13" s="60">
        <f>'Level 4'!O83</f>
        <v>2.0499999999999998</v>
      </c>
      <c r="K13" s="60">
        <f>'Level 4'!P83</f>
        <v>1.4</v>
      </c>
      <c r="L13" s="60">
        <f>'Level 4'!K83</f>
        <v>0</v>
      </c>
      <c r="M13" s="60">
        <f>'Level 4'!Q83</f>
        <v>7.45</v>
      </c>
      <c r="N13" s="75">
        <f>'Level 4'!R83</f>
        <v>4</v>
      </c>
      <c r="O13" s="60">
        <f>'Level 4'!N124</f>
        <v>0.9</v>
      </c>
      <c r="P13" s="60">
        <f>'Level 4'!O124</f>
        <v>2.1500000000000004</v>
      </c>
      <c r="Q13" s="60">
        <f>'Level 4'!P124</f>
        <v>2.0499999999999998</v>
      </c>
      <c r="R13" s="60">
        <f>'Level 4'!K124</f>
        <v>0</v>
      </c>
      <c r="S13" s="60">
        <f>'Level 4'!Q124</f>
        <v>6.7</v>
      </c>
      <c r="T13" s="75">
        <f>'Level 4'!R124</f>
        <v>8</v>
      </c>
      <c r="U13" s="70">
        <f t="shared" si="0"/>
        <v>23.6</v>
      </c>
      <c r="V13" s="76">
        <f t="shared" si="1"/>
        <v>6</v>
      </c>
    </row>
    <row r="14" spans="1:22">
      <c r="A14" s="70" t="str">
        <f>'Level 4'!A21</f>
        <v>Scarlett Girvan</v>
      </c>
      <c r="B14" s="70" t="str">
        <f>'Level 4'!B21</f>
        <v>Olympia</v>
      </c>
      <c r="C14" s="60">
        <f>'Level 4'!N21</f>
        <v>2.25</v>
      </c>
      <c r="D14" s="60">
        <f>'Level 4'!O21</f>
        <v>1.9</v>
      </c>
      <c r="E14" s="60">
        <f>'Level 4'!P21</f>
        <v>0.9</v>
      </c>
      <c r="F14" s="60">
        <f>'Level 4'!K21</f>
        <v>0</v>
      </c>
      <c r="G14" s="60">
        <f>'Level 4'!Q21</f>
        <v>9.4499999999999993</v>
      </c>
      <c r="H14" s="75">
        <f>'Level 4'!R21</f>
        <v>8</v>
      </c>
      <c r="I14" s="60">
        <f>'Level 4'!N62</f>
        <v>0.8</v>
      </c>
      <c r="J14" s="60">
        <f>'Level 4'!O62</f>
        <v>2.1500000000000004</v>
      </c>
      <c r="K14" s="60">
        <f>'Level 4'!P62</f>
        <v>1.7000000000000002</v>
      </c>
      <c r="L14" s="60">
        <f>'Level 4'!K62</f>
        <v>0</v>
      </c>
      <c r="M14" s="60">
        <f>'Level 4'!Q62</f>
        <v>6.95</v>
      </c>
      <c r="N14" s="75">
        <f>'Level 4'!R62</f>
        <v>11</v>
      </c>
      <c r="O14" s="60">
        <f>'Level 4'!N103</f>
        <v>0.89999999999999991</v>
      </c>
      <c r="P14" s="60">
        <f>'Level 4'!O103</f>
        <v>2.1</v>
      </c>
      <c r="Q14" s="60">
        <f>'Level 4'!P103</f>
        <v>1.75</v>
      </c>
      <c r="R14" s="60">
        <f>'Level 4'!K103</f>
        <v>0</v>
      </c>
      <c r="S14" s="60">
        <f>'Level 4'!Q103</f>
        <v>7.0500000000000007</v>
      </c>
      <c r="T14" s="75">
        <f>'Level 4'!R103</f>
        <v>4</v>
      </c>
      <c r="U14" s="70">
        <f t="shared" si="0"/>
        <v>23.45</v>
      </c>
      <c r="V14" s="76">
        <f t="shared" si="1"/>
        <v>8</v>
      </c>
    </row>
    <row r="15" spans="1:22">
      <c r="A15" s="70" t="str">
        <f>'Level 4'!A18</f>
        <v>Shannon Aplin</v>
      </c>
      <c r="B15" s="70" t="str">
        <f>'Level 4'!B18</f>
        <v>Counties</v>
      </c>
      <c r="C15" s="60">
        <f>'Level 4'!N18</f>
        <v>2.2000000000000002</v>
      </c>
      <c r="D15" s="60">
        <f>'Level 4'!O18</f>
        <v>1.75</v>
      </c>
      <c r="E15" s="60">
        <f>'Level 4'!P18</f>
        <v>1.1499999999999999</v>
      </c>
      <c r="F15" s="60">
        <f>'Level 4'!K18</f>
        <v>0</v>
      </c>
      <c r="G15" s="60">
        <f>'Level 4'!Q18</f>
        <v>9.3000000000000007</v>
      </c>
      <c r="H15" s="75">
        <f>'Level 4'!R18</f>
        <v>12</v>
      </c>
      <c r="I15" s="60">
        <f>'Level 4'!N59</f>
        <v>1.1000000000000001</v>
      </c>
      <c r="J15" s="60">
        <f>'Level 4'!O59</f>
        <v>2.1</v>
      </c>
      <c r="K15" s="60">
        <f>'Level 4'!P59</f>
        <v>1.9500000000000002</v>
      </c>
      <c r="L15" s="60">
        <f>'Level 4'!K59</f>
        <v>0</v>
      </c>
      <c r="M15" s="60">
        <f>'Level 4'!Q59</f>
        <v>7.0500000000000007</v>
      </c>
      <c r="N15" s="75">
        <f>'Level 4'!R59</f>
        <v>10</v>
      </c>
      <c r="O15" s="60">
        <f>'Level 4'!N100</f>
        <v>1.0499999999999998</v>
      </c>
      <c r="P15" s="60">
        <f>'Level 4'!O100</f>
        <v>2.1</v>
      </c>
      <c r="Q15" s="60">
        <f>'Level 4'!P100</f>
        <v>1.9</v>
      </c>
      <c r="R15" s="60">
        <f>'Level 4'!K100</f>
        <v>0</v>
      </c>
      <c r="S15" s="60">
        <f>'Level 4'!Q100</f>
        <v>7.05</v>
      </c>
      <c r="T15" s="75">
        <f>'Level 4'!R100</f>
        <v>5</v>
      </c>
      <c r="U15" s="70">
        <f t="shared" si="0"/>
        <v>23.400000000000002</v>
      </c>
      <c r="V15" s="76">
        <f t="shared" si="1"/>
        <v>9</v>
      </c>
    </row>
    <row r="16" spans="1:22">
      <c r="A16" s="70" t="str">
        <f>'Level 4'!A26</f>
        <v>Danica Nali</v>
      </c>
      <c r="B16" s="70" t="str">
        <f>'Level 4'!B26</f>
        <v>Xtreme</v>
      </c>
      <c r="C16" s="60">
        <f>'Level 4'!N26</f>
        <v>1.4500000000000002</v>
      </c>
      <c r="D16" s="60">
        <f>'Level 4'!O26</f>
        <v>1.8</v>
      </c>
      <c r="E16" s="60">
        <f>'Level 4'!P26</f>
        <v>1.2000000000000002</v>
      </c>
      <c r="F16" s="60">
        <f>'Level 4'!K26</f>
        <v>0</v>
      </c>
      <c r="G16" s="60">
        <f>'Level 4'!Q26</f>
        <v>8.4500000000000011</v>
      </c>
      <c r="H16" s="75">
        <f>'Level 4'!R26</f>
        <v>20</v>
      </c>
      <c r="I16" s="60">
        <f>'Level 4'!N67</f>
        <v>0.25</v>
      </c>
      <c r="J16" s="60">
        <f>'Level 4'!O67</f>
        <v>1.85</v>
      </c>
      <c r="K16" s="60">
        <f>'Level 4'!P67</f>
        <v>1.25</v>
      </c>
      <c r="L16" s="60">
        <f>'Level 4'!K67</f>
        <v>0</v>
      </c>
      <c r="M16" s="60">
        <f>'Level 4'!Q67</f>
        <v>7.15</v>
      </c>
      <c r="N16" s="75">
        <f>'Level 4'!R67</f>
        <v>8</v>
      </c>
      <c r="O16" s="60">
        <f>'Level 4'!N108</f>
        <v>0.6</v>
      </c>
      <c r="P16" s="60">
        <f>'Level 4'!O108</f>
        <v>1.9</v>
      </c>
      <c r="Q16" s="60">
        <f>'Level 4'!P108</f>
        <v>1.4</v>
      </c>
      <c r="R16" s="60">
        <f>'Level 4'!K108</f>
        <v>0</v>
      </c>
      <c r="S16" s="60">
        <f>'Level 4'!Q108</f>
        <v>7.2999999999999989</v>
      </c>
      <c r="T16" s="77">
        <f>'Level 4'!R108</f>
        <v>3</v>
      </c>
      <c r="U16" s="70">
        <f t="shared" si="0"/>
        <v>22.9</v>
      </c>
      <c r="V16" s="76">
        <f t="shared" si="1"/>
        <v>10</v>
      </c>
    </row>
    <row r="17" spans="1:22">
      <c r="A17" s="70" t="str">
        <f>'Level 4'!A25</f>
        <v>Maia Stewart</v>
      </c>
      <c r="B17" s="70" t="str">
        <f>'Level 4'!B25</f>
        <v>Olympia</v>
      </c>
      <c r="C17" s="60">
        <f>'Level 4'!N25</f>
        <v>2.1</v>
      </c>
      <c r="D17" s="60">
        <f>'Level 4'!O25</f>
        <v>2.0499999999999998</v>
      </c>
      <c r="E17" s="60">
        <f>'Level 4'!P25</f>
        <v>0.7</v>
      </c>
      <c r="F17" s="60">
        <f>'Level 4'!K25</f>
        <v>0</v>
      </c>
      <c r="G17" s="60">
        <f>'Level 4'!Q25</f>
        <v>9.3500000000000014</v>
      </c>
      <c r="H17" s="75">
        <f>'Level 4'!R25</f>
        <v>10</v>
      </c>
      <c r="I17" s="60">
        <f>'Level 4'!N66</f>
        <v>1.1000000000000001</v>
      </c>
      <c r="J17" s="60">
        <f>'Level 4'!O66</f>
        <v>2.25</v>
      </c>
      <c r="K17" s="60">
        <f>'Level 4'!P66</f>
        <v>1.5</v>
      </c>
      <c r="L17" s="60">
        <f>'Level 4'!K66</f>
        <v>0</v>
      </c>
      <c r="M17" s="60">
        <f>'Level 4'!Q66</f>
        <v>7.35</v>
      </c>
      <c r="N17" s="75">
        <f>'Level 4'!R66</f>
        <v>6</v>
      </c>
      <c r="O17" s="60">
        <f>'Level 4'!N107</f>
        <v>0.60000000000000009</v>
      </c>
      <c r="P17" s="60">
        <f>'Level 4'!O107</f>
        <v>2.5</v>
      </c>
      <c r="Q17" s="60">
        <f>'Level 4'!P107</f>
        <v>2.2999999999999998</v>
      </c>
      <c r="R17" s="60">
        <f>'Level 4'!K107</f>
        <v>0</v>
      </c>
      <c r="S17" s="60">
        <f>'Level 4'!Q107</f>
        <v>5.8000000000000007</v>
      </c>
      <c r="T17" s="75">
        <f>'Level 4'!R107</f>
        <v>23</v>
      </c>
      <c r="U17" s="70">
        <f t="shared" si="0"/>
        <v>22.500000000000004</v>
      </c>
      <c r="V17" s="76">
        <f t="shared" si="1"/>
        <v>11</v>
      </c>
    </row>
    <row r="18" spans="1:22">
      <c r="A18" s="70" t="str">
        <f>'Level 4'!A31</f>
        <v>Jasmine Barney</v>
      </c>
      <c r="B18" s="70" t="str">
        <f>'Level 4'!B31</f>
        <v>Nelson</v>
      </c>
      <c r="C18" s="60">
        <f>'Level 4'!N31</f>
        <v>2.4500000000000002</v>
      </c>
      <c r="D18" s="60">
        <f>'Level 4'!O31</f>
        <v>2.2000000000000002</v>
      </c>
      <c r="E18" s="60">
        <f>'Level 4'!P31</f>
        <v>0.75</v>
      </c>
      <c r="F18" s="60">
        <f>'Level 4'!K31</f>
        <v>0</v>
      </c>
      <c r="G18" s="60">
        <f>'Level 4'!Q31</f>
        <v>9.5</v>
      </c>
      <c r="H18" s="75">
        <f>'Level 4'!R31</f>
        <v>5</v>
      </c>
      <c r="I18" s="60">
        <f>'Level 4'!N72</f>
        <v>1.1000000000000001</v>
      </c>
      <c r="J18" s="60">
        <f>'Level 4'!O72</f>
        <v>2.2999999999999998</v>
      </c>
      <c r="K18" s="60">
        <f>'Level 4'!P72</f>
        <v>2.15</v>
      </c>
      <c r="L18" s="60">
        <f>'Level 4'!K72</f>
        <v>0</v>
      </c>
      <c r="M18" s="60">
        <f>'Level 4'!Q72</f>
        <v>6.65</v>
      </c>
      <c r="N18" s="75">
        <f>'Level 4'!R72</f>
        <v>14</v>
      </c>
      <c r="O18" s="60">
        <f>'Level 4'!N113</f>
        <v>0.75</v>
      </c>
      <c r="P18" s="60">
        <f>'Level 4'!O113</f>
        <v>2.6</v>
      </c>
      <c r="Q18" s="60">
        <f>'Level 4'!P113</f>
        <v>2.2999999999999998</v>
      </c>
      <c r="R18" s="60">
        <f>'Level 4'!K113</f>
        <v>0</v>
      </c>
      <c r="S18" s="60">
        <f>'Level 4'!Q113</f>
        <v>5.85</v>
      </c>
      <c r="T18" s="75">
        <f>'Level 4'!R113</f>
        <v>21</v>
      </c>
      <c r="U18" s="70">
        <f t="shared" si="0"/>
        <v>22</v>
      </c>
      <c r="V18" s="76">
        <f t="shared" si="1"/>
        <v>12</v>
      </c>
    </row>
    <row r="19" spans="1:22">
      <c r="A19" s="70" t="str">
        <f>'Level 4'!A29</f>
        <v>Ella Reeves</v>
      </c>
      <c r="B19" s="70" t="str">
        <f>'Level 4'!B29</f>
        <v>Xtreme</v>
      </c>
      <c r="C19" s="60">
        <f>'Level 4'!N29</f>
        <v>2.1</v>
      </c>
      <c r="D19" s="60">
        <f>'Level 4'!O29</f>
        <v>2</v>
      </c>
      <c r="E19" s="60">
        <f>'Level 4'!P29</f>
        <v>1.35</v>
      </c>
      <c r="F19" s="60">
        <f>'Level 4'!K29</f>
        <v>0</v>
      </c>
      <c r="G19" s="60">
        <f>'Level 4'!Q29</f>
        <v>8.75</v>
      </c>
      <c r="H19" s="75">
        <f>'Level 4'!R29</f>
        <v>16</v>
      </c>
      <c r="I19" s="60">
        <f>'Level 4'!N70</f>
        <v>0.2</v>
      </c>
      <c r="J19" s="60">
        <f>'Level 4'!O70</f>
        <v>2.5</v>
      </c>
      <c r="K19" s="60">
        <f>'Level 4'!P70</f>
        <v>1.55</v>
      </c>
      <c r="L19" s="60">
        <f>'Level 4'!K70</f>
        <v>0</v>
      </c>
      <c r="M19" s="60">
        <f>'Level 4'!Q70</f>
        <v>6.1499999999999995</v>
      </c>
      <c r="N19" s="75">
        <f>'Level 4'!R70</f>
        <v>19</v>
      </c>
      <c r="O19" s="60">
        <f>'Level 4'!N111</f>
        <v>0.30000000000000004</v>
      </c>
      <c r="P19" s="60">
        <f>'Level 4'!O111</f>
        <v>2.5499999999999998</v>
      </c>
      <c r="Q19" s="60">
        <f>'Level 4'!P111</f>
        <v>1.2</v>
      </c>
      <c r="R19" s="60">
        <f>'Level 4'!K111</f>
        <v>0</v>
      </c>
      <c r="S19" s="60">
        <f>'Level 4'!Q111</f>
        <v>6.5500000000000007</v>
      </c>
      <c r="T19" s="75">
        <f>'Level 4'!R111</f>
        <v>9</v>
      </c>
      <c r="U19" s="70">
        <f t="shared" si="0"/>
        <v>21.45</v>
      </c>
      <c r="V19" s="76">
        <f t="shared" si="1"/>
        <v>13</v>
      </c>
    </row>
    <row r="20" spans="1:22">
      <c r="A20" s="70" t="str">
        <f>'Level 4'!A11</f>
        <v>Mia Webb</v>
      </c>
      <c r="B20" s="70" t="str">
        <f>'Level 4'!B11</f>
        <v>Elements</v>
      </c>
      <c r="C20" s="60">
        <f>'Level 4'!N11</f>
        <v>1.85</v>
      </c>
      <c r="D20" s="60">
        <f>'Level 4'!O11</f>
        <v>2.5</v>
      </c>
      <c r="E20" s="60">
        <f>'Level 4'!P11</f>
        <v>1.4</v>
      </c>
      <c r="F20" s="60">
        <f>'Level 4'!K11</f>
        <v>0</v>
      </c>
      <c r="G20" s="60">
        <f>'Level 4'!Q11</f>
        <v>7.9499999999999993</v>
      </c>
      <c r="H20" s="75">
        <f>'Level 4'!R11</f>
        <v>26</v>
      </c>
      <c r="I20" s="60">
        <f>'Level 4'!N52</f>
        <v>1.6</v>
      </c>
      <c r="J20" s="60">
        <f>'Level 4'!O52</f>
        <v>2.7</v>
      </c>
      <c r="K20" s="60">
        <f>'Level 4'!P52</f>
        <v>1.8</v>
      </c>
      <c r="L20" s="60">
        <f>'Level 4'!K52</f>
        <v>0</v>
      </c>
      <c r="M20" s="60">
        <f>'Level 4'!Q52</f>
        <v>7.1</v>
      </c>
      <c r="N20" s="75">
        <f>'Level 4'!R52</f>
        <v>9</v>
      </c>
      <c r="O20" s="60">
        <f>'Level 4'!N93</f>
        <v>1.1000000000000001</v>
      </c>
      <c r="P20" s="60">
        <f>'Level 4'!O93</f>
        <v>2.8499999999999996</v>
      </c>
      <c r="Q20" s="60">
        <f>'Level 4'!P93</f>
        <v>1.9</v>
      </c>
      <c r="R20" s="60">
        <f>'Level 4'!K93</f>
        <v>0</v>
      </c>
      <c r="S20" s="60">
        <f>'Level 4'!Q93</f>
        <v>6.35</v>
      </c>
      <c r="T20" s="75">
        <f>'Level 4'!R93</f>
        <v>11</v>
      </c>
      <c r="U20" s="70">
        <f t="shared" si="0"/>
        <v>21.4</v>
      </c>
      <c r="V20" s="76">
        <f t="shared" si="1"/>
        <v>14</v>
      </c>
    </row>
    <row r="21" spans="1:22">
      <c r="A21" s="70" t="str">
        <f>'Level 4'!A43</f>
        <v>Cora Delahunty</v>
      </c>
      <c r="B21" s="70" t="str">
        <f>'Level 4'!B43</f>
        <v>Howick</v>
      </c>
      <c r="C21" s="60">
        <f>'Level 4'!N43</f>
        <v>1.8</v>
      </c>
      <c r="D21" s="60">
        <f>'Level 4'!O43</f>
        <v>2.25</v>
      </c>
      <c r="E21" s="60">
        <f>'Level 4'!P43</f>
        <v>0.8</v>
      </c>
      <c r="F21" s="60">
        <f>'Level 4'!K43</f>
        <v>0</v>
      </c>
      <c r="G21" s="60">
        <f>'Level 4'!Q43</f>
        <v>8.75</v>
      </c>
      <c r="H21" s="75">
        <f>'Level 4'!R43</f>
        <v>16</v>
      </c>
      <c r="I21" s="60">
        <f>'Level 4'!N84</f>
        <v>0.4</v>
      </c>
      <c r="J21" s="60">
        <f>'Level 4'!O84</f>
        <v>2.9</v>
      </c>
      <c r="K21" s="60">
        <f>'Level 4'!P84</f>
        <v>1.05</v>
      </c>
      <c r="L21" s="60">
        <f>'Level 4'!K84</f>
        <v>0</v>
      </c>
      <c r="M21" s="60">
        <f>'Level 4'!Q84</f>
        <v>6.4499999999999993</v>
      </c>
      <c r="N21" s="75">
        <f>'Level 4'!R84</f>
        <v>16</v>
      </c>
      <c r="O21" s="60">
        <f>'Level 4'!N125</f>
        <v>0.6</v>
      </c>
      <c r="P21" s="60">
        <f>'Level 4'!O125</f>
        <v>2.65</v>
      </c>
      <c r="Q21" s="60">
        <f>'Level 4'!P125</f>
        <v>1.75</v>
      </c>
      <c r="R21" s="60">
        <f>'Level 4'!K125</f>
        <v>0</v>
      </c>
      <c r="S21" s="60">
        <f>'Level 4'!Q125</f>
        <v>6.1999999999999993</v>
      </c>
      <c r="T21" s="75">
        <f>'Level 4'!R125</f>
        <v>16</v>
      </c>
      <c r="U21" s="70">
        <f t="shared" si="0"/>
        <v>21.4</v>
      </c>
      <c r="V21" s="76">
        <f t="shared" si="1"/>
        <v>14</v>
      </c>
    </row>
    <row r="22" spans="1:22">
      <c r="A22" s="70" t="str">
        <f>'Level 4'!A39</f>
        <v>Sophie Blincoe</v>
      </c>
      <c r="B22" s="70" t="str">
        <f>'Level 4'!B39</f>
        <v>Nelson</v>
      </c>
      <c r="C22" s="60">
        <f>'Level 4'!N39</f>
        <v>1.5</v>
      </c>
      <c r="D22" s="60">
        <f>'Level 4'!O39</f>
        <v>2.6</v>
      </c>
      <c r="E22" s="60">
        <f>'Level 4'!P39</f>
        <v>1</v>
      </c>
      <c r="F22" s="60">
        <f>'Level 4'!K39</f>
        <v>0</v>
      </c>
      <c r="G22" s="60">
        <f>'Level 4'!Q39</f>
        <v>7.9</v>
      </c>
      <c r="H22" s="75">
        <f>'Level 4'!R39</f>
        <v>27</v>
      </c>
      <c r="I22" s="60">
        <f>'Level 4'!N80</f>
        <v>1</v>
      </c>
      <c r="J22" s="60">
        <f>'Level 4'!O80</f>
        <v>2.2999999999999998</v>
      </c>
      <c r="K22" s="60">
        <f>'Level 4'!P80</f>
        <v>1.75</v>
      </c>
      <c r="L22" s="60">
        <f>'Level 4'!K80</f>
        <v>0</v>
      </c>
      <c r="M22" s="60">
        <f>'Level 4'!Q80</f>
        <v>6.95</v>
      </c>
      <c r="N22" s="75">
        <f>'Level 4'!R80</f>
        <v>11</v>
      </c>
      <c r="O22" s="60">
        <f>'Level 4'!N121</f>
        <v>0.4</v>
      </c>
      <c r="P22" s="60">
        <f>'Level 4'!O121</f>
        <v>2.4500000000000002</v>
      </c>
      <c r="Q22" s="60">
        <f>'Level 4'!P121</f>
        <v>1.65</v>
      </c>
      <c r="R22" s="60">
        <f>'Level 4'!K121</f>
        <v>0</v>
      </c>
      <c r="S22" s="60">
        <f>'Level 4'!Q121</f>
        <v>6.3</v>
      </c>
      <c r="T22" s="75">
        <f>'Level 4'!R121</f>
        <v>14</v>
      </c>
      <c r="U22" s="70">
        <f t="shared" si="0"/>
        <v>21.150000000000002</v>
      </c>
      <c r="V22" s="76">
        <f t="shared" si="1"/>
        <v>16</v>
      </c>
    </row>
    <row r="23" spans="1:22">
      <c r="A23" s="70" t="str">
        <f>'Level 4'!A44</f>
        <v>Heidi Lin</v>
      </c>
      <c r="B23" s="70" t="str">
        <f>'Level 4'!B44</f>
        <v>Shore</v>
      </c>
      <c r="C23" s="60">
        <f>'Level 4'!N44</f>
        <v>2.75</v>
      </c>
      <c r="D23" s="60">
        <f>'Level 4'!O44</f>
        <v>2.1500000000000004</v>
      </c>
      <c r="E23" s="60">
        <f>'Level 4'!P44</f>
        <v>1.35</v>
      </c>
      <c r="F23" s="60">
        <f>'Level 4'!K44</f>
        <v>0</v>
      </c>
      <c r="G23" s="60">
        <f>'Level 4'!Q44</f>
        <v>9.25</v>
      </c>
      <c r="H23" s="75">
        <f>'Level 4'!R44</f>
        <v>13</v>
      </c>
      <c r="I23" s="60">
        <f>'Level 4'!N85</f>
        <v>1.1000000000000001</v>
      </c>
      <c r="J23" s="60">
        <f>'Level 4'!O85</f>
        <v>2.6</v>
      </c>
      <c r="K23" s="60">
        <f>'Level 4'!P85</f>
        <v>2.2000000000000002</v>
      </c>
      <c r="L23" s="60">
        <f>'Level 4'!K85</f>
        <v>0</v>
      </c>
      <c r="M23" s="60">
        <f>'Level 4'!Q85</f>
        <v>6.2999999999999989</v>
      </c>
      <c r="N23" s="75">
        <f>'Level 4'!R85</f>
        <v>18</v>
      </c>
      <c r="O23" s="60">
        <f>'Level 4'!N126</f>
        <v>0.5</v>
      </c>
      <c r="P23" s="60">
        <f>'Level 4'!O126</f>
        <v>2.2000000000000002</v>
      </c>
      <c r="Q23" s="60">
        <f>'Level 4'!P126</f>
        <v>2.8</v>
      </c>
      <c r="R23" s="60">
        <f>'Level 4'!K126</f>
        <v>0</v>
      </c>
      <c r="S23" s="60">
        <f>'Level 4'!Q126</f>
        <v>5.5</v>
      </c>
      <c r="T23" s="75">
        <f>'Level 4'!R126</f>
        <v>26</v>
      </c>
      <c r="U23" s="70">
        <f t="shared" si="0"/>
        <v>21.049999999999997</v>
      </c>
      <c r="V23" s="76">
        <f t="shared" si="1"/>
        <v>17</v>
      </c>
    </row>
    <row r="24" spans="1:22">
      <c r="A24" s="70" t="str">
        <f>'Level 4'!A24</f>
        <v>Lydia Cunliffe</v>
      </c>
      <c r="B24" s="70" t="str">
        <f>'Level 4'!B24</f>
        <v>IGA</v>
      </c>
      <c r="C24" s="60">
        <f>'Level 4'!N24</f>
        <v>2.35</v>
      </c>
      <c r="D24" s="60">
        <f>'Level 4'!O24</f>
        <v>2.35</v>
      </c>
      <c r="E24" s="60">
        <f>'Level 4'!P24</f>
        <v>1.25</v>
      </c>
      <c r="F24" s="60">
        <f>'Level 4'!K24</f>
        <v>0</v>
      </c>
      <c r="G24" s="60">
        <f>'Level 4'!Q24</f>
        <v>8.75</v>
      </c>
      <c r="H24" s="75">
        <f>'Level 4'!R24</f>
        <v>16</v>
      </c>
      <c r="I24" s="60">
        <f>'Level 4'!N65</f>
        <v>0.60000000000000009</v>
      </c>
      <c r="J24" s="60">
        <f>'Level 4'!O65</f>
        <v>2.3499999999999996</v>
      </c>
      <c r="K24" s="60">
        <f>'Level 4'!P65</f>
        <v>1.5</v>
      </c>
      <c r="L24" s="60">
        <f>'Level 4'!K65</f>
        <v>0</v>
      </c>
      <c r="M24" s="60">
        <f>'Level 4'!Q65</f>
        <v>6.75</v>
      </c>
      <c r="N24" s="75">
        <f>'Level 4'!R65</f>
        <v>13</v>
      </c>
      <c r="O24" s="60">
        <f>'Level 4'!N106</f>
        <v>0.2</v>
      </c>
      <c r="P24" s="60">
        <f>'Level 4'!O106</f>
        <v>2.8</v>
      </c>
      <c r="Q24" s="60">
        <f>'Level 4'!P106</f>
        <v>2</v>
      </c>
      <c r="R24" s="60">
        <f>'Level 4'!K106</f>
        <v>0</v>
      </c>
      <c r="S24" s="60">
        <f>'Level 4'!Q106</f>
        <v>5.4</v>
      </c>
      <c r="T24" s="75">
        <f>'Level 4'!R106</f>
        <v>28</v>
      </c>
      <c r="U24" s="70">
        <f t="shared" si="0"/>
        <v>20.9</v>
      </c>
      <c r="V24" s="76">
        <f t="shared" si="1"/>
        <v>18</v>
      </c>
    </row>
    <row r="25" spans="1:22">
      <c r="A25" s="70" t="str">
        <f>'Level 4'!A22</f>
        <v>Ha’Nah Mai Steveni</v>
      </c>
      <c r="B25" s="70" t="str">
        <f>'Level 4'!B22</f>
        <v>Xtreme</v>
      </c>
      <c r="C25" s="60">
        <f>'Level 4'!N22</f>
        <v>2.0499999999999998</v>
      </c>
      <c r="D25" s="60">
        <f>'Level 4'!O22</f>
        <v>2.2000000000000002</v>
      </c>
      <c r="E25" s="60">
        <f>'Level 4'!P22</f>
        <v>1.45</v>
      </c>
      <c r="F25" s="60">
        <f>'Level 4'!K22</f>
        <v>0</v>
      </c>
      <c r="G25" s="60">
        <f>'Level 4'!Q22</f>
        <v>8.4</v>
      </c>
      <c r="H25" s="75">
        <f>'Level 4'!R22</f>
        <v>21</v>
      </c>
      <c r="I25" s="60">
        <f>'Level 4'!N63</f>
        <v>0.35</v>
      </c>
      <c r="J25" s="60">
        <f>'Level 4'!O63</f>
        <v>2.5499999999999998</v>
      </c>
      <c r="K25" s="60">
        <f>'Level 4'!P63</f>
        <v>1.9</v>
      </c>
      <c r="L25" s="60">
        <f>'Level 4'!K63</f>
        <v>0</v>
      </c>
      <c r="M25" s="60">
        <f>'Level 4'!Q63</f>
        <v>5.8999999999999995</v>
      </c>
      <c r="N25" s="75">
        <f>'Level 4'!R63</f>
        <v>22</v>
      </c>
      <c r="O25" s="60">
        <f>'Level 4'!N104</f>
        <v>0.4</v>
      </c>
      <c r="P25" s="60">
        <f>'Level 4'!O104</f>
        <v>2.4</v>
      </c>
      <c r="Q25" s="60">
        <f>'Level 4'!P104</f>
        <v>1.65</v>
      </c>
      <c r="R25" s="60">
        <f>'Level 4'!K104</f>
        <v>0</v>
      </c>
      <c r="S25" s="60">
        <f>'Level 4'!Q104</f>
        <v>6.35</v>
      </c>
      <c r="T25" s="75">
        <f>'Level 4'!R104</f>
        <v>11</v>
      </c>
      <c r="U25" s="70">
        <f t="shared" si="0"/>
        <v>20.65</v>
      </c>
      <c r="V25" s="76">
        <f t="shared" si="1"/>
        <v>19</v>
      </c>
    </row>
    <row r="26" spans="1:22">
      <c r="A26" s="70" t="str">
        <f>'Level 4'!A32</f>
        <v>Lily Penn</v>
      </c>
      <c r="B26" s="70" t="str">
        <f>'Level 4'!B32</f>
        <v>Shore</v>
      </c>
      <c r="C26" s="60">
        <f>'Level 4'!N32</f>
        <v>2.5</v>
      </c>
      <c r="D26" s="60">
        <f>'Level 4'!O32</f>
        <v>1.95</v>
      </c>
      <c r="E26" s="60">
        <f>'Level 4'!P32</f>
        <v>0.9</v>
      </c>
      <c r="F26" s="60">
        <f>'Level 4'!K32</f>
        <v>0</v>
      </c>
      <c r="G26" s="60">
        <f>'Level 4'!Q32</f>
        <v>9.6499999999999986</v>
      </c>
      <c r="H26" s="75">
        <f>'Level 4'!R32</f>
        <v>4</v>
      </c>
      <c r="I26" s="60">
        <f>'Level 4'!N73</f>
        <v>0.7</v>
      </c>
      <c r="J26" s="60">
        <f>'Level 4'!O73</f>
        <v>3.05</v>
      </c>
      <c r="K26" s="60">
        <f>'Level 4'!P73</f>
        <v>2.4</v>
      </c>
      <c r="L26" s="60">
        <f>'Level 4'!K73</f>
        <v>0</v>
      </c>
      <c r="M26" s="60">
        <f>'Level 4'!Q73</f>
        <v>5.25</v>
      </c>
      <c r="N26" s="75">
        <f>'Level 4'!R73</f>
        <v>25</v>
      </c>
      <c r="O26" s="60">
        <f>'Level 4'!N114</f>
        <v>0.3</v>
      </c>
      <c r="P26" s="60">
        <f>'Level 4'!O114</f>
        <v>2.4500000000000002</v>
      </c>
      <c r="Q26" s="60">
        <f>'Level 4'!P114</f>
        <v>2.1500000000000004</v>
      </c>
      <c r="R26" s="60">
        <f>'Level 4'!K114</f>
        <v>0</v>
      </c>
      <c r="S26" s="60">
        <f>'Level 4'!Q114</f>
        <v>5.6999999999999993</v>
      </c>
      <c r="T26" s="75">
        <f>'Level 4'!R114</f>
        <v>24</v>
      </c>
      <c r="U26" s="70">
        <f t="shared" si="0"/>
        <v>20.599999999999998</v>
      </c>
      <c r="V26" s="76">
        <f t="shared" si="1"/>
        <v>20</v>
      </c>
    </row>
    <row r="27" spans="1:22">
      <c r="A27" s="70" t="str">
        <f>'Level 4'!A38</f>
        <v>Rosetta Tanner</v>
      </c>
      <c r="B27" s="70" t="str">
        <f>'Level 4'!B38</f>
        <v>Howick</v>
      </c>
      <c r="C27" s="60">
        <f>'Level 4'!N38</f>
        <v>1.5</v>
      </c>
      <c r="D27" s="60">
        <f>'Level 4'!O38</f>
        <v>2.4</v>
      </c>
      <c r="E27" s="60">
        <f>'Level 4'!P38</f>
        <v>1.2000000000000002</v>
      </c>
      <c r="F27" s="60">
        <f>'Level 4'!K38</f>
        <v>0</v>
      </c>
      <c r="G27" s="60">
        <f>'Level 4'!Q38</f>
        <v>7.9</v>
      </c>
      <c r="H27" s="75">
        <f>'Level 4'!R38</f>
        <v>27</v>
      </c>
      <c r="I27" s="60">
        <f>'Level 4'!N79</f>
        <v>0.5</v>
      </c>
      <c r="J27" s="60">
        <f>'Level 4'!O79</f>
        <v>2.6</v>
      </c>
      <c r="K27" s="60">
        <f>'Level 4'!P79</f>
        <v>1.55</v>
      </c>
      <c r="L27" s="60">
        <f>'Level 4'!K79</f>
        <v>0</v>
      </c>
      <c r="M27" s="60">
        <f>'Level 4'!Q79</f>
        <v>6.35</v>
      </c>
      <c r="N27" s="75">
        <f>'Level 4'!R79</f>
        <v>17</v>
      </c>
      <c r="O27" s="60">
        <f>'Level 4'!N120</f>
        <v>0.30000000000000004</v>
      </c>
      <c r="P27" s="60">
        <f>'Level 4'!O120</f>
        <v>2.5</v>
      </c>
      <c r="Q27" s="60">
        <f>'Level 4'!P120</f>
        <v>1.75</v>
      </c>
      <c r="R27" s="60">
        <f>'Level 4'!K120</f>
        <v>0</v>
      </c>
      <c r="S27" s="60">
        <f>'Level 4'!Q120</f>
        <v>6.05</v>
      </c>
      <c r="T27" s="75">
        <f>'Level 4'!R120</f>
        <v>18</v>
      </c>
      <c r="U27" s="70">
        <f t="shared" si="0"/>
        <v>20.3</v>
      </c>
      <c r="V27" s="76">
        <f t="shared" si="1"/>
        <v>21</v>
      </c>
    </row>
    <row r="28" spans="1:22">
      <c r="A28" s="70" t="str">
        <f>'Level 4'!A28</f>
        <v>Abby Snooks</v>
      </c>
      <c r="B28" s="70" t="str">
        <f>'Level 4'!B28</f>
        <v>Howick</v>
      </c>
      <c r="C28" s="60">
        <f>'Level 4'!N28</f>
        <v>1.4500000000000002</v>
      </c>
      <c r="D28" s="60">
        <f>'Level 4'!O28</f>
        <v>2.4</v>
      </c>
      <c r="E28" s="60">
        <f>'Level 4'!P28</f>
        <v>0.85</v>
      </c>
      <c r="F28" s="60">
        <f>'Level 4'!K28</f>
        <v>0</v>
      </c>
      <c r="G28" s="60">
        <f>'Level 4'!Q28</f>
        <v>8.1999999999999993</v>
      </c>
      <c r="H28" s="75">
        <f>'Level 4'!R28</f>
        <v>24</v>
      </c>
      <c r="I28" s="60">
        <f>'Level 4'!N69</f>
        <v>0.6</v>
      </c>
      <c r="J28" s="60">
        <f>'Level 4'!O69</f>
        <v>2.8</v>
      </c>
      <c r="K28" s="60">
        <f>'Level 4'!P69</f>
        <v>1.9500000000000002</v>
      </c>
      <c r="L28" s="60">
        <f>'Level 4'!K69</f>
        <v>0</v>
      </c>
      <c r="M28" s="60">
        <f>'Level 4'!Q69</f>
        <v>5.8500000000000005</v>
      </c>
      <c r="N28" s="75">
        <f>'Level 4'!R69</f>
        <v>23</v>
      </c>
      <c r="O28" s="60">
        <f>'Level 4'!N110</f>
        <v>0.4</v>
      </c>
      <c r="P28" s="60">
        <f>'Level 4'!O110</f>
        <v>3.1500000000000004</v>
      </c>
      <c r="Q28" s="60">
        <f>'Level 4'!P110</f>
        <v>1.55</v>
      </c>
      <c r="R28" s="60">
        <f>'Level 4'!K110</f>
        <v>0</v>
      </c>
      <c r="S28" s="60">
        <f>'Level 4'!Q110</f>
        <v>5.6999999999999993</v>
      </c>
      <c r="T28" s="75">
        <f>'Level 4'!R110</f>
        <v>24</v>
      </c>
      <c r="U28" s="70">
        <f t="shared" si="0"/>
        <v>19.75</v>
      </c>
      <c r="V28" s="76">
        <f t="shared" si="1"/>
        <v>22</v>
      </c>
    </row>
    <row r="29" spans="1:22">
      <c r="A29" s="70" t="str">
        <f>'Level 4'!A8</f>
        <v>Charlise Davison</v>
      </c>
      <c r="B29" s="70" t="str">
        <f>'Level 4'!B8</f>
        <v>Spiralz</v>
      </c>
      <c r="C29" s="60">
        <f>'Level 4'!N8</f>
        <v>1.2999999999999998</v>
      </c>
      <c r="D29" s="60">
        <f>'Level 4'!O8</f>
        <v>2</v>
      </c>
      <c r="E29" s="60">
        <f>'Level 4'!P8</f>
        <v>1.1000000000000001</v>
      </c>
      <c r="F29" s="60">
        <f>'Level 4'!K8</f>
        <v>0</v>
      </c>
      <c r="G29" s="60">
        <f>'Level 4'!Q8</f>
        <v>8.1999999999999993</v>
      </c>
      <c r="H29" s="75">
        <f>'Level 4'!R8</f>
        <v>24</v>
      </c>
      <c r="I29" s="60">
        <f>'Level 4'!N49</f>
        <v>0.3</v>
      </c>
      <c r="J29" s="60">
        <f>'Level 4'!O49</f>
        <v>2.8</v>
      </c>
      <c r="K29" s="60">
        <f>'Level 4'!P49</f>
        <v>2.4500000000000002</v>
      </c>
      <c r="L29" s="60">
        <f>'Level 4'!K49</f>
        <v>0</v>
      </c>
      <c r="M29" s="60">
        <f>'Level 4'!Q49</f>
        <v>5.05</v>
      </c>
      <c r="N29" s="75">
        <f>'Level 4'!R49</f>
        <v>28</v>
      </c>
      <c r="O29" s="60">
        <f>'Level 4'!N90</f>
        <v>0.30000000000000004</v>
      </c>
      <c r="P29" s="60">
        <f>'Level 4'!O90</f>
        <v>2.6500000000000004</v>
      </c>
      <c r="Q29" s="60">
        <f>'Level 4'!P90</f>
        <v>1.25</v>
      </c>
      <c r="R29" s="60">
        <f>'Level 4'!K90</f>
        <v>0</v>
      </c>
      <c r="S29" s="60">
        <f>'Level 4'!Q90</f>
        <v>6.3999999999999995</v>
      </c>
      <c r="T29" s="75">
        <f>'Level 4'!R90</f>
        <v>10</v>
      </c>
      <c r="U29" s="70">
        <f t="shared" si="0"/>
        <v>19.649999999999999</v>
      </c>
      <c r="V29" s="76">
        <f t="shared" si="1"/>
        <v>23</v>
      </c>
    </row>
    <row r="30" spans="1:22">
      <c r="A30" s="70" t="str">
        <f>'Level 4'!A20</f>
        <v>Abby Christian</v>
      </c>
      <c r="B30" s="70" t="str">
        <f>'Level 4'!B20</f>
        <v>Spiralz</v>
      </c>
      <c r="C30" s="60">
        <f>'Level 4'!N20</f>
        <v>1.3</v>
      </c>
      <c r="D30" s="60">
        <f>'Level 4'!O20</f>
        <v>2.2999999999999998</v>
      </c>
      <c r="E30" s="60">
        <f>'Level 4'!P20</f>
        <v>1.6</v>
      </c>
      <c r="F30" s="60">
        <f>'Level 4'!K20</f>
        <v>0</v>
      </c>
      <c r="G30" s="60">
        <f>'Level 4'!Q20</f>
        <v>7.4</v>
      </c>
      <c r="H30" s="75">
        <f>'Level 4'!R20</f>
        <v>31</v>
      </c>
      <c r="I30" s="60">
        <f>'Level 4'!N61</f>
        <v>0.4</v>
      </c>
      <c r="J30" s="60">
        <f>'Level 4'!O61</f>
        <v>2.8499999999999996</v>
      </c>
      <c r="K30" s="60">
        <f>'Level 4'!P61</f>
        <v>1.5</v>
      </c>
      <c r="L30" s="60">
        <f>'Level 4'!K61</f>
        <v>0</v>
      </c>
      <c r="M30" s="60">
        <f>'Level 4'!Q61</f>
        <v>6.0500000000000007</v>
      </c>
      <c r="N30" s="75">
        <f>'Level 4'!R61</f>
        <v>20</v>
      </c>
      <c r="O30" s="60">
        <f>'Level 4'!N102</f>
        <v>0.6</v>
      </c>
      <c r="P30" s="60">
        <f>'Level 4'!O102</f>
        <v>2.75</v>
      </c>
      <c r="Q30" s="60">
        <f>'Level 4'!P102</f>
        <v>1.65</v>
      </c>
      <c r="R30" s="60">
        <f>'Level 4'!K102</f>
        <v>0</v>
      </c>
      <c r="S30" s="60">
        <f>'Level 4'!Q102</f>
        <v>6.1999999999999993</v>
      </c>
      <c r="T30" s="75">
        <f>'Level 4'!R102</f>
        <v>16</v>
      </c>
      <c r="U30" s="70">
        <f t="shared" si="0"/>
        <v>19.649999999999999</v>
      </c>
      <c r="V30" s="76">
        <f t="shared" si="1"/>
        <v>23</v>
      </c>
    </row>
    <row r="31" spans="1:22">
      <c r="A31" s="70" t="str">
        <f>'Level 4'!A36</f>
        <v>Alex du Plesis</v>
      </c>
      <c r="B31" s="70" t="str">
        <f>'Level 4'!B36</f>
        <v>Xtreme</v>
      </c>
      <c r="C31" s="60">
        <f>'Level 4'!N36</f>
        <v>1.9</v>
      </c>
      <c r="D31" s="60">
        <f>'Level 4'!O36</f>
        <v>2.0499999999999998</v>
      </c>
      <c r="E31" s="60">
        <f>'Level 4'!P36</f>
        <v>1</v>
      </c>
      <c r="F31" s="60">
        <f>'Level 4'!K36</f>
        <v>0</v>
      </c>
      <c r="G31" s="60">
        <f>'Level 4'!Q36</f>
        <v>8.85</v>
      </c>
      <c r="H31" s="75">
        <f>'Level 4'!R36</f>
        <v>15</v>
      </c>
      <c r="I31" s="60">
        <f>'Level 4'!N77</f>
        <v>0.25</v>
      </c>
      <c r="J31" s="60">
        <f>'Level 4'!O77</f>
        <v>2.75</v>
      </c>
      <c r="K31" s="60">
        <f>'Level 4'!P77</f>
        <v>2.7</v>
      </c>
      <c r="L31" s="60">
        <f>'Level 4'!K77</f>
        <v>0</v>
      </c>
      <c r="M31" s="60">
        <f>'Level 4'!Q77</f>
        <v>4.8</v>
      </c>
      <c r="N31" s="75">
        <f>'Level 4'!R77</f>
        <v>30</v>
      </c>
      <c r="O31" s="60">
        <f>'Level 4'!N118</f>
        <v>0.35</v>
      </c>
      <c r="P31" s="60">
        <f>'Level 4'!O118</f>
        <v>2.5</v>
      </c>
      <c r="Q31" s="60">
        <f>'Level 4'!P118</f>
        <v>1.9500000000000002</v>
      </c>
      <c r="R31" s="60">
        <f>'Level 4'!K118</f>
        <v>0</v>
      </c>
      <c r="S31" s="60">
        <f>'Level 4'!Q118</f>
        <v>5.9</v>
      </c>
      <c r="T31" s="75">
        <f>'Level 4'!R118</f>
        <v>20</v>
      </c>
      <c r="U31" s="70">
        <f t="shared" si="0"/>
        <v>19.549999999999997</v>
      </c>
      <c r="V31" s="76">
        <f t="shared" si="1"/>
        <v>25</v>
      </c>
    </row>
    <row r="32" spans="1:22">
      <c r="A32" s="70" t="str">
        <f>'Level 4'!A41</f>
        <v>Maya Paivea-Toledo</v>
      </c>
      <c r="B32" s="70" t="str">
        <f>'Level 4'!B41</f>
        <v>Shore</v>
      </c>
      <c r="C32" s="60">
        <f>'Level 4'!N41</f>
        <v>2.35</v>
      </c>
      <c r="D32" s="60">
        <f>'Level 4'!O41</f>
        <v>2.1</v>
      </c>
      <c r="E32" s="60">
        <f>'Level 4'!P41</f>
        <v>0.9</v>
      </c>
      <c r="F32" s="60">
        <f>'Level 4'!K41</f>
        <v>0</v>
      </c>
      <c r="G32" s="60">
        <f>'Level 4'!Q41</f>
        <v>9.35</v>
      </c>
      <c r="H32" s="75">
        <f>'Level 4'!R41</f>
        <v>11</v>
      </c>
      <c r="I32" s="60">
        <f>'Level 4'!N82</f>
        <v>0.7</v>
      </c>
      <c r="J32" s="60">
        <f>'Level 4'!O82</f>
        <v>2.75</v>
      </c>
      <c r="K32" s="60">
        <f>'Level 4'!P82</f>
        <v>2.8</v>
      </c>
      <c r="L32" s="60">
        <f>'Level 4'!K82</f>
        <v>0</v>
      </c>
      <c r="M32" s="60">
        <f>'Level 4'!Q82</f>
        <v>5.15</v>
      </c>
      <c r="N32" s="75">
        <f>'Level 4'!R82</f>
        <v>26</v>
      </c>
      <c r="O32" s="60">
        <f>'Level 4'!N123</f>
        <v>0.1</v>
      </c>
      <c r="P32" s="60">
        <f>'Level 4'!O123</f>
        <v>2.8499999999999996</v>
      </c>
      <c r="Q32" s="60">
        <f>'Level 4'!P123</f>
        <v>2.1500000000000004</v>
      </c>
      <c r="R32" s="60">
        <f>'Level 4'!K123</f>
        <v>0.3</v>
      </c>
      <c r="S32" s="60">
        <f>'Level 4'!Q123</f>
        <v>4.8</v>
      </c>
      <c r="T32" s="75">
        <f>'Level 4'!R123</f>
        <v>33</v>
      </c>
      <c r="U32" s="70">
        <f t="shared" si="0"/>
        <v>19.3</v>
      </c>
      <c r="V32" s="76">
        <f t="shared" si="1"/>
        <v>26</v>
      </c>
    </row>
    <row r="33" spans="1:22">
      <c r="A33" s="70" t="str">
        <f>'Level 4'!A12</f>
        <v>Nika Kurochikina</v>
      </c>
      <c r="B33" s="70" t="str">
        <f>'Level 4'!B12</f>
        <v>Xtreme</v>
      </c>
      <c r="C33" s="60">
        <f>'Level 4'!N12</f>
        <v>1.75</v>
      </c>
      <c r="D33" s="60">
        <f>'Level 4'!O12</f>
        <v>2.1</v>
      </c>
      <c r="E33" s="60">
        <f>'Level 4'!P12</f>
        <v>1.2999999999999998</v>
      </c>
      <c r="F33" s="60">
        <f>'Level 4'!K12</f>
        <v>0</v>
      </c>
      <c r="G33" s="60">
        <f>'Level 4'!Q12</f>
        <v>8.35</v>
      </c>
      <c r="H33" s="75">
        <f>'Level 4'!R12</f>
        <v>22</v>
      </c>
      <c r="I33" s="60">
        <f>'Level 4'!N53</f>
        <v>0.1</v>
      </c>
      <c r="J33" s="60">
        <f>'Level 4'!O53</f>
        <v>2.7</v>
      </c>
      <c r="K33" s="60">
        <f>'Level 4'!P53</f>
        <v>2.8</v>
      </c>
      <c r="L33" s="60">
        <f>'Level 4'!K53</f>
        <v>0</v>
      </c>
      <c r="M33" s="60">
        <f>'Level 4'!Q53</f>
        <v>4.5999999999999996</v>
      </c>
      <c r="N33" s="75">
        <f>'Level 4'!R53</f>
        <v>31</v>
      </c>
      <c r="O33" s="60">
        <f>'Level 4'!N94</f>
        <v>0.4</v>
      </c>
      <c r="P33" s="60">
        <f>'Level 4'!O94</f>
        <v>2.3499999999999996</v>
      </c>
      <c r="Q33" s="60">
        <f>'Level 4'!P94</f>
        <v>1.75</v>
      </c>
      <c r="R33" s="60">
        <f>'Level 4'!K94</f>
        <v>0</v>
      </c>
      <c r="S33" s="60">
        <f>'Level 4'!Q94</f>
        <v>6.3000000000000007</v>
      </c>
      <c r="T33" s="75">
        <f>'Level 4'!R94</f>
        <v>13</v>
      </c>
      <c r="U33" s="70">
        <f t="shared" si="0"/>
        <v>19.25</v>
      </c>
      <c r="V33" s="76">
        <f t="shared" si="1"/>
        <v>27</v>
      </c>
    </row>
    <row r="34" spans="1:22">
      <c r="A34" s="70" t="str">
        <f>'Level 4'!A17</f>
        <v>Anastacia Campos</v>
      </c>
      <c r="B34" s="70" t="str">
        <f>'Level 4'!B17</f>
        <v>Xtreme</v>
      </c>
      <c r="C34" s="60">
        <f>'Level 4'!N17</f>
        <v>1.55</v>
      </c>
      <c r="D34" s="60">
        <f>'Level 4'!O17</f>
        <v>2.4500000000000002</v>
      </c>
      <c r="E34" s="60">
        <f>'Level 4'!P17</f>
        <v>1.4</v>
      </c>
      <c r="F34" s="60">
        <f>'Level 4'!K17</f>
        <v>0</v>
      </c>
      <c r="G34" s="60">
        <f>'Level 4'!Q17</f>
        <v>7.6999999999999993</v>
      </c>
      <c r="H34" s="75">
        <f>'Level 4'!R17</f>
        <v>30</v>
      </c>
      <c r="I34" s="60">
        <f>'Level 4'!N58</f>
        <v>0.35</v>
      </c>
      <c r="J34" s="60">
        <f>'Level 4'!O58</f>
        <v>2.5499999999999998</v>
      </c>
      <c r="K34" s="60">
        <f>'Level 4'!P58</f>
        <v>2.2999999999999998</v>
      </c>
      <c r="L34" s="60">
        <f>'Level 4'!K58</f>
        <v>0</v>
      </c>
      <c r="M34" s="60">
        <f>'Level 4'!Q58</f>
        <v>5.5</v>
      </c>
      <c r="N34" s="75">
        <f>'Level 4'!R58</f>
        <v>24</v>
      </c>
      <c r="O34" s="60">
        <f>'Level 4'!N99</f>
        <v>0.25</v>
      </c>
      <c r="P34" s="60">
        <f>'Level 4'!O99</f>
        <v>2.7</v>
      </c>
      <c r="Q34" s="60">
        <f>'Level 4'!P99</f>
        <v>2.0499999999999998</v>
      </c>
      <c r="R34" s="60">
        <f>'Level 4'!K99</f>
        <v>0</v>
      </c>
      <c r="S34" s="60">
        <f>'Level 4'!Q99</f>
        <v>5.5</v>
      </c>
      <c r="T34" s="75">
        <f>'Level 4'!R99</f>
        <v>26</v>
      </c>
      <c r="U34" s="70">
        <f t="shared" si="0"/>
        <v>18.7</v>
      </c>
      <c r="V34" s="76">
        <f t="shared" si="1"/>
        <v>28</v>
      </c>
    </row>
    <row r="35" spans="1:22">
      <c r="A35" s="70" t="str">
        <f>'Level 4'!A37</f>
        <v>Bethanie Raynard</v>
      </c>
      <c r="B35" s="70" t="str">
        <f>'Level 4'!B37</f>
        <v>Xtreme</v>
      </c>
      <c r="C35" s="60">
        <f>'Level 4'!N37</f>
        <v>1.65</v>
      </c>
      <c r="D35" s="60">
        <f>'Level 4'!O37</f>
        <v>2.4500000000000002</v>
      </c>
      <c r="E35" s="60">
        <f>'Level 4'!P37</f>
        <v>0.85000000000000009</v>
      </c>
      <c r="F35" s="60">
        <f>'Level 4'!K37</f>
        <v>0</v>
      </c>
      <c r="G35" s="60">
        <f>'Level 4'!Q37</f>
        <v>8.35</v>
      </c>
      <c r="H35" s="75">
        <f>'Level 4'!R37</f>
        <v>22</v>
      </c>
      <c r="I35" s="60">
        <f>'Level 4'!N78</f>
        <v>0</v>
      </c>
      <c r="J35" s="60">
        <f>'Level 4'!O78</f>
        <v>2.75</v>
      </c>
      <c r="K35" s="60">
        <f>'Level 4'!P78</f>
        <v>2.75</v>
      </c>
      <c r="L35" s="60">
        <f>'Level 4'!K78</f>
        <v>0</v>
      </c>
      <c r="M35" s="60">
        <f>'Level 4'!Q78</f>
        <v>4.5</v>
      </c>
      <c r="N35" s="75">
        <f>'Level 4'!R78</f>
        <v>32</v>
      </c>
      <c r="O35" s="60">
        <f>'Level 4'!N119</f>
        <v>0.4</v>
      </c>
      <c r="P35" s="60">
        <f>'Level 4'!O119</f>
        <v>3</v>
      </c>
      <c r="Q35" s="60">
        <f>'Level 4'!P119</f>
        <v>1.55</v>
      </c>
      <c r="R35" s="60">
        <f>'Level 4'!K119</f>
        <v>0</v>
      </c>
      <c r="S35" s="60">
        <f>'Level 4'!Q119</f>
        <v>5.85</v>
      </c>
      <c r="T35" s="75">
        <f>'Level 4'!R119</f>
        <v>21</v>
      </c>
      <c r="U35" s="70">
        <f t="shared" si="0"/>
        <v>18.7</v>
      </c>
      <c r="V35" s="76">
        <f t="shared" si="1"/>
        <v>28</v>
      </c>
    </row>
    <row r="36" spans="1:22">
      <c r="A36" s="70" t="str">
        <f>'Level 4'!A27</f>
        <v>Sophie Broadley</v>
      </c>
      <c r="B36" s="70" t="str">
        <f>'Level 4'!B27</f>
        <v>GGI</v>
      </c>
      <c r="C36" s="60">
        <f>'Level 4'!N27</f>
        <v>0.9</v>
      </c>
      <c r="D36" s="60">
        <f>'Level 4'!O27</f>
        <v>2.1500000000000004</v>
      </c>
      <c r="E36" s="60">
        <f>'Level 4'!P27</f>
        <v>1.6</v>
      </c>
      <c r="F36" s="60">
        <f>'Level 4'!K27</f>
        <v>0</v>
      </c>
      <c r="G36" s="60">
        <f>'Level 4'!Q27</f>
        <v>7.15</v>
      </c>
      <c r="H36" s="75">
        <f>'Level 4'!R27</f>
        <v>33</v>
      </c>
      <c r="I36" s="60">
        <f>'Level 4'!N68</f>
        <v>0.5</v>
      </c>
      <c r="J36" s="60">
        <f>'Level 4'!O68</f>
        <v>2.75</v>
      </c>
      <c r="K36" s="60">
        <f>'Level 4'!P68</f>
        <v>1.85</v>
      </c>
      <c r="L36" s="60">
        <f>'Level 4'!K68</f>
        <v>0</v>
      </c>
      <c r="M36" s="60">
        <f>'Level 4'!Q68</f>
        <v>5.9</v>
      </c>
      <c r="N36" s="75">
        <f>'Level 4'!R68</f>
        <v>21</v>
      </c>
      <c r="O36" s="60">
        <f>'Level 4'!N109</f>
        <v>0.2</v>
      </c>
      <c r="P36" s="60">
        <f>'Level 4'!O109</f>
        <v>2.95</v>
      </c>
      <c r="Q36" s="60">
        <f>'Level 4'!P109</f>
        <v>2.2000000000000002</v>
      </c>
      <c r="R36" s="60">
        <f>'Level 4'!K109</f>
        <v>0</v>
      </c>
      <c r="S36" s="60">
        <f>'Level 4'!Q109</f>
        <v>5.05</v>
      </c>
      <c r="T36" s="75">
        <f>'Level 4'!R109</f>
        <v>31</v>
      </c>
      <c r="U36" s="70">
        <f t="shared" si="0"/>
        <v>18.100000000000001</v>
      </c>
      <c r="V36" s="76">
        <f t="shared" si="1"/>
        <v>30</v>
      </c>
    </row>
    <row r="37" spans="1:22">
      <c r="A37" s="70" t="str">
        <f>'Level 4'!A19</f>
        <v>Martine Erasmus</v>
      </c>
      <c r="B37" s="70" t="str">
        <f>'Level 4'!B19</f>
        <v>Spiralz</v>
      </c>
      <c r="C37" s="60">
        <f>'Level 4'!N19</f>
        <v>1.4</v>
      </c>
      <c r="D37" s="60">
        <f>'Level 4'!O19</f>
        <v>3.1</v>
      </c>
      <c r="E37" s="60">
        <f>'Level 4'!P19</f>
        <v>1.4</v>
      </c>
      <c r="F37" s="60">
        <f>'Level 4'!K19</f>
        <v>0</v>
      </c>
      <c r="G37" s="60">
        <f>'Level 4'!Q19</f>
        <v>6.9</v>
      </c>
      <c r="H37" s="75">
        <f>'Level 4'!R19</f>
        <v>34</v>
      </c>
      <c r="I37" s="60">
        <f>'Level 4'!N60</f>
        <v>0.45</v>
      </c>
      <c r="J37" s="60">
        <f>'Level 4'!O60</f>
        <v>3.05</v>
      </c>
      <c r="K37" s="60">
        <f>'Level 4'!P60</f>
        <v>2.35</v>
      </c>
      <c r="L37" s="60">
        <f>'Level 4'!K60</f>
        <v>0</v>
      </c>
      <c r="M37" s="60">
        <f>'Level 4'!Q60</f>
        <v>5.0500000000000007</v>
      </c>
      <c r="N37" s="75">
        <f>'Level 4'!R60</f>
        <v>27</v>
      </c>
      <c r="O37" s="60">
        <f>'Level 4'!N101</f>
        <v>0.3</v>
      </c>
      <c r="P37" s="60">
        <f>'Level 4'!O101</f>
        <v>3</v>
      </c>
      <c r="Q37" s="60">
        <f>'Level 4'!P101</f>
        <v>2</v>
      </c>
      <c r="R37" s="60">
        <f>'Level 4'!K101</f>
        <v>0</v>
      </c>
      <c r="S37" s="60">
        <f>'Level 4'!Q101</f>
        <v>5.3</v>
      </c>
      <c r="T37" s="75">
        <f>'Level 4'!R101</f>
        <v>29</v>
      </c>
      <c r="U37" s="70">
        <f t="shared" si="0"/>
        <v>17.25</v>
      </c>
      <c r="V37" s="76">
        <f t="shared" si="1"/>
        <v>31</v>
      </c>
    </row>
    <row r="38" spans="1:22">
      <c r="A38" s="70" t="str">
        <f>'Level 4'!A34</f>
        <v>Sofia Reid</v>
      </c>
      <c r="B38" s="70" t="str">
        <f>'Level 4'!B34</f>
        <v>GGI</v>
      </c>
      <c r="C38" s="60">
        <f>'Level 4'!N34</f>
        <v>1.45</v>
      </c>
      <c r="D38" s="60">
        <f>'Level 4'!O34</f>
        <v>2.3499999999999996</v>
      </c>
      <c r="E38" s="60">
        <f>'Level 4'!P34</f>
        <v>1.9</v>
      </c>
      <c r="F38" s="60">
        <f>'Level 4'!K34</f>
        <v>0</v>
      </c>
      <c r="G38" s="60">
        <f>'Level 4'!Q34</f>
        <v>7.2</v>
      </c>
      <c r="H38" s="75">
        <f>'Level 4'!R34</f>
        <v>32</v>
      </c>
      <c r="I38" s="60">
        <f>'Level 4'!N75</f>
        <v>0</v>
      </c>
      <c r="J38" s="60">
        <f>'Level 4'!O75</f>
        <v>2.6</v>
      </c>
      <c r="K38" s="60">
        <f>'Level 4'!P75</f>
        <v>2.5499999999999998</v>
      </c>
      <c r="L38" s="60">
        <f>'Level 4'!K75</f>
        <v>0</v>
      </c>
      <c r="M38" s="60">
        <f>'Level 4'!Q75</f>
        <v>4.8499999999999996</v>
      </c>
      <c r="N38" s="75">
        <f>'Level 4'!R75</f>
        <v>29</v>
      </c>
      <c r="O38" s="60">
        <f>'Level 4'!N116</f>
        <v>0.2</v>
      </c>
      <c r="P38" s="60">
        <f>'Level 4'!O116</f>
        <v>2.7</v>
      </c>
      <c r="Q38" s="60">
        <f>'Level 4'!P116</f>
        <v>2.15</v>
      </c>
      <c r="R38" s="60">
        <f>'Level 4'!K116</f>
        <v>0.3</v>
      </c>
      <c r="S38" s="60">
        <f>'Level 4'!Q116</f>
        <v>5.05</v>
      </c>
      <c r="T38" s="75">
        <f>'Level 4'!R116</f>
        <v>31</v>
      </c>
      <c r="U38" s="70">
        <f t="shared" si="0"/>
        <v>17.100000000000001</v>
      </c>
      <c r="V38" s="76">
        <f t="shared" si="1"/>
        <v>32</v>
      </c>
    </row>
    <row r="39" spans="1:22">
      <c r="A39" s="70" t="str">
        <f>'Level 4'!A35</f>
        <v>Juliette Auffrey-Bayde</v>
      </c>
      <c r="B39" s="70" t="str">
        <f>'Level 4'!B35</f>
        <v>Shore</v>
      </c>
      <c r="C39" s="60">
        <f>'Level 4'!N35</f>
        <v>1.6</v>
      </c>
      <c r="D39" s="60">
        <f>'Level 4'!O35</f>
        <v>2.75</v>
      </c>
      <c r="E39" s="60">
        <f>'Level 4'!P35</f>
        <v>0.95000000000000007</v>
      </c>
      <c r="F39" s="60">
        <f>'Level 4'!K35</f>
        <v>0</v>
      </c>
      <c r="G39" s="60">
        <f>'Level 4'!Q35</f>
        <v>7.9</v>
      </c>
      <c r="H39" s="75">
        <f>'Level 4'!R35</f>
        <v>27</v>
      </c>
      <c r="I39" s="60">
        <f>'Level 4'!N76</f>
        <v>0.3</v>
      </c>
      <c r="J39" s="60">
        <f>'Level 4'!O76</f>
        <v>3.3</v>
      </c>
      <c r="K39" s="60">
        <f>'Level 4'!P76</f>
        <v>3.5</v>
      </c>
      <c r="L39" s="60">
        <f>'Level 4'!K76</f>
        <v>0</v>
      </c>
      <c r="M39" s="60">
        <f>'Level 4'!Q76</f>
        <v>3.5</v>
      </c>
      <c r="N39" s="75">
        <f>'Level 4'!R76</f>
        <v>34</v>
      </c>
      <c r="O39" s="60">
        <f>'Level 4'!N117</f>
        <v>0.4</v>
      </c>
      <c r="P39" s="60">
        <f>'Level 4'!O117</f>
        <v>3.1</v>
      </c>
      <c r="Q39" s="60">
        <f>'Level 4'!P117</f>
        <v>2.25</v>
      </c>
      <c r="R39" s="60">
        <f>'Level 4'!K117</f>
        <v>0</v>
      </c>
      <c r="S39" s="60">
        <f>'Level 4'!Q117</f>
        <v>5.0500000000000007</v>
      </c>
      <c r="T39" s="75">
        <f>'Level 4'!R117</f>
        <v>30</v>
      </c>
      <c r="U39" s="70">
        <f t="shared" si="0"/>
        <v>16.450000000000003</v>
      </c>
      <c r="V39" s="76">
        <f t="shared" si="1"/>
        <v>33</v>
      </c>
    </row>
    <row r="40" spans="1:22">
      <c r="A40" s="70" t="str">
        <f>'Level 4'!A40</f>
        <v>Aarushi Suri</v>
      </c>
      <c r="B40" s="70" t="str">
        <f>'Level 4'!B40</f>
        <v>Xtreme</v>
      </c>
      <c r="C40" s="60">
        <f>'Level 4'!N40</f>
        <v>0.55000000000000004</v>
      </c>
      <c r="D40" s="60">
        <f>'Level 4'!O40</f>
        <v>3.25</v>
      </c>
      <c r="E40" s="60">
        <f>'Level 4'!P40</f>
        <v>2.35</v>
      </c>
      <c r="F40" s="60">
        <f>'Level 4'!K40</f>
        <v>0</v>
      </c>
      <c r="G40" s="60">
        <f>'Level 4'!Q40</f>
        <v>4.95</v>
      </c>
      <c r="H40" s="75">
        <f>'Level 4'!R40</f>
        <v>35</v>
      </c>
      <c r="I40" s="60">
        <f>'Level 4'!N81</f>
        <v>0.1</v>
      </c>
      <c r="J40" s="60">
        <f>'Level 4'!O81</f>
        <v>3.2</v>
      </c>
      <c r="K40" s="60">
        <f>'Level 4'!P81</f>
        <v>3</v>
      </c>
      <c r="L40" s="60">
        <f>'Level 4'!K81</f>
        <v>0</v>
      </c>
      <c r="M40" s="60">
        <f>'Level 4'!Q81</f>
        <v>3.9</v>
      </c>
      <c r="N40" s="75">
        <f>'Level 4'!R81</f>
        <v>33</v>
      </c>
      <c r="O40" s="60">
        <f>'Level 4'!N122</f>
        <v>0.1</v>
      </c>
      <c r="P40" s="60">
        <f>'Level 4'!O122</f>
        <v>3.2</v>
      </c>
      <c r="Q40" s="60">
        <f>'Level 4'!P122</f>
        <v>2.5</v>
      </c>
      <c r="R40" s="60">
        <f>'Level 4'!K122</f>
        <v>0</v>
      </c>
      <c r="S40" s="60">
        <f>'Level 4'!Q122</f>
        <v>4.3999999999999995</v>
      </c>
      <c r="T40" s="75">
        <f>'Level 4'!R122</f>
        <v>34</v>
      </c>
      <c r="U40" s="70">
        <f t="shared" si="0"/>
        <v>13.25</v>
      </c>
      <c r="V40" s="76">
        <f t="shared" si="1"/>
        <v>34</v>
      </c>
    </row>
    <row r="41" spans="1:22">
      <c r="A41" s="70" t="str">
        <f>'Level 4'!A15</f>
        <v>Jenna Melrose</v>
      </c>
      <c r="B41" s="70" t="str">
        <f>'Level 4'!B15</f>
        <v>IGA</v>
      </c>
      <c r="C41" s="60">
        <f>'Level 4'!N15</f>
        <v>1.9</v>
      </c>
      <c r="D41" s="60">
        <f>'Level 4'!O15</f>
        <v>2.1</v>
      </c>
      <c r="E41" s="60">
        <f>'Level 4'!P15</f>
        <v>1.3</v>
      </c>
      <c r="F41" s="60">
        <f>'Level 4'!K15</f>
        <v>0</v>
      </c>
      <c r="G41" s="60">
        <f>'Level 4'!Q15</f>
        <v>8.5</v>
      </c>
      <c r="H41" s="75">
        <f>'Level 4'!R15</f>
        <v>19</v>
      </c>
      <c r="I41" s="60">
        <f>'Level 4'!N56</f>
        <v>0</v>
      </c>
      <c r="J41" s="60">
        <f>'Level 4'!O56</f>
        <v>0</v>
      </c>
      <c r="K41" s="60">
        <f>'Level 4'!P56</f>
        <v>0</v>
      </c>
      <c r="L41" s="60">
        <f>'Level 4'!K56</f>
        <v>0</v>
      </c>
      <c r="M41" s="60">
        <f>'Level 4'!Q56</f>
        <v>0</v>
      </c>
      <c r="N41" s="75">
        <f>'Level 4'!R56</f>
        <v>35</v>
      </c>
      <c r="O41" s="60">
        <f>'Level 4'!N97</f>
        <v>0</v>
      </c>
      <c r="P41" s="60">
        <f>'Level 4'!O97</f>
        <v>0</v>
      </c>
      <c r="Q41" s="60">
        <f>'Level 4'!P97</f>
        <v>0</v>
      </c>
      <c r="R41" s="60">
        <f>'Level 4'!K97</f>
        <v>0</v>
      </c>
      <c r="S41" s="60">
        <f>'Level 4'!Q97</f>
        <v>0</v>
      </c>
      <c r="T41" s="75">
        <f>'Level 4'!R97</f>
        <v>35</v>
      </c>
      <c r="U41" s="70">
        <f t="shared" si="0"/>
        <v>8.5</v>
      </c>
      <c r="V41" s="76">
        <f t="shared" si="1"/>
        <v>35</v>
      </c>
    </row>
    <row r="42" spans="1:22">
      <c r="A42" s="70" t="str">
        <f>'Level 4'!A9</f>
        <v>Ruby Valentine</v>
      </c>
      <c r="B42" s="70" t="str">
        <f>'Level 4'!B9</f>
        <v>IGA</v>
      </c>
      <c r="C42" s="60">
        <f>'Level 4'!N9</f>
        <v>0</v>
      </c>
      <c r="D42" s="60">
        <f>'Level 4'!O9</f>
        <v>0</v>
      </c>
      <c r="E42" s="60">
        <f>'Level 4'!P9</f>
        <v>0</v>
      </c>
      <c r="F42" s="60">
        <f>'Level 4'!K9</f>
        <v>0</v>
      </c>
      <c r="G42" s="60">
        <f>'Level 4'!Q9</f>
        <v>0</v>
      </c>
      <c r="H42" s="75">
        <f>'Level 4'!R9</f>
        <v>36</v>
      </c>
      <c r="I42" s="60">
        <f>'Level 4'!N50</f>
        <v>0</v>
      </c>
      <c r="J42" s="60">
        <f>'Level 4'!O50</f>
        <v>0</v>
      </c>
      <c r="K42" s="60">
        <f>'Level 4'!P50</f>
        <v>0</v>
      </c>
      <c r="L42" s="60">
        <f>'Level 4'!K50</f>
        <v>0</v>
      </c>
      <c r="M42" s="60">
        <f>'Level 4'!Q50</f>
        <v>0</v>
      </c>
      <c r="N42" s="75">
        <f>'Level 4'!R50</f>
        <v>35</v>
      </c>
      <c r="O42" s="60">
        <f>'Level 4'!N91</f>
        <v>0</v>
      </c>
      <c r="P42" s="60">
        <f>'Level 4'!O91</f>
        <v>0</v>
      </c>
      <c r="Q42" s="60">
        <f>'Level 4'!P91</f>
        <v>0</v>
      </c>
      <c r="R42" s="60">
        <f>'Level 4'!K91</f>
        <v>0</v>
      </c>
      <c r="S42" s="60">
        <f>'Level 4'!Q91</f>
        <v>0</v>
      </c>
      <c r="T42" s="75">
        <f>'Level 4'!R91</f>
        <v>35</v>
      </c>
      <c r="U42" s="70">
        <f t="shared" si="0"/>
        <v>0</v>
      </c>
      <c r="V42" s="76">
        <f t="shared" si="1"/>
        <v>36</v>
      </c>
    </row>
    <row r="43" spans="1:22">
      <c r="A43" s="70" t="str">
        <f>'Level 4'!A33</f>
        <v>Ying Fang Lee</v>
      </c>
      <c r="B43" s="70" t="str">
        <f>'Level 4'!B33</f>
        <v>Xtreme</v>
      </c>
      <c r="C43" s="60">
        <f>'Level 4'!N33</f>
        <v>0</v>
      </c>
      <c r="D43" s="60">
        <f>'Level 4'!O33</f>
        <v>0</v>
      </c>
      <c r="E43" s="60">
        <f>'Level 4'!P33</f>
        <v>0</v>
      </c>
      <c r="F43" s="60">
        <f>'Level 4'!K33</f>
        <v>0</v>
      </c>
      <c r="G43" s="60">
        <f>'Level 4'!Q33</f>
        <v>0</v>
      </c>
      <c r="H43" s="75">
        <f>'Level 4'!R33</f>
        <v>36</v>
      </c>
      <c r="I43" s="60">
        <f>'Level 4'!N74</f>
        <v>0</v>
      </c>
      <c r="J43" s="60">
        <f>'Level 4'!O74</f>
        <v>0</v>
      </c>
      <c r="K43" s="60">
        <f>'Level 4'!P74</f>
        <v>0</v>
      </c>
      <c r="L43" s="60">
        <f>'Level 4'!K74</f>
        <v>0</v>
      </c>
      <c r="M43" s="60">
        <f>'Level 4'!Q74</f>
        <v>0</v>
      </c>
      <c r="N43" s="75">
        <f>'Level 4'!R74</f>
        <v>35</v>
      </c>
      <c r="O43" s="60">
        <f>'Level 4'!N115</f>
        <v>0</v>
      </c>
      <c r="P43" s="60">
        <f>'Level 4'!O115</f>
        <v>0</v>
      </c>
      <c r="Q43" s="60">
        <f>'Level 4'!P115</f>
        <v>0</v>
      </c>
      <c r="R43" s="60">
        <f>'Level 4'!K115</f>
        <v>0</v>
      </c>
      <c r="S43" s="60">
        <f>'Level 4'!Q115</f>
        <v>0</v>
      </c>
      <c r="T43" s="75">
        <f>'Level 4'!R115</f>
        <v>35</v>
      </c>
      <c r="U43" s="70">
        <f t="shared" si="0"/>
        <v>0</v>
      </c>
      <c r="V43" s="76">
        <f t="shared" si="1"/>
        <v>36</v>
      </c>
    </row>
    <row r="46" spans="1:22">
      <c r="A46" s="78" t="str">
        <f>'Level 6'!A4</f>
        <v>Level 6</v>
      </c>
      <c r="B46" s="79"/>
      <c r="C46" s="71" t="s">
        <v>87</v>
      </c>
      <c r="D46" s="72"/>
      <c r="E46" s="72"/>
      <c r="F46" s="72"/>
      <c r="G46" s="72"/>
      <c r="H46" s="73"/>
      <c r="I46" s="71" t="s">
        <v>90</v>
      </c>
      <c r="J46" s="72"/>
      <c r="K46" s="72"/>
      <c r="L46" s="72"/>
      <c r="M46" s="72"/>
      <c r="N46" s="73"/>
      <c r="O46" s="71" t="s">
        <v>92</v>
      </c>
      <c r="P46" s="72"/>
      <c r="Q46" s="72"/>
      <c r="R46" s="72"/>
      <c r="S46" s="72"/>
      <c r="T46" s="73"/>
      <c r="U46" s="71" t="s">
        <v>88</v>
      </c>
      <c r="V46" s="73"/>
    </row>
    <row r="47" spans="1:22">
      <c r="A47" s="74" t="s">
        <v>1</v>
      </c>
      <c r="B47" s="74" t="s">
        <v>72</v>
      </c>
      <c r="C47" s="74" t="s">
        <v>73</v>
      </c>
      <c r="D47" s="74" t="s">
        <v>74</v>
      </c>
      <c r="E47" s="74" t="s">
        <v>75</v>
      </c>
      <c r="F47" s="74" t="s">
        <v>84</v>
      </c>
      <c r="G47" s="74" t="s">
        <v>85</v>
      </c>
      <c r="H47" s="74" t="s">
        <v>68</v>
      </c>
      <c r="I47" s="74" t="s">
        <v>73</v>
      </c>
      <c r="J47" s="74" t="s">
        <v>74</v>
      </c>
      <c r="K47" s="74" t="s">
        <v>75</v>
      </c>
      <c r="L47" s="74" t="s">
        <v>84</v>
      </c>
      <c r="M47" s="74" t="s">
        <v>85</v>
      </c>
      <c r="N47" s="74" t="s">
        <v>68</v>
      </c>
      <c r="O47" s="74" t="s">
        <v>73</v>
      </c>
      <c r="P47" s="74" t="s">
        <v>74</v>
      </c>
      <c r="Q47" s="74" t="s">
        <v>75</v>
      </c>
      <c r="R47" s="74" t="s">
        <v>84</v>
      </c>
      <c r="S47" s="74" t="s">
        <v>85</v>
      </c>
      <c r="T47" s="74" t="s">
        <v>68</v>
      </c>
      <c r="U47" s="74" t="s">
        <v>85</v>
      </c>
      <c r="V47" s="74" t="s">
        <v>68</v>
      </c>
    </row>
    <row r="48" spans="1:22">
      <c r="A48" s="80" t="str">
        <f>'Level 6'!A14</f>
        <v>Saartje Ly</v>
      </c>
      <c r="B48" s="80" t="str">
        <f>'Level 6'!B14</f>
        <v>Xtreme</v>
      </c>
      <c r="C48" s="60">
        <f>'Level 6'!N14</f>
        <v>3.3</v>
      </c>
      <c r="D48" s="60">
        <f>'Level 6'!O14</f>
        <v>1.5</v>
      </c>
      <c r="E48" s="60">
        <f>'Level 6'!P14</f>
        <v>1.65</v>
      </c>
      <c r="F48" s="60">
        <f>'Level 6'!K14</f>
        <v>0</v>
      </c>
      <c r="G48" s="60">
        <f>'Level 6'!Q14</f>
        <v>10.149999999999999</v>
      </c>
      <c r="H48" s="77">
        <f>'Level 6'!R14</f>
        <v>1</v>
      </c>
      <c r="I48" s="60">
        <f>'Level 6'!N35</f>
        <v>1.9500000000000002</v>
      </c>
      <c r="J48" s="60">
        <f>'Level 6'!O35</f>
        <v>1.75</v>
      </c>
      <c r="K48" s="60">
        <f>'Level 6'!P35</f>
        <v>1.85</v>
      </c>
      <c r="L48" s="60">
        <f>'Level 6'!K35</f>
        <v>0</v>
      </c>
      <c r="M48" s="60">
        <f>'Level 6'!Q35</f>
        <v>8.3500000000000014</v>
      </c>
      <c r="N48" s="75">
        <f>'Level 6'!R35</f>
        <v>5</v>
      </c>
      <c r="O48" s="60">
        <f>'Level 6'!N56</f>
        <v>2.35</v>
      </c>
      <c r="P48" s="60">
        <f>'Level 6'!O56</f>
        <v>1.55</v>
      </c>
      <c r="Q48" s="60">
        <f>'Level 6'!P56</f>
        <v>1.35</v>
      </c>
      <c r="R48" s="60">
        <f>'Level 6'!K56</f>
        <v>0</v>
      </c>
      <c r="S48" s="60">
        <f>'Level 6'!Q56</f>
        <v>9.4500000000000011</v>
      </c>
      <c r="T48" s="77">
        <f>'Level 6'!R56</f>
        <v>2</v>
      </c>
      <c r="U48" s="70">
        <f t="shared" ref="U48:U65" si="2">G48+M48+S48</f>
        <v>27.950000000000003</v>
      </c>
      <c r="V48" s="77">
        <f t="shared" ref="V48:V65" si="3">RANK(U48,$U$48:$U$65)</f>
        <v>1</v>
      </c>
    </row>
    <row r="49" spans="1:22">
      <c r="A49" s="80" t="str">
        <f>'Level 6'!A15</f>
        <v>Bella Gruindelingh</v>
      </c>
      <c r="B49" s="80" t="str">
        <f>'Level 6'!B15</f>
        <v>Olympia</v>
      </c>
      <c r="C49" s="60">
        <f>'Level 6'!N15</f>
        <v>3</v>
      </c>
      <c r="D49" s="60">
        <f>'Level 6'!O15</f>
        <v>1.65</v>
      </c>
      <c r="E49" s="60">
        <f>'Level 6'!P15</f>
        <v>1.65</v>
      </c>
      <c r="F49" s="60">
        <f>'Level 6'!K15</f>
        <v>0</v>
      </c>
      <c r="G49" s="60">
        <f>'Level 6'!Q15</f>
        <v>9.6999999999999993</v>
      </c>
      <c r="H49" s="77">
        <f>'Level 6'!R15</f>
        <v>2</v>
      </c>
      <c r="I49" s="60">
        <f>'Level 6'!N36</f>
        <v>2.2999999999999998</v>
      </c>
      <c r="J49" s="60">
        <f>'Level 6'!O36</f>
        <v>1.65</v>
      </c>
      <c r="K49" s="60">
        <f>'Level 6'!P36</f>
        <v>2.0499999999999998</v>
      </c>
      <c r="L49" s="60">
        <f>'Level 6'!K36</f>
        <v>0</v>
      </c>
      <c r="M49" s="60">
        <f>'Level 6'!Q36</f>
        <v>8.6000000000000014</v>
      </c>
      <c r="N49" s="77">
        <f>'Level 6'!R36</f>
        <v>3</v>
      </c>
      <c r="O49" s="60">
        <f>'Level 6'!N57</f>
        <v>1.9500000000000002</v>
      </c>
      <c r="P49" s="60">
        <f>'Level 6'!O57</f>
        <v>1.5499999999999998</v>
      </c>
      <c r="Q49" s="60">
        <f>'Level 6'!P57</f>
        <v>2.0499999999999998</v>
      </c>
      <c r="R49" s="60">
        <f>'Level 6'!K57</f>
        <v>0.3</v>
      </c>
      <c r="S49" s="60">
        <f>'Level 6'!Q57</f>
        <v>8.0500000000000007</v>
      </c>
      <c r="T49" s="75">
        <f>'Level 6'!R57</f>
        <v>4</v>
      </c>
      <c r="U49" s="70">
        <f t="shared" si="2"/>
        <v>26.35</v>
      </c>
      <c r="V49" s="77">
        <f t="shared" si="3"/>
        <v>2</v>
      </c>
    </row>
    <row r="50" spans="1:22">
      <c r="A50" s="80" t="str">
        <f>'Level 6'!A19</f>
        <v>Alysha Read</v>
      </c>
      <c r="B50" s="80" t="str">
        <f>'Level 6'!B19</f>
        <v>Counties</v>
      </c>
      <c r="C50" s="60">
        <f>'Level 6'!N19</f>
        <v>1.9</v>
      </c>
      <c r="D50" s="60">
        <f>'Level 6'!O19</f>
        <v>1.6</v>
      </c>
      <c r="E50" s="60">
        <f>'Level 6'!P19</f>
        <v>1.5</v>
      </c>
      <c r="F50" s="60">
        <f>'Level 6'!K19</f>
        <v>0</v>
      </c>
      <c r="G50" s="60">
        <f>'Level 6'!Q19</f>
        <v>8.8000000000000007</v>
      </c>
      <c r="H50" s="75">
        <f>'Level 6'!R19</f>
        <v>4</v>
      </c>
      <c r="I50" s="60">
        <f>'Level 6'!N40</f>
        <v>1.85</v>
      </c>
      <c r="J50" s="60">
        <f>'Level 6'!O40</f>
        <v>1.6</v>
      </c>
      <c r="K50" s="60">
        <f>'Level 6'!P40</f>
        <v>2.4</v>
      </c>
      <c r="L50" s="60">
        <f>'Level 6'!K40</f>
        <v>0</v>
      </c>
      <c r="M50" s="60">
        <f>'Level 6'!Q40</f>
        <v>7.85</v>
      </c>
      <c r="N50" s="75">
        <f>'Level 6'!R40</f>
        <v>7</v>
      </c>
      <c r="O50" s="60">
        <f>'Level 6'!N61</f>
        <v>2.6</v>
      </c>
      <c r="P50" s="60">
        <f>'Level 6'!O61</f>
        <v>1.5</v>
      </c>
      <c r="Q50" s="60">
        <f>'Level 6'!P61</f>
        <v>1.55</v>
      </c>
      <c r="R50" s="60">
        <f>'Level 6'!K61</f>
        <v>0</v>
      </c>
      <c r="S50" s="60">
        <f>'Level 6'!Q61</f>
        <v>9.5499999999999989</v>
      </c>
      <c r="T50" s="77">
        <f>'Level 6'!R61</f>
        <v>1</v>
      </c>
      <c r="U50" s="70">
        <f t="shared" si="2"/>
        <v>26.199999999999996</v>
      </c>
      <c r="V50" s="77">
        <f t="shared" si="3"/>
        <v>3</v>
      </c>
    </row>
    <row r="51" spans="1:22">
      <c r="A51" s="80" t="str">
        <f>'Level 6'!A12</f>
        <v>Alyshia Kemper</v>
      </c>
      <c r="B51" s="80" t="str">
        <f>'Level 6'!B12</f>
        <v>Olympia</v>
      </c>
      <c r="C51" s="60">
        <f>'Level 6'!N12</f>
        <v>2.4500000000000002</v>
      </c>
      <c r="D51" s="60">
        <f>'Level 6'!O12</f>
        <v>1.85</v>
      </c>
      <c r="E51" s="60">
        <f>'Level 6'!P12</f>
        <v>1.5499999999999998</v>
      </c>
      <c r="F51" s="60">
        <f>'Level 6'!K12</f>
        <v>0</v>
      </c>
      <c r="G51" s="60">
        <f>'Level 6'!Q12</f>
        <v>9.0500000000000007</v>
      </c>
      <c r="H51" s="77">
        <f>'Level 6'!R12</f>
        <v>3</v>
      </c>
      <c r="I51" s="60">
        <f>'Level 6'!N33</f>
        <v>1.9</v>
      </c>
      <c r="J51" s="60">
        <f>'Level 6'!O33</f>
        <v>2.1</v>
      </c>
      <c r="K51" s="60">
        <f>'Level 6'!P33</f>
        <v>1.95</v>
      </c>
      <c r="L51" s="60">
        <f>'Level 6'!K33</f>
        <v>0</v>
      </c>
      <c r="M51" s="60">
        <f>'Level 6'!Q33</f>
        <v>7.8500000000000014</v>
      </c>
      <c r="N51" s="75">
        <f>'Level 6'!R33</f>
        <v>6</v>
      </c>
      <c r="O51" s="60">
        <f>'Level 6'!N54</f>
        <v>2.9000000000000004</v>
      </c>
      <c r="P51" s="60">
        <f>'Level 6'!O54</f>
        <v>1.85</v>
      </c>
      <c r="Q51" s="60">
        <f>'Level 6'!P54</f>
        <v>1.8</v>
      </c>
      <c r="R51" s="60">
        <f>'Level 6'!K54</f>
        <v>0</v>
      </c>
      <c r="S51" s="60">
        <f>'Level 6'!Q54</f>
        <v>9.25</v>
      </c>
      <c r="T51" s="77">
        <f>'Level 6'!R54</f>
        <v>3</v>
      </c>
      <c r="U51" s="70">
        <f t="shared" si="2"/>
        <v>26.150000000000002</v>
      </c>
      <c r="V51" s="76">
        <f t="shared" si="3"/>
        <v>4</v>
      </c>
    </row>
    <row r="52" spans="1:22">
      <c r="A52" s="80" t="str">
        <f>'Level 6'!A23</f>
        <v>Christina Woodcock</v>
      </c>
      <c r="B52" s="80" t="str">
        <f>'Level 6'!B23</f>
        <v>Counties</v>
      </c>
      <c r="C52" s="60">
        <f>'Level 6'!N23</f>
        <v>1.95</v>
      </c>
      <c r="D52" s="60">
        <f>'Level 6'!O23</f>
        <v>1.7</v>
      </c>
      <c r="E52" s="60">
        <f>'Level 6'!P23</f>
        <v>1.85</v>
      </c>
      <c r="F52" s="60">
        <f>'Level 6'!K23</f>
        <v>0</v>
      </c>
      <c r="G52" s="60">
        <f>'Level 6'!Q23</f>
        <v>8.4</v>
      </c>
      <c r="H52" s="75">
        <f>'Level 6'!R23</f>
        <v>7</v>
      </c>
      <c r="I52" s="60">
        <f>'Level 6'!N44</f>
        <v>1.9</v>
      </c>
      <c r="J52" s="60">
        <f>'Level 6'!O44</f>
        <v>1.4</v>
      </c>
      <c r="K52" s="60">
        <f>'Level 6'!P44</f>
        <v>1.6</v>
      </c>
      <c r="L52" s="60">
        <f>'Level 6'!K44</f>
        <v>0</v>
      </c>
      <c r="M52" s="60">
        <f>'Level 6'!Q44</f>
        <v>8.9</v>
      </c>
      <c r="N52" s="77">
        <f>'Level 6'!R44</f>
        <v>1</v>
      </c>
      <c r="O52" s="60">
        <f>'Level 6'!N65</f>
        <v>1.75</v>
      </c>
      <c r="P52" s="60">
        <f>'Level 6'!O65</f>
        <v>1.45</v>
      </c>
      <c r="Q52" s="60">
        <f>'Level 6'!P65</f>
        <v>2.85</v>
      </c>
      <c r="R52" s="60">
        <f>'Level 6'!K65</f>
        <v>0</v>
      </c>
      <c r="S52" s="60">
        <f>'Level 6'!Q65</f>
        <v>7.45</v>
      </c>
      <c r="T52" s="75">
        <f>'Level 6'!R65</f>
        <v>8</v>
      </c>
      <c r="U52" s="70">
        <f t="shared" si="2"/>
        <v>24.75</v>
      </c>
      <c r="V52" s="76">
        <f t="shared" si="3"/>
        <v>5</v>
      </c>
    </row>
    <row r="53" spans="1:22">
      <c r="A53" s="80" t="str">
        <f>'Level 6'!A10</f>
        <v>Phoebe Lush</v>
      </c>
      <c r="B53" s="80" t="str">
        <f>'Level 6'!B10</f>
        <v>Counties</v>
      </c>
      <c r="C53" s="60">
        <f>'Level 6'!N10</f>
        <v>1.8499999999999999</v>
      </c>
      <c r="D53" s="60">
        <f>'Level 6'!O10</f>
        <v>1.55</v>
      </c>
      <c r="E53" s="60">
        <f>'Level 6'!P10</f>
        <v>2.25</v>
      </c>
      <c r="F53" s="60">
        <f>'Level 6'!K10</f>
        <v>0</v>
      </c>
      <c r="G53" s="60">
        <f>'Level 6'!Q10</f>
        <v>8.0500000000000007</v>
      </c>
      <c r="H53" s="75">
        <f>'Level 6'!R10</f>
        <v>10</v>
      </c>
      <c r="I53" s="60">
        <f>'Level 6'!N31</f>
        <v>2.0500000000000003</v>
      </c>
      <c r="J53" s="60">
        <f>'Level 6'!O31</f>
        <v>1.55</v>
      </c>
      <c r="K53" s="60">
        <f>'Level 6'!P31</f>
        <v>1.75</v>
      </c>
      <c r="L53" s="60">
        <f>'Level 6'!K31</f>
        <v>0</v>
      </c>
      <c r="M53" s="60">
        <f>'Level 6'!Q31</f>
        <v>8.75</v>
      </c>
      <c r="N53" s="77">
        <f>'Level 6'!R31</f>
        <v>2</v>
      </c>
      <c r="O53" s="60">
        <f>'Level 6'!N52</f>
        <v>1.4</v>
      </c>
      <c r="P53" s="60">
        <f>'Level 6'!O52</f>
        <v>1.75</v>
      </c>
      <c r="Q53" s="60">
        <f>'Level 6'!P52</f>
        <v>1.9</v>
      </c>
      <c r="R53" s="60">
        <f>'Level 6'!K52</f>
        <v>0</v>
      </c>
      <c r="S53" s="60">
        <f>'Level 6'!Q52</f>
        <v>7.75</v>
      </c>
      <c r="T53" s="75">
        <f>'Level 6'!R52</f>
        <v>7</v>
      </c>
      <c r="U53" s="70">
        <f t="shared" si="2"/>
        <v>24.55</v>
      </c>
      <c r="V53" s="76">
        <f t="shared" si="3"/>
        <v>6</v>
      </c>
    </row>
    <row r="54" spans="1:22">
      <c r="A54" s="80" t="str">
        <f>'Level 6'!A18</f>
        <v>Amelia Harvey</v>
      </c>
      <c r="B54" s="80" t="str">
        <f>'Level 6'!B18</f>
        <v>IGA</v>
      </c>
      <c r="C54" s="60">
        <f>'Level 6'!N18</f>
        <v>2.0500000000000003</v>
      </c>
      <c r="D54" s="60">
        <f>'Level 6'!O18</f>
        <v>1.8</v>
      </c>
      <c r="E54" s="60">
        <f>'Level 6'!P18</f>
        <v>1.75</v>
      </c>
      <c r="F54" s="60">
        <f>'Level 6'!K18</f>
        <v>0</v>
      </c>
      <c r="G54" s="60">
        <f>'Level 6'!Q18</f>
        <v>8.5</v>
      </c>
      <c r="H54" s="75">
        <f>'Level 6'!R18</f>
        <v>6</v>
      </c>
      <c r="I54" s="60">
        <f>'Level 6'!N39</f>
        <v>1</v>
      </c>
      <c r="J54" s="60">
        <f>'Level 6'!O39</f>
        <v>1.7000000000000002</v>
      </c>
      <c r="K54" s="60">
        <f>'Level 6'!P39</f>
        <v>1.85</v>
      </c>
      <c r="L54" s="60">
        <f>'Level 6'!K39</f>
        <v>0</v>
      </c>
      <c r="M54" s="60">
        <f>'Level 6'!Q39</f>
        <v>7.45</v>
      </c>
      <c r="N54" s="75">
        <f>'Level 6'!R39</f>
        <v>9</v>
      </c>
      <c r="O54" s="60">
        <f>'Level 6'!N60</f>
        <v>1.8</v>
      </c>
      <c r="P54" s="60">
        <f>'Level 6'!O60</f>
        <v>1.85</v>
      </c>
      <c r="Q54" s="60">
        <f>'Level 6'!P60</f>
        <v>1.9</v>
      </c>
      <c r="R54" s="60">
        <f>'Level 6'!K60</f>
        <v>0</v>
      </c>
      <c r="S54" s="60">
        <f>'Level 6'!Q60</f>
        <v>8.0500000000000007</v>
      </c>
      <c r="T54" s="75">
        <f>'Level 6'!R60</f>
        <v>4</v>
      </c>
      <c r="U54" s="70">
        <f t="shared" si="2"/>
        <v>24</v>
      </c>
      <c r="V54" s="76">
        <f t="shared" si="3"/>
        <v>7</v>
      </c>
    </row>
    <row r="55" spans="1:22">
      <c r="A55" s="80" t="str">
        <f>'Level 6'!A8</f>
        <v>Jasmine Evans</v>
      </c>
      <c r="B55" s="80" t="str">
        <f>'Level 6'!B8</f>
        <v>Future</v>
      </c>
      <c r="C55" s="60">
        <f>'Level 6'!N8</f>
        <v>1.9</v>
      </c>
      <c r="D55" s="60">
        <f>'Level 6'!O8</f>
        <v>1.9</v>
      </c>
      <c r="E55" s="60">
        <f>'Level 6'!P8</f>
        <v>1.75</v>
      </c>
      <c r="F55" s="60">
        <f>'Level 6'!K8</f>
        <v>0</v>
      </c>
      <c r="G55" s="60">
        <f>'Level 6'!Q8</f>
        <v>8.25</v>
      </c>
      <c r="H55" s="75">
        <f>'Level 6'!R8</f>
        <v>8</v>
      </c>
      <c r="I55" s="60">
        <f>'Level 6'!N29</f>
        <v>1.8</v>
      </c>
      <c r="J55" s="60">
        <f>'Level 6'!O29</f>
        <v>1.7000000000000002</v>
      </c>
      <c r="K55" s="60">
        <f>'Level 6'!P29</f>
        <v>1.6</v>
      </c>
      <c r="L55" s="60">
        <f>'Level 6'!K29</f>
        <v>0</v>
      </c>
      <c r="M55" s="60">
        <f>'Level 6'!Q29</f>
        <v>8.5</v>
      </c>
      <c r="N55" s="75">
        <f>'Level 6'!R29</f>
        <v>4</v>
      </c>
      <c r="O55" s="60">
        <f>'Level 6'!N50</f>
        <v>1.5499999999999998</v>
      </c>
      <c r="P55" s="60">
        <f>'Level 6'!O50</f>
        <v>2.1500000000000004</v>
      </c>
      <c r="Q55" s="60">
        <f>'Level 6'!P50</f>
        <v>2.25</v>
      </c>
      <c r="R55" s="60">
        <f>'Level 6'!K50</f>
        <v>0</v>
      </c>
      <c r="S55" s="60">
        <f>'Level 6'!Q50</f>
        <v>7.1499999999999995</v>
      </c>
      <c r="T55" s="75">
        <f>'Level 6'!R50</f>
        <v>9</v>
      </c>
      <c r="U55" s="70">
        <f t="shared" si="2"/>
        <v>23.9</v>
      </c>
      <c r="V55" s="76">
        <f t="shared" si="3"/>
        <v>8</v>
      </c>
    </row>
    <row r="56" spans="1:22">
      <c r="A56" s="80" t="str">
        <f>'Level 6'!A25</f>
        <v>Nicole Taylor</v>
      </c>
      <c r="B56" s="80" t="str">
        <f>'Level 6'!B25</f>
        <v>Delta</v>
      </c>
      <c r="C56" s="60">
        <f>'Level 6'!N25</f>
        <v>2.2000000000000002</v>
      </c>
      <c r="D56" s="60">
        <f>'Level 6'!O25</f>
        <v>2.15</v>
      </c>
      <c r="E56" s="60">
        <f>'Level 6'!P25</f>
        <v>2</v>
      </c>
      <c r="F56" s="60">
        <f>'Level 6'!K25</f>
        <v>0</v>
      </c>
      <c r="G56" s="60">
        <f>'Level 6'!Q25</f>
        <v>8.0500000000000007</v>
      </c>
      <c r="H56" s="75">
        <f>'Level 6'!R25</f>
        <v>10</v>
      </c>
      <c r="I56" s="60">
        <f>'Level 6'!N46</f>
        <v>1</v>
      </c>
      <c r="J56" s="60">
        <f>'Level 6'!O46</f>
        <v>1.75</v>
      </c>
      <c r="K56" s="60">
        <f>'Level 6'!P46</f>
        <v>1.9</v>
      </c>
      <c r="L56" s="60">
        <f>'Level 6'!K46</f>
        <v>0</v>
      </c>
      <c r="M56" s="60">
        <f>'Level 6'!Q46</f>
        <v>7.35</v>
      </c>
      <c r="N56" s="75">
        <f>'Level 6'!R46</f>
        <v>10</v>
      </c>
      <c r="O56" s="60">
        <f>'Level 6'!N67</f>
        <v>1.35</v>
      </c>
      <c r="P56" s="60">
        <f>'Level 6'!O67</f>
        <v>1.6</v>
      </c>
      <c r="Q56" s="60">
        <f>'Level 6'!P67</f>
        <v>1.95</v>
      </c>
      <c r="R56" s="60">
        <f>'Level 6'!K67</f>
        <v>0</v>
      </c>
      <c r="S56" s="60">
        <f>'Level 6'!Q67</f>
        <v>7.8000000000000007</v>
      </c>
      <c r="T56" s="75">
        <f>'Level 6'!R67</f>
        <v>6</v>
      </c>
      <c r="U56" s="70">
        <f t="shared" si="2"/>
        <v>23.200000000000003</v>
      </c>
      <c r="V56" s="76">
        <f t="shared" si="3"/>
        <v>9</v>
      </c>
    </row>
    <row r="57" spans="1:22">
      <c r="A57" s="80" t="str">
        <f>'Level 6'!A21</f>
        <v>Abbie Taylor</v>
      </c>
      <c r="B57" s="80" t="str">
        <f>'Level 6'!B21</f>
        <v>Delta</v>
      </c>
      <c r="C57" s="60">
        <f>'Level 6'!N21</f>
        <v>2.4500000000000002</v>
      </c>
      <c r="D57" s="60">
        <f>'Level 6'!O21</f>
        <v>1.7999999999999998</v>
      </c>
      <c r="E57" s="60">
        <f>'Level 6'!P21</f>
        <v>1.95</v>
      </c>
      <c r="F57" s="60">
        <f>'Level 6'!K21</f>
        <v>0</v>
      </c>
      <c r="G57" s="60">
        <f>'Level 6'!Q21</f>
        <v>8.7000000000000011</v>
      </c>
      <c r="H57" s="75">
        <f>'Level 6'!R21</f>
        <v>5</v>
      </c>
      <c r="I57" s="60">
        <f>'Level 6'!N42</f>
        <v>1.65</v>
      </c>
      <c r="J57" s="60">
        <f>'Level 6'!O42</f>
        <v>1.9500000000000002</v>
      </c>
      <c r="K57" s="60">
        <f>'Level 6'!P42</f>
        <v>1.95</v>
      </c>
      <c r="L57" s="60">
        <f>'Level 6'!K42</f>
        <v>0</v>
      </c>
      <c r="M57" s="60">
        <f>'Level 6'!Q42</f>
        <v>7.75</v>
      </c>
      <c r="N57" s="75">
        <f>'Level 6'!R42</f>
        <v>8</v>
      </c>
      <c r="O57" s="60">
        <f>'Level 6'!N63</f>
        <v>1.1500000000000001</v>
      </c>
      <c r="P57" s="60">
        <f>'Level 6'!O63</f>
        <v>2.15</v>
      </c>
      <c r="Q57" s="60">
        <f>'Level 6'!P63</f>
        <v>3.15</v>
      </c>
      <c r="R57" s="60">
        <f>'Level 6'!K63</f>
        <v>0</v>
      </c>
      <c r="S57" s="60">
        <f>'Level 6'!Q63</f>
        <v>5.85</v>
      </c>
      <c r="T57" s="75">
        <f>'Level 6'!R63</f>
        <v>18</v>
      </c>
      <c r="U57" s="70">
        <f t="shared" si="2"/>
        <v>22.300000000000004</v>
      </c>
      <c r="V57" s="76">
        <f t="shared" si="3"/>
        <v>10</v>
      </c>
    </row>
    <row r="58" spans="1:22">
      <c r="A58" s="80" t="str">
        <f>'Level 6'!A11</f>
        <v>Alisha Parkes</v>
      </c>
      <c r="B58" s="80" t="str">
        <f>'Level 6'!B11</f>
        <v>IGA</v>
      </c>
      <c r="C58" s="60">
        <f>'Level 6'!N11</f>
        <v>1.1499999999999999</v>
      </c>
      <c r="D58" s="60">
        <f>'Level 6'!O11</f>
        <v>1.7</v>
      </c>
      <c r="E58" s="60">
        <f>'Level 6'!P11</f>
        <v>2.2999999999999998</v>
      </c>
      <c r="F58" s="60">
        <f>'Level 6'!K11</f>
        <v>0</v>
      </c>
      <c r="G58" s="60">
        <f>'Level 6'!Q11</f>
        <v>7.15</v>
      </c>
      <c r="H58" s="75">
        <f>'Level 6'!R11</f>
        <v>13</v>
      </c>
      <c r="I58" s="60">
        <f>'Level 6'!N32</f>
        <v>0.9</v>
      </c>
      <c r="J58" s="60">
        <f>'Level 6'!O32</f>
        <v>1.65</v>
      </c>
      <c r="K58" s="60">
        <f>'Level 6'!P32</f>
        <v>2.0499999999999998</v>
      </c>
      <c r="L58" s="60">
        <f>'Level 6'!K32</f>
        <v>0</v>
      </c>
      <c r="M58" s="60">
        <f>'Level 6'!Q32</f>
        <v>7.2000000000000011</v>
      </c>
      <c r="N58" s="75">
        <f>'Level 6'!R32</f>
        <v>11</v>
      </c>
      <c r="O58" s="60">
        <f>'Level 6'!N53</f>
        <v>1</v>
      </c>
      <c r="P58" s="60">
        <f>'Level 6'!O53</f>
        <v>1.95</v>
      </c>
      <c r="Q58" s="60">
        <f>'Level 6'!P53</f>
        <v>2.0499999999999998</v>
      </c>
      <c r="R58" s="60">
        <f>'Level 6'!K53</f>
        <v>0</v>
      </c>
      <c r="S58" s="60">
        <f>'Level 6'!Q53</f>
        <v>7</v>
      </c>
      <c r="T58" s="75">
        <f>'Level 6'!R53</f>
        <v>10</v>
      </c>
      <c r="U58" s="70">
        <f t="shared" si="2"/>
        <v>21.35</v>
      </c>
      <c r="V58" s="76">
        <f t="shared" si="3"/>
        <v>11</v>
      </c>
    </row>
    <row r="59" spans="1:22">
      <c r="A59" s="80" t="str">
        <f>'Level 6'!A16</f>
        <v>Sienna Barrett</v>
      </c>
      <c r="B59" s="80" t="str">
        <f>'Level 6'!B16</f>
        <v>Spiralz</v>
      </c>
      <c r="C59" s="60">
        <f>'Level 6'!N16</f>
        <v>0.7</v>
      </c>
      <c r="D59" s="60">
        <f>'Level 6'!O16</f>
        <v>1.85</v>
      </c>
      <c r="E59" s="60">
        <f>'Level 6'!P16</f>
        <v>2.1</v>
      </c>
      <c r="F59" s="60">
        <f>'Level 6'!K16</f>
        <v>0</v>
      </c>
      <c r="G59" s="60">
        <f>'Level 6'!Q16</f>
        <v>6.7500000000000009</v>
      </c>
      <c r="H59" s="75">
        <f>'Level 6'!R16</f>
        <v>15</v>
      </c>
      <c r="I59" s="60">
        <f>'Level 6'!N37</f>
        <v>0.55000000000000004</v>
      </c>
      <c r="J59" s="60">
        <f>'Level 6'!O37</f>
        <v>1.8</v>
      </c>
      <c r="K59" s="60">
        <f>'Level 6'!P37</f>
        <v>2</v>
      </c>
      <c r="L59" s="60">
        <f>'Level 6'!K37</f>
        <v>0</v>
      </c>
      <c r="M59" s="60">
        <f>'Level 6'!Q37</f>
        <v>6.75</v>
      </c>
      <c r="N59" s="75">
        <f>'Level 6'!R37</f>
        <v>13</v>
      </c>
      <c r="O59" s="60">
        <f>'Level 6'!N58</f>
        <v>0.89999999999999991</v>
      </c>
      <c r="P59" s="60">
        <f>'Level 6'!O58</f>
        <v>1.8</v>
      </c>
      <c r="Q59" s="60">
        <f>'Level 6'!P58</f>
        <v>2.2000000000000002</v>
      </c>
      <c r="R59" s="60">
        <f>'Level 6'!K58</f>
        <v>0</v>
      </c>
      <c r="S59" s="60">
        <f>'Level 6'!Q58</f>
        <v>6.9</v>
      </c>
      <c r="T59" s="75">
        <f>'Level 6'!R58</f>
        <v>11</v>
      </c>
      <c r="U59" s="70">
        <f t="shared" si="2"/>
        <v>20.399999999999999</v>
      </c>
      <c r="V59" s="76">
        <f t="shared" si="3"/>
        <v>12</v>
      </c>
    </row>
    <row r="60" spans="1:22">
      <c r="A60" s="80" t="str">
        <f>'Level 6'!A24</f>
        <v>Poppy Lush</v>
      </c>
      <c r="B60" s="80" t="str">
        <f>'Level 6'!B24</f>
        <v>Counties</v>
      </c>
      <c r="C60" s="60">
        <f>'Level 6'!N24</f>
        <v>1.35</v>
      </c>
      <c r="D60" s="60">
        <f>'Level 6'!O24</f>
        <v>1.55</v>
      </c>
      <c r="E60" s="60">
        <f>'Level 6'!P24</f>
        <v>2.3499999999999996</v>
      </c>
      <c r="F60" s="60">
        <f>'Level 6'!K24</f>
        <v>0</v>
      </c>
      <c r="G60" s="60">
        <f>'Level 6'!Q24</f>
        <v>7.4500000000000011</v>
      </c>
      <c r="H60" s="75">
        <f>'Level 6'!R24</f>
        <v>12</v>
      </c>
      <c r="I60" s="60">
        <f>'Level 6'!N45</f>
        <v>1.45</v>
      </c>
      <c r="J60" s="60">
        <f>'Level 6'!O45</f>
        <v>1.75</v>
      </c>
      <c r="K60" s="60">
        <f>'Level 6'!P45</f>
        <v>2.4500000000000002</v>
      </c>
      <c r="L60" s="60">
        <f>'Level 6'!K45</f>
        <v>0.3</v>
      </c>
      <c r="M60" s="60">
        <f>'Level 6'!Q45</f>
        <v>6.95</v>
      </c>
      <c r="N60" s="75">
        <f>'Level 6'!R45</f>
        <v>12</v>
      </c>
      <c r="O60" s="60">
        <f>'Level 6'!N66</f>
        <v>0.9</v>
      </c>
      <c r="P60" s="60">
        <f>'Level 6'!O66</f>
        <v>1.9500000000000002</v>
      </c>
      <c r="Q60" s="60">
        <f>'Level 6'!P66</f>
        <v>2.7</v>
      </c>
      <c r="R60" s="60">
        <f>'Level 6'!K66</f>
        <v>0.3</v>
      </c>
      <c r="S60" s="60">
        <f>'Level 6'!Q66</f>
        <v>5.95</v>
      </c>
      <c r="T60" s="75">
        <f>'Level 6'!R66</f>
        <v>17</v>
      </c>
      <c r="U60" s="70">
        <f t="shared" si="2"/>
        <v>20.350000000000001</v>
      </c>
      <c r="V60" s="76">
        <f t="shared" si="3"/>
        <v>13</v>
      </c>
    </row>
    <row r="61" spans="1:22">
      <c r="A61" s="80" t="str">
        <f>'Level 6'!A9</f>
        <v>Georgia Broadley</v>
      </c>
      <c r="B61" s="80" t="str">
        <f>'Level 6'!B9</f>
        <v>GGI</v>
      </c>
      <c r="C61" s="60">
        <f>'Level 6'!N9</f>
        <v>1.3499999999999999</v>
      </c>
      <c r="D61" s="60">
        <f>'Level 6'!O9</f>
        <v>2.25</v>
      </c>
      <c r="E61" s="60">
        <f>'Level 6'!P9</f>
        <v>2.3499999999999996</v>
      </c>
      <c r="F61" s="60">
        <f>'Level 6'!K9</f>
        <v>0</v>
      </c>
      <c r="G61" s="60">
        <f>'Level 6'!Q9</f>
        <v>6.75</v>
      </c>
      <c r="H61" s="75">
        <f>'Level 6'!R9</f>
        <v>16</v>
      </c>
      <c r="I61" s="60">
        <f>'Level 6'!N30</f>
        <v>0.65</v>
      </c>
      <c r="J61" s="60">
        <f>'Level 6'!O30</f>
        <v>2.2000000000000002</v>
      </c>
      <c r="K61" s="60">
        <f>'Level 6'!P30</f>
        <v>2.2000000000000002</v>
      </c>
      <c r="L61" s="60">
        <f>'Level 6'!K30</f>
        <v>0</v>
      </c>
      <c r="M61" s="60">
        <f>'Level 6'!Q30</f>
        <v>6.25</v>
      </c>
      <c r="N61" s="75">
        <f>'Level 6'!R30</f>
        <v>14</v>
      </c>
      <c r="O61" s="60">
        <f>'Level 6'!N51</f>
        <v>1</v>
      </c>
      <c r="P61" s="60">
        <f>'Level 6'!O51</f>
        <v>2.1</v>
      </c>
      <c r="Q61" s="60">
        <f>'Level 6'!P51</f>
        <v>2.1</v>
      </c>
      <c r="R61" s="60">
        <f>'Level 6'!K51</f>
        <v>0</v>
      </c>
      <c r="S61" s="60">
        <f>'Level 6'!Q51</f>
        <v>6.8000000000000007</v>
      </c>
      <c r="T61" s="75">
        <f>'Level 6'!R51</f>
        <v>12</v>
      </c>
      <c r="U61" s="70">
        <f t="shared" si="2"/>
        <v>19.8</v>
      </c>
      <c r="V61" s="76">
        <f t="shared" si="3"/>
        <v>14</v>
      </c>
    </row>
    <row r="62" spans="1:22">
      <c r="A62" s="80" t="str">
        <f>'Level 6'!A13</f>
        <v>Piper McMullen</v>
      </c>
      <c r="B62" s="80" t="str">
        <f>'Level 6'!B13</f>
        <v>Delta</v>
      </c>
      <c r="C62" s="60">
        <f>'Level 6'!N13</f>
        <v>2.0499999999999998</v>
      </c>
      <c r="D62" s="60">
        <f>'Level 6'!O13</f>
        <v>1.9500000000000002</v>
      </c>
      <c r="E62" s="60">
        <f>'Level 6'!P13</f>
        <v>1.9</v>
      </c>
      <c r="F62" s="60">
        <f>'Level 6'!K13</f>
        <v>0</v>
      </c>
      <c r="G62" s="60">
        <f>'Level 6'!Q13</f>
        <v>8.1999999999999993</v>
      </c>
      <c r="H62" s="75">
        <f>'Level 6'!R13</f>
        <v>9</v>
      </c>
      <c r="I62" s="60">
        <f>'Level 6'!N34</f>
        <v>0.85000000000000009</v>
      </c>
      <c r="J62" s="60">
        <f>'Level 6'!O34</f>
        <v>2.35</v>
      </c>
      <c r="K62" s="60">
        <f>'Level 6'!P34</f>
        <v>3.05</v>
      </c>
      <c r="L62" s="60">
        <f>'Level 6'!K34</f>
        <v>0</v>
      </c>
      <c r="M62" s="60">
        <f>'Level 6'!Q34</f>
        <v>5.4499999999999993</v>
      </c>
      <c r="N62" s="75">
        <f>'Level 6'!R34</f>
        <v>18</v>
      </c>
      <c r="O62" s="60">
        <f>'Level 6'!N55</f>
        <v>1.05</v>
      </c>
      <c r="P62" s="60">
        <f>'Level 6'!O55</f>
        <v>2.2999999999999998</v>
      </c>
      <c r="Q62" s="60">
        <f>'Level 6'!P55</f>
        <v>2.7</v>
      </c>
      <c r="R62" s="60">
        <f>'Level 6'!K55</f>
        <v>0</v>
      </c>
      <c r="S62" s="60">
        <f>'Level 6'!Q55</f>
        <v>6.05</v>
      </c>
      <c r="T62" s="75">
        <f>'Level 6'!R55</f>
        <v>16</v>
      </c>
      <c r="U62" s="70">
        <f t="shared" si="2"/>
        <v>19.7</v>
      </c>
      <c r="V62" s="76">
        <f t="shared" si="3"/>
        <v>15</v>
      </c>
    </row>
    <row r="63" spans="1:22">
      <c r="A63" s="80" t="str">
        <f>'Level 6'!A17</f>
        <v>Jessica Christie</v>
      </c>
      <c r="B63" s="80" t="str">
        <f>'Level 6'!B17</f>
        <v>GGI</v>
      </c>
      <c r="C63" s="60">
        <f>'Level 6'!N17</f>
        <v>1.25</v>
      </c>
      <c r="D63" s="60">
        <f>'Level 6'!O17</f>
        <v>2.15</v>
      </c>
      <c r="E63" s="60">
        <f>'Level 6'!P17</f>
        <v>2.25</v>
      </c>
      <c r="F63" s="60">
        <f>'Level 6'!K17</f>
        <v>0</v>
      </c>
      <c r="G63" s="60">
        <f>'Level 6'!Q17</f>
        <v>6.85</v>
      </c>
      <c r="H63" s="75">
        <f>'Level 6'!R17</f>
        <v>14</v>
      </c>
      <c r="I63" s="60">
        <f>'Level 6'!N38</f>
        <v>0.64999999999999991</v>
      </c>
      <c r="J63" s="60">
        <f>'Level 6'!O38</f>
        <v>2.4500000000000002</v>
      </c>
      <c r="K63" s="60">
        <f>'Level 6'!P38</f>
        <v>2.6</v>
      </c>
      <c r="L63" s="60">
        <f>'Level 6'!K38</f>
        <v>0</v>
      </c>
      <c r="M63" s="60">
        <f>'Level 6'!Q38</f>
        <v>5.6</v>
      </c>
      <c r="N63" s="75">
        <f>'Level 6'!R38</f>
        <v>17</v>
      </c>
      <c r="O63" s="60">
        <f>'Level 6'!N59</f>
        <v>1.0499999999999998</v>
      </c>
      <c r="P63" s="60">
        <f>'Level 6'!O59</f>
        <v>2.2000000000000002</v>
      </c>
      <c r="Q63" s="60">
        <f>'Level 6'!P59</f>
        <v>2.25</v>
      </c>
      <c r="R63" s="60">
        <f>'Level 6'!K59</f>
        <v>0</v>
      </c>
      <c r="S63" s="60">
        <f>'Level 6'!Q59</f>
        <v>6.6</v>
      </c>
      <c r="T63" s="75">
        <f>'Level 6'!R59</f>
        <v>14</v>
      </c>
      <c r="U63" s="70">
        <f t="shared" si="2"/>
        <v>19.049999999999997</v>
      </c>
      <c r="V63" s="76">
        <f t="shared" si="3"/>
        <v>16</v>
      </c>
    </row>
    <row r="64" spans="1:22">
      <c r="A64" s="80" t="str">
        <f>'Level 6'!A22</f>
        <v>Madeline Kuang</v>
      </c>
      <c r="B64" s="80" t="str">
        <f>'Level 6'!B22</f>
        <v>Xtreme</v>
      </c>
      <c r="C64" s="60">
        <f>'Level 6'!N22</f>
        <v>0.6</v>
      </c>
      <c r="D64" s="60">
        <f>'Level 6'!O22</f>
        <v>2.0499999999999998</v>
      </c>
      <c r="E64" s="60">
        <f>'Level 6'!P22</f>
        <v>2.5</v>
      </c>
      <c r="F64" s="60">
        <f>'Level 6'!K22</f>
        <v>0.6</v>
      </c>
      <c r="G64" s="60">
        <f>'Level 6'!Q22</f>
        <v>5.45</v>
      </c>
      <c r="H64" s="75">
        <f>'Level 6'!R22</f>
        <v>18</v>
      </c>
      <c r="I64" s="60">
        <f>'Level 6'!N43</f>
        <v>0.7</v>
      </c>
      <c r="J64" s="60">
        <f>'Level 6'!O43</f>
        <v>2.1</v>
      </c>
      <c r="K64" s="60">
        <f>'Level 6'!P43</f>
        <v>2.4500000000000002</v>
      </c>
      <c r="L64" s="60">
        <f>'Level 6'!K43</f>
        <v>0</v>
      </c>
      <c r="M64" s="60">
        <f>'Level 6'!Q43</f>
        <v>6.1499999999999995</v>
      </c>
      <c r="N64" s="75">
        <f>'Level 6'!R43</f>
        <v>15</v>
      </c>
      <c r="O64" s="60">
        <f>'Level 6'!N64</f>
        <v>1.25</v>
      </c>
      <c r="P64" s="60">
        <f>'Level 6'!O64</f>
        <v>2.1</v>
      </c>
      <c r="Q64" s="60">
        <f>'Level 6'!P64</f>
        <v>2.4500000000000002</v>
      </c>
      <c r="R64" s="60">
        <f>'Level 6'!K64</f>
        <v>0</v>
      </c>
      <c r="S64" s="60">
        <f>'Level 6'!Q64</f>
        <v>6.6999999999999993</v>
      </c>
      <c r="T64" s="75">
        <f>'Level 6'!R64</f>
        <v>13</v>
      </c>
      <c r="U64" s="70">
        <f t="shared" si="2"/>
        <v>18.299999999999997</v>
      </c>
      <c r="V64" s="76">
        <f t="shared" si="3"/>
        <v>17</v>
      </c>
    </row>
    <row r="65" spans="1:28">
      <c r="A65" s="80" t="str">
        <f>'Level 6'!A20</f>
        <v>Joyce Hu</v>
      </c>
      <c r="B65" s="80" t="str">
        <f>'Level 6'!B20</f>
        <v>Spiralz</v>
      </c>
      <c r="C65" s="60">
        <f>'Level 6'!N20</f>
        <v>1</v>
      </c>
      <c r="D65" s="60">
        <f>'Level 6'!O20</f>
        <v>2.15</v>
      </c>
      <c r="E65" s="60">
        <f>'Level 6'!P20</f>
        <v>2.8499999999999996</v>
      </c>
      <c r="F65" s="60">
        <f>'Level 6'!K20</f>
        <v>0</v>
      </c>
      <c r="G65" s="60">
        <f>'Level 6'!Q20</f>
        <v>6</v>
      </c>
      <c r="H65" s="75">
        <f>'Level 6'!R20</f>
        <v>17</v>
      </c>
      <c r="I65" s="60">
        <f>'Level 6'!N41</f>
        <v>0.30000000000000004</v>
      </c>
      <c r="J65" s="60">
        <f>'Level 6'!O41</f>
        <v>2</v>
      </c>
      <c r="K65" s="60">
        <f>'Level 6'!P41</f>
        <v>2.5499999999999998</v>
      </c>
      <c r="L65" s="60">
        <f>'Level 6'!K41</f>
        <v>0</v>
      </c>
      <c r="M65" s="60">
        <f>'Level 6'!Q41</f>
        <v>5.75</v>
      </c>
      <c r="N65" s="75">
        <f>'Level 6'!R41</f>
        <v>16</v>
      </c>
      <c r="O65" s="60">
        <f>'Level 6'!N62</f>
        <v>1</v>
      </c>
      <c r="P65" s="60">
        <f>'Level 6'!O62</f>
        <v>2.2999999999999998</v>
      </c>
      <c r="Q65" s="60">
        <f>'Level 6'!P62</f>
        <v>2.35</v>
      </c>
      <c r="R65" s="60">
        <f>'Level 6'!K62</f>
        <v>0</v>
      </c>
      <c r="S65" s="60">
        <f>'Level 6'!Q62</f>
        <v>6.3500000000000005</v>
      </c>
      <c r="T65" s="75">
        <f>'Level 6'!R62</f>
        <v>15</v>
      </c>
      <c r="U65" s="70">
        <f t="shared" si="2"/>
        <v>18.100000000000001</v>
      </c>
      <c r="V65" s="76">
        <f t="shared" si="3"/>
        <v>18</v>
      </c>
    </row>
    <row r="67" spans="1:28">
      <c r="A67" s="78" t="str">
        <f>'Level 7'!A4</f>
        <v>Level 7</v>
      </c>
      <c r="B67" s="79"/>
      <c r="C67" s="81" t="s">
        <v>89</v>
      </c>
      <c r="D67" s="82"/>
      <c r="E67" s="82"/>
      <c r="F67" s="83"/>
      <c r="G67" s="83"/>
      <c r="H67" s="84"/>
      <c r="I67" s="81" t="s">
        <v>87</v>
      </c>
      <c r="J67" s="83"/>
      <c r="K67" s="83"/>
      <c r="L67" s="83"/>
      <c r="M67" s="83"/>
      <c r="N67" s="84"/>
      <c r="O67" s="81" t="s">
        <v>90</v>
      </c>
      <c r="P67" s="85"/>
      <c r="Q67" s="85"/>
      <c r="R67" s="85"/>
      <c r="S67" s="85"/>
      <c r="T67" s="86"/>
      <c r="U67" s="81" t="s">
        <v>92</v>
      </c>
      <c r="V67" s="83"/>
      <c r="W67" s="83"/>
      <c r="X67" s="83"/>
      <c r="Y67" s="83"/>
      <c r="Z67" s="84"/>
      <c r="AA67" s="81" t="s">
        <v>88</v>
      </c>
      <c r="AB67" s="84"/>
    </row>
    <row r="68" spans="1:28">
      <c r="A68" s="74" t="s">
        <v>1</v>
      </c>
      <c r="B68" s="74" t="s">
        <v>72</v>
      </c>
      <c r="C68" s="74" t="s">
        <v>73</v>
      </c>
      <c r="D68" s="74" t="s">
        <v>74</v>
      </c>
      <c r="E68" s="74" t="s">
        <v>75</v>
      </c>
      <c r="F68" s="74" t="s">
        <v>84</v>
      </c>
      <c r="G68" s="74" t="s">
        <v>85</v>
      </c>
      <c r="H68" s="74" t="s">
        <v>68</v>
      </c>
      <c r="I68" s="87" t="s">
        <v>73</v>
      </c>
      <c r="J68" s="87" t="s">
        <v>74</v>
      </c>
      <c r="K68" s="87" t="s">
        <v>75</v>
      </c>
      <c r="L68" s="87" t="s">
        <v>84</v>
      </c>
      <c r="M68" s="74" t="s">
        <v>85</v>
      </c>
      <c r="N68" s="87" t="s">
        <v>68</v>
      </c>
      <c r="O68" s="87" t="s">
        <v>73</v>
      </c>
      <c r="P68" s="87" t="s">
        <v>74</v>
      </c>
      <c r="Q68" s="87" t="s">
        <v>75</v>
      </c>
      <c r="R68" s="87" t="s">
        <v>84</v>
      </c>
      <c r="S68" s="74" t="s">
        <v>85</v>
      </c>
      <c r="T68" s="87" t="s">
        <v>68</v>
      </c>
      <c r="U68" s="87" t="s">
        <v>73</v>
      </c>
      <c r="V68" s="87" t="s">
        <v>74</v>
      </c>
      <c r="W68" s="87" t="s">
        <v>75</v>
      </c>
      <c r="X68" s="87" t="s">
        <v>84</v>
      </c>
      <c r="Y68" s="74" t="s">
        <v>85</v>
      </c>
      <c r="Z68" s="87" t="s">
        <v>68</v>
      </c>
      <c r="AA68" s="74" t="s">
        <v>85</v>
      </c>
      <c r="AB68" s="87" t="s">
        <v>68</v>
      </c>
    </row>
    <row r="69" spans="1:28">
      <c r="A69" s="80" t="str">
        <f>'Level 7'!A25</f>
        <v>Hannah Kelly</v>
      </c>
      <c r="B69" s="80" t="str">
        <f>'Level 7'!B25</f>
        <v>Xtreme</v>
      </c>
      <c r="C69" s="60">
        <f>'Level 7'!N25</f>
        <v>2.2999999999999998</v>
      </c>
      <c r="D69" s="60">
        <f>'Level 7'!O25</f>
        <v>1.9</v>
      </c>
      <c r="E69" s="60">
        <f>'Level 7'!P25</f>
        <v>2.5499999999999998</v>
      </c>
      <c r="F69" s="60">
        <f>'Level 7'!K25</f>
        <v>0</v>
      </c>
      <c r="G69" s="60">
        <f>'Level 7'!Q25</f>
        <v>7.8500000000000005</v>
      </c>
      <c r="H69" s="75">
        <f>'Level 7'!R25</f>
        <v>6</v>
      </c>
      <c r="I69" s="60">
        <f>'Level 7'!N52</f>
        <v>2.4000000000000004</v>
      </c>
      <c r="J69" s="60">
        <f>'Level 7'!O52</f>
        <v>1.35</v>
      </c>
      <c r="K69" s="60">
        <f>'Level 7'!P52</f>
        <v>2</v>
      </c>
      <c r="L69" s="60">
        <f>'Level 7'!K52</f>
        <v>0</v>
      </c>
      <c r="M69" s="60">
        <f>'Level 7'!Q52</f>
        <v>9.0500000000000007</v>
      </c>
      <c r="N69" s="77">
        <f>'Level 7'!R52</f>
        <v>2</v>
      </c>
      <c r="O69" s="60">
        <f>'Level 7'!N79</f>
        <v>2.4000000000000004</v>
      </c>
      <c r="P69" s="60">
        <f>'Level 7'!O79</f>
        <v>1.75</v>
      </c>
      <c r="Q69" s="60">
        <f>'Level 7'!P79</f>
        <v>2.4500000000000002</v>
      </c>
      <c r="R69" s="60">
        <f>'Level 7'!K79</f>
        <v>0</v>
      </c>
      <c r="S69" s="60">
        <f>'Level 7'!Q79</f>
        <v>8.1999999999999993</v>
      </c>
      <c r="T69" s="77">
        <f>'Level 7'!R79</f>
        <v>2</v>
      </c>
      <c r="U69" s="60">
        <f>'Level 7'!N106</f>
        <v>2.5499999999999998</v>
      </c>
      <c r="V69" s="60">
        <f>'Level 7'!O106</f>
        <v>1.1000000000000001</v>
      </c>
      <c r="W69" s="60">
        <f>'Level 7'!P106</f>
        <v>2.4</v>
      </c>
      <c r="X69" s="60">
        <f>'Level 7'!K106</f>
        <v>0</v>
      </c>
      <c r="Y69" s="88">
        <f>'Level 7'!Q106</f>
        <v>9.0500000000000007</v>
      </c>
      <c r="Z69" s="77">
        <f>'Level 7'!R106</f>
        <v>2</v>
      </c>
      <c r="AA69" s="70">
        <f t="shared" ref="AA69:AA92" si="4">G69+M69+S69+Y69</f>
        <v>34.150000000000006</v>
      </c>
      <c r="AB69" s="77">
        <f>RANK(AA69,$AA$69:$AA$92)</f>
        <v>1</v>
      </c>
    </row>
    <row r="70" spans="1:28">
      <c r="A70" s="80" t="str">
        <f>'Level 7'!A29</f>
        <v>Karina Zhu</v>
      </c>
      <c r="B70" s="80" t="str">
        <f>'Level 7'!B29</f>
        <v>Xtreme</v>
      </c>
      <c r="C70" s="60">
        <f>'Level 7'!N29</f>
        <v>2.5</v>
      </c>
      <c r="D70" s="60">
        <f>'Level 7'!O29</f>
        <v>2.0499999999999998</v>
      </c>
      <c r="E70" s="60">
        <f>'Level 7'!P29</f>
        <v>2.1</v>
      </c>
      <c r="F70" s="60">
        <f>'Level 7'!K29</f>
        <v>0</v>
      </c>
      <c r="G70" s="60">
        <f>'Level 7'!Q29</f>
        <v>8.3500000000000014</v>
      </c>
      <c r="H70" s="77">
        <f>'Level 7'!R29</f>
        <v>1</v>
      </c>
      <c r="I70" s="60">
        <f>'Level 7'!N56</f>
        <v>2.8</v>
      </c>
      <c r="J70" s="60">
        <f>'Level 7'!O56</f>
        <v>1.2999999999999998</v>
      </c>
      <c r="K70" s="60">
        <f>'Level 7'!P56</f>
        <v>2.1</v>
      </c>
      <c r="L70" s="60">
        <f>'Level 7'!K56</f>
        <v>0</v>
      </c>
      <c r="M70" s="60">
        <f>'Level 7'!Q56</f>
        <v>9.4</v>
      </c>
      <c r="N70" s="77">
        <f>'Level 7'!R56</f>
        <v>1</v>
      </c>
      <c r="O70" s="60">
        <f>'Level 7'!N83</f>
        <v>1.95</v>
      </c>
      <c r="P70" s="60">
        <f>'Level 7'!O83</f>
        <v>2.1</v>
      </c>
      <c r="Q70" s="60">
        <f>'Level 7'!P83</f>
        <v>2.75</v>
      </c>
      <c r="R70" s="60">
        <f>'Level 7'!K83</f>
        <v>0</v>
      </c>
      <c r="S70" s="60">
        <f>'Level 7'!Q83</f>
        <v>7.1000000000000005</v>
      </c>
      <c r="T70" s="75">
        <f>'Level 7'!R83</f>
        <v>10</v>
      </c>
      <c r="U70" s="60">
        <f>'Level 7'!N110</f>
        <v>2.6</v>
      </c>
      <c r="V70" s="60">
        <f>'Level 7'!O110</f>
        <v>1.25</v>
      </c>
      <c r="W70" s="60">
        <f>'Level 7'!P110</f>
        <v>2.0499999999999998</v>
      </c>
      <c r="X70" s="60">
        <f>'Level 7'!K110</f>
        <v>0</v>
      </c>
      <c r="Y70" s="88">
        <f>'Level 7'!Q110</f>
        <v>9.3000000000000007</v>
      </c>
      <c r="Z70" s="77">
        <f>'Level 7'!R110</f>
        <v>1</v>
      </c>
      <c r="AA70" s="70">
        <f t="shared" si="4"/>
        <v>34.150000000000006</v>
      </c>
      <c r="AB70" s="77">
        <f>RANK(AA70,$AA$69:$AA$92)</f>
        <v>1</v>
      </c>
    </row>
    <row r="71" spans="1:28">
      <c r="A71" s="80" t="str">
        <f>'Level 7'!A8</f>
        <v>Eleanor Field</v>
      </c>
      <c r="B71" s="80" t="str">
        <f>'Level 7'!B8</f>
        <v>Delta</v>
      </c>
      <c r="C71" s="60">
        <f>'Level 7'!N8</f>
        <v>2.6500000000000004</v>
      </c>
      <c r="D71" s="60">
        <f>'Level 7'!O8</f>
        <v>2.2000000000000002</v>
      </c>
      <c r="E71" s="60">
        <f>'Level 7'!P8</f>
        <v>2.15</v>
      </c>
      <c r="F71" s="60">
        <f>'Level 7'!K8</f>
        <v>0</v>
      </c>
      <c r="G71" s="60">
        <f>'Level 7'!Q8</f>
        <v>8.3000000000000007</v>
      </c>
      <c r="H71" s="77">
        <f>'Level 7'!R8</f>
        <v>2</v>
      </c>
      <c r="I71" s="60">
        <f>'Level 7'!N35</f>
        <v>2.8499999999999996</v>
      </c>
      <c r="J71" s="60">
        <f>'Level 7'!O35</f>
        <v>1.75</v>
      </c>
      <c r="K71" s="60">
        <f>'Level 7'!P35</f>
        <v>2.1</v>
      </c>
      <c r="L71" s="60">
        <f>'Level 7'!K35</f>
        <v>0</v>
      </c>
      <c r="M71" s="60">
        <f>'Level 7'!Q35</f>
        <v>9</v>
      </c>
      <c r="N71" s="77">
        <f>'Level 7'!R35</f>
        <v>3</v>
      </c>
      <c r="O71" s="60">
        <f>'Level 7'!N62</f>
        <v>2.4500000000000002</v>
      </c>
      <c r="P71" s="60">
        <f>'Level 7'!O62</f>
        <v>2.0499999999999998</v>
      </c>
      <c r="Q71" s="60">
        <f>'Level 7'!P62</f>
        <v>2.15</v>
      </c>
      <c r="R71" s="60">
        <f>'Level 7'!K62</f>
        <v>0</v>
      </c>
      <c r="S71" s="60">
        <f>'Level 7'!Q62</f>
        <v>8.25</v>
      </c>
      <c r="T71" s="77">
        <f>'Level 7'!R62</f>
        <v>1</v>
      </c>
      <c r="U71" s="60">
        <f>'Level 7'!N89</f>
        <v>2.1</v>
      </c>
      <c r="V71" s="60">
        <f>'Level 7'!O89</f>
        <v>1.65</v>
      </c>
      <c r="W71" s="60">
        <f>'Level 7'!P89</f>
        <v>2.1500000000000004</v>
      </c>
      <c r="X71" s="60">
        <f>'Level 7'!K89</f>
        <v>0</v>
      </c>
      <c r="Y71" s="60">
        <f>'Level 7'!Q89</f>
        <v>8.2999999999999989</v>
      </c>
      <c r="Z71" s="75">
        <f>'Level 7'!R89</f>
        <v>5</v>
      </c>
      <c r="AA71" s="70">
        <f t="shared" si="4"/>
        <v>33.85</v>
      </c>
      <c r="AB71" s="77">
        <f>RANK(AA71,$AA$69:$AA$92)</f>
        <v>3</v>
      </c>
    </row>
    <row r="72" spans="1:28">
      <c r="A72" s="80" t="str">
        <f>'Level 7'!A23</f>
        <v>Bobbi-Rose Holmes</v>
      </c>
      <c r="B72" s="80" t="str">
        <f>'Level 7'!B23</f>
        <v>IGA</v>
      </c>
      <c r="C72" s="60">
        <f>'Level 7'!N23</f>
        <v>2.1999999999999997</v>
      </c>
      <c r="D72" s="60">
        <f>'Level 7'!O23</f>
        <v>1.6</v>
      </c>
      <c r="E72" s="60">
        <f>'Level 7'!P23</f>
        <v>2.5499999999999998</v>
      </c>
      <c r="F72" s="60">
        <f>'Level 7'!K23</f>
        <v>0</v>
      </c>
      <c r="G72" s="60">
        <f>'Level 7'!Q23</f>
        <v>8.0499999999999989</v>
      </c>
      <c r="H72" s="77">
        <v>3</v>
      </c>
      <c r="I72" s="60">
        <f>'Level 7'!N50</f>
        <v>2</v>
      </c>
      <c r="J72" s="60">
        <f>'Level 7'!O50</f>
        <v>1.3</v>
      </c>
      <c r="K72" s="60">
        <f>'Level 7'!P50</f>
        <v>2.6</v>
      </c>
      <c r="L72" s="60">
        <f>'Level 7'!K50</f>
        <v>0.3</v>
      </c>
      <c r="M72" s="60">
        <f>'Level 7'!Q50</f>
        <v>7.8000000000000007</v>
      </c>
      <c r="N72" s="75">
        <f>'Level 7'!R50</f>
        <v>11</v>
      </c>
      <c r="O72" s="60">
        <f>'Level 7'!N77</f>
        <v>1.9</v>
      </c>
      <c r="P72" s="60">
        <f>'Level 7'!O77</f>
        <v>1.7999999999999998</v>
      </c>
      <c r="Q72" s="60">
        <f>'Level 7'!P77</f>
        <v>2.6</v>
      </c>
      <c r="R72" s="60">
        <f>'Level 7'!K77</f>
        <v>0</v>
      </c>
      <c r="S72" s="60">
        <f>'Level 7'!Q77</f>
        <v>7.5</v>
      </c>
      <c r="T72" s="75">
        <f>'Level 7'!R77</f>
        <v>8</v>
      </c>
      <c r="U72" s="60">
        <f>'Level 7'!N104</f>
        <v>2.25</v>
      </c>
      <c r="V72" s="60">
        <f>'Level 7'!O104</f>
        <v>1.1499999999999999</v>
      </c>
      <c r="W72" s="60">
        <f>'Level 7'!P104</f>
        <v>2.2999999999999998</v>
      </c>
      <c r="X72" s="60">
        <f>'Level 7'!K104</f>
        <v>0.3</v>
      </c>
      <c r="Y72" s="88">
        <f>'Level 7'!Q104</f>
        <v>8.5</v>
      </c>
      <c r="Z72" s="75">
        <f>'Level 7'!R104</f>
        <v>4</v>
      </c>
      <c r="AA72" s="70">
        <f t="shared" si="4"/>
        <v>31.85</v>
      </c>
      <c r="AB72" s="76">
        <f>RANK(AA72,$AA$69:$AA$92)</f>
        <v>4</v>
      </c>
    </row>
    <row r="73" spans="1:28">
      <c r="A73" s="80" t="str">
        <f>'Level 7'!A9</f>
        <v>Cassandra ter Weijden</v>
      </c>
      <c r="B73" s="80" t="str">
        <f>'Level 7'!B9</f>
        <v>Counties</v>
      </c>
      <c r="C73" s="60">
        <f>'Level 7'!N9</f>
        <v>1.5999999999999999</v>
      </c>
      <c r="D73" s="60">
        <f>'Level 7'!O9</f>
        <v>2.1500000000000004</v>
      </c>
      <c r="E73" s="60">
        <f>'Level 7'!P9</f>
        <v>2.1</v>
      </c>
      <c r="F73" s="60">
        <f>'Level 7'!K9</f>
        <v>0</v>
      </c>
      <c r="G73" s="60">
        <f>'Level 7'!Q9</f>
        <v>7.35</v>
      </c>
      <c r="H73" s="75">
        <f>'Level 7'!R9</f>
        <v>10</v>
      </c>
      <c r="I73" s="60">
        <f>'Level 7'!N36</f>
        <v>1.6999999999999997</v>
      </c>
      <c r="J73" s="60">
        <f>'Level 7'!O36</f>
        <v>1.6</v>
      </c>
      <c r="K73" s="60">
        <f>'Level 7'!P36</f>
        <v>2.1</v>
      </c>
      <c r="L73" s="60">
        <f>'Level 7'!K36</f>
        <v>0</v>
      </c>
      <c r="M73" s="60">
        <f>'Level 7'!Q36</f>
        <v>8</v>
      </c>
      <c r="N73" s="75">
        <f>'Level 7'!R36</f>
        <v>9</v>
      </c>
      <c r="O73" s="60">
        <f>'Level 7'!N63</f>
        <v>1.7000000000000002</v>
      </c>
      <c r="P73" s="60">
        <f>'Level 7'!O63</f>
        <v>1.75</v>
      </c>
      <c r="Q73" s="60">
        <f>'Level 7'!P63</f>
        <v>2</v>
      </c>
      <c r="R73" s="60">
        <f>'Level 7'!K63</f>
        <v>0</v>
      </c>
      <c r="S73" s="60">
        <f>'Level 7'!Q63</f>
        <v>7.95</v>
      </c>
      <c r="T73" s="75">
        <f>'Level 7'!R63</f>
        <v>5</v>
      </c>
      <c r="U73" s="60">
        <f>'Level 7'!N90</f>
        <v>1.8499999999999999</v>
      </c>
      <c r="V73" s="60">
        <f>'Level 7'!O90</f>
        <v>1.4</v>
      </c>
      <c r="W73" s="60">
        <f>'Level 7'!P90</f>
        <v>2.2999999999999998</v>
      </c>
      <c r="X73" s="60">
        <f>'Level 7'!K90</f>
        <v>0</v>
      </c>
      <c r="Y73" s="60">
        <f>'Level 7'!Q90</f>
        <v>8.15</v>
      </c>
      <c r="Z73" s="75">
        <f>'Level 7'!R90</f>
        <v>6</v>
      </c>
      <c r="AA73" s="70">
        <f t="shared" si="4"/>
        <v>31.450000000000003</v>
      </c>
      <c r="AB73" s="76">
        <f>RANK(AA73,$AA$69:$AA$92)</f>
        <v>5</v>
      </c>
    </row>
    <row r="74" spans="1:28">
      <c r="A74" s="80" t="str">
        <f>'Level 7'!A26</f>
        <v>Grace Pua</v>
      </c>
      <c r="B74" s="80" t="str">
        <f>'Level 7'!B26</f>
        <v>IGA</v>
      </c>
      <c r="C74" s="60">
        <f>'Level 7'!N26</f>
        <v>1.5999999999999999</v>
      </c>
      <c r="D74" s="60">
        <f>'Level 7'!O26</f>
        <v>2</v>
      </c>
      <c r="E74" s="60">
        <f>'Level 7'!P26</f>
        <v>2</v>
      </c>
      <c r="F74" s="60">
        <f>'Level 7'!K26</f>
        <v>0</v>
      </c>
      <c r="G74" s="60">
        <f>'Level 7'!Q26</f>
        <v>7.6</v>
      </c>
      <c r="H74" s="75">
        <f>'Level 7'!R26</f>
        <v>9</v>
      </c>
      <c r="I74" s="60">
        <f>'Level 7'!N53</f>
        <v>1.4500000000000002</v>
      </c>
      <c r="J74" s="60">
        <f>'Level 7'!O53</f>
        <v>1.45</v>
      </c>
      <c r="K74" s="60">
        <f>'Level 7'!P53</f>
        <v>1.85</v>
      </c>
      <c r="L74" s="60">
        <f>'Level 7'!K53</f>
        <v>0</v>
      </c>
      <c r="M74" s="60">
        <f>'Level 7'!Q53</f>
        <v>8.15</v>
      </c>
      <c r="N74" s="75">
        <f>'Level 7'!R53</f>
        <v>6</v>
      </c>
      <c r="O74" s="60">
        <f>'Level 7'!N80</f>
        <v>0.7</v>
      </c>
      <c r="P74" s="60">
        <f>'Level 7'!O80</f>
        <v>1.5499999999999998</v>
      </c>
      <c r="Q74" s="60">
        <f>'Level 7'!P80</f>
        <v>2.25</v>
      </c>
      <c r="R74" s="60">
        <f>'Level 7'!K80</f>
        <v>0</v>
      </c>
      <c r="S74" s="60">
        <f>'Level 7'!Q80</f>
        <v>6.9</v>
      </c>
      <c r="T74" s="75">
        <f>'Level 7'!R80</f>
        <v>12</v>
      </c>
      <c r="U74" s="60">
        <f>'Level 7'!N107</f>
        <v>2.0499999999999998</v>
      </c>
      <c r="V74" s="60">
        <f>'Level 7'!O107</f>
        <v>1.1499999999999999</v>
      </c>
      <c r="W74" s="60">
        <f>'Level 7'!P107</f>
        <v>2.1</v>
      </c>
      <c r="X74" s="60">
        <f>'Level 7'!K107</f>
        <v>0</v>
      </c>
      <c r="Y74" s="88">
        <f>'Level 7'!Q107</f>
        <v>8.8000000000000007</v>
      </c>
      <c r="Z74" s="77">
        <f>'Level 7'!R107</f>
        <v>3</v>
      </c>
      <c r="AA74" s="70">
        <f t="shared" si="4"/>
        <v>31.45</v>
      </c>
      <c r="AB74" s="76">
        <v>5</v>
      </c>
    </row>
    <row r="75" spans="1:28">
      <c r="A75" s="80" t="str">
        <f>'Level 7'!A19</f>
        <v>Tayla Dickson</v>
      </c>
      <c r="B75" s="80" t="str">
        <f>'Level 7'!B19</f>
        <v>IGA</v>
      </c>
      <c r="C75" s="60">
        <f>'Level 7'!N19</f>
        <v>2.25</v>
      </c>
      <c r="D75" s="60">
        <f>'Level 7'!O19</f>
        <v>2.1</v>
      </c>
      <c r="E75" s="60">
        <f>'Level 7'!P19</f>
        <v>2.2000000000000002</v>
      </c>
      <c r="F75" s="60">
        <f>'Level 7'!K19</f>
        <v>0</v>
      </c>
      <c r="G75" s="60">
        <f>'Level 7'!Q19</f>
        <v>7.9499999999999993</v>
      </c>
      <c r="H75" s="75">
        <f>'Level 7'!R19</f>
        <v>5</v>
      </c>
      <c r="I75" s="60">
        <f>'Level 7'!N46</f>
        <v>2.1</v>
      </c>
      <c r="J75" s="60">
        <f>'Level 7'!O46</f>
        <v>1.35</v>
      </c>
      <c r="K75" s="60">
        <f>'Level 7'!P46</f>
        <v>2.2999999999999998</v>
      </c>
      <c r="L75" s="60">
        <f>'Level 7'!K46</f>
        <v>0.3</v>
      </c>
      <c r="M75" s="60">
        <f>'Level 7'!Q46</f>
        <v>8.15</v>
      </c>
      <c r="N75" s="75">
        <f>'Level 7'!R46</f>
        <v>6</v>
      </c>
      <c r="O75" s="60">
        <f>'Level 7'!N73</f>
        <v>1.2</v>
      </c>
      <c r="P75" s="60">
        <f>'Level 7'!O73</f>
        <v>1.85</v>
      </c>
      <c r="Q75" s="60">
        <f>'Level 7'!P73</f>
        <v>2.4</v>
      </c>
      <c r="R75" s="60">
        <f>'Level 7'!K73</f>
        <v>0</v>
      </c>
      <c r="S75" s="60">
        <f>'Level 7'!Q73</f>
        <v>6.95</v>
      </c>
      <c r="T75" s="75">
        <f>'Level 7'!R73</f>
        <v>11</v>
      </c>
      <c r="U75" s="60">
        <f>'Level 7'!N100</f>
        <v>1.5</v>
      </c>
      <c r="V75" s="60">
        <f>'Level 7'!O100</f>
        <v>1.65</v>
      </c>
      <c r="W75" s="60">
        <f>'Level 7'!P100</f>
        <v>2.65</v>
      </c>
      <c r="X75" s="60">
        <f>'Level 7'!K100</f>
        <v>0</v>
      </c>
      <c r="Y75" s="88">
        <f>'Level 7'!Q100</f>
        <v>7.1999999999999993</v>
      </c>
      <c r="Z75" s="75">
        <f>'Level 7'!R100</f>
        <v>10</v>
      </c>
      <c r="AA75" s="70">
        <f t="shared" si="4"/>
        <v>30.25</v>
      </c>
      <c r="AB75" s="76">
        <f t="shared" ref="AB75:AB92" si="5">RANK(AA75,$AA$69:$AA$92)</f>
        <v>7</v>
      </c>
    </row>
    <row r="76" spans="1:28">
      <c r="A76" s="80" t="str">
        <f>'Level 7'!A24</f>
        <v>Maia O'Connor</v>
      </c>
      <c r="B76" s="80" t="str">
        <f>'Level 7'!B24</f>
        <v>Olympia</v>
      </c>
      <c r="C76" s="60">
        <f>'Level 7'!N24</f>
        <v>1.75</v>
      </c>
      <c r="D76" s="60">
        <f>'Level 7'!O24</f>
        <v>2.1</v>
      </c>
      <c r="E76" s="60">
        <f>'Level 7'!P24</f>
        <v>1.95</v>
      </c>
      <c r="F76" s="60">
        <f>'Level 7'!K24</f>
        <v>0</v>
      </c>
      <c r="G76" s="60">
        <f>'Level 7'!Q24</f>
        <v>7.7000000000000011</v>
      </c>
      <c r="H76" s="75">
        <f>'Level 7'!R24</f>
        <v>7</v>
      </c>
      <c r="I76" s="60">
        <f>'Level 7'!N51</f>
        <v>1.2000000000000002</v>
      </c>
      <c r="J76" s="60">
        <f>'Level 7'!O51</f>
        <v>1.4</v>
      </c>
      <c r="K76" s="60">
        <f>'Level 7'!P51</f>
        <v>2.8499999999999996</v>
      </c>
      <c r="L76" s="60">
        <f>'Level 7'!K51</f>
        <v>0</v>
      </c>
      <c r="M76" s="60">
        <f>'Level 7'!Q51</f>
        <v>6.95</v>
      </c>
      <c r="N76" s="75">
        <f>'Level 7'!R51</f>
        <v>16</v>
      </c>
      <c r="O76" s="60">
        <f>'Level 7'!N78</f>
        <v>1.8</v>
      </c>
      <c r="P76" s="60">
        <f>'Level 7'!O78</f>
        <v>1.7999999999999998</v>
      </c>
      <c r="Q76" s="60">
        <f>'Level 7'!P78</f>
        <v>1.9500000000000002</v>
      </c>
      <c r="R76" s="60">
        <f>'Level 7'!K78</f>
        <v>0</v>
      </c>
      <c r="S76" s="60">
        <f>'Level 7'!Q78</f>
        <v>8.0500000000000007</v>
      </c>
      <c r="T76" s="75">
        <f>'Level 7'!R78</f>
        <v>4</v>
      </c>
      <c r="U76" s="60">
        <f>'Level 7'!N105</f>
        <v>1.35</v>
      </c>
      <c r="V76" s="60">
        <f>'Level 7'!O105</f>
        <v>1.35</v>
      </c>
      <c r="W76" s="60">
        <f>'Level 7'!P105</f>
        <v>2.5</v>
      </c>
      <c r="X76" s="60">
        <f>'Level 7'!K105</f>
        <v>0</v>
      </c>
      <c r="Y76" s="88">
        <f>'Level 7'!Q105</f>
        <v>7.5</v>
      </c>
      <c r="Z76" s="75">
        <f>'Level 7'!R105</f>
        <v>8</v>
      </c>
      <c r="AA76" s="70">
        <f t="shared" si="4"/>
        <v>30.200000000000003</v>
      </c>
      <c r="AB76" s="76">
        <f t="shared" si="5"/>
        <v>8</v>
      </c>
    </row>
    <row r="77" spans="1:28">
      <c r="A77" s="80" t="str">
        <f>'Level 7'!A17</f>
        <v>Ella Westenberg</v>
      </c>
      <c r="B77" s="80" t="str">
        <f>'Level 7'!B17</f>
        <v>Future</v>
      </c>
      <c r="C77" s="60">
        <f>'Level 7'!N17</f>
        <v>1.4</v>
      </c>
      <c r="D77" s="60">
        <f>'Level 7'!O17</f>
        <v>1.95</v>
      </c>
      <c r="E77" s="60">
        <f>'Level 7'!P17</f>
        <v>2.4500000000000002</v>
      </c>
      <c r="F77" s="60">
        <f>'Level 7'!K17</f>
        <v>0</v>
      </c>
      <c r="G77" s="60">
        <f>'Level 7'!Q17</f>
        <v>7</v>
      </c>
      <c r="H77" s="75">
        <f>'Level 7'!R17</f>
        <v>12</v>
      </c>
      <c r="I77" s="60">
        <f>'Level 7'!N44</f>
        <v>1.6</v>
      </c>
      <c r="J77" s="60">
        <f>'Level 7'!O44</f>
        <v>1.5499999999999998</v>
      </c>
      <c r="K77" s="60">
        <f>'Level 7'!P44</f>
        <v>1.7000000000000002</v>
      </c>
      <c r="L77" s="60">
        <f>'Level 7'!K44</f>
        <v>0</v>
      </c>
      <c r="M77" s="60">
        <f>'Level 7'!Q44</f>
        <v>8.3500000000000014</v>
      </c>
      <c r="N77" s="75">
        <f>'Level 7'!R44</f>
        <v>5</v>
      </c>
      <c r="O77" s="60">
        <f>'Level 7'!N71</f>
        <v>1.5</v>
      </c>
      <c r="P77" s="60">
        <f>'Level 7'!O71</f>
        <v>1.65</v>
      </c>
      <c r="Q77" s="60">
        <f>'Level 7'!P71</f>
        <v>2.0499999999999998</v>
      </c>
      <c r="R77" s="60">
        <f>'Level 7'!K71</f>
        <v>0</v>
      </c>
      <c r="S77" s="60">
        <f>'Level 7'!Q71</f>
        <v>7.8000000000000007</v>
      </c>
      <c r="T77" s="75">
        <f>'Level 7'!R71</f>
        <v>6</v>
      </c>
      <c r="U77" s="60">
        <f>'Level 7'!N98</f>
        <v>0.65</v>
      </c>
      <c r="V77" s="60">
        <f>'Level 7'!O98</f>
        <v>1.4</v>
      </c>
      <c r="W77" s="60">
        <f>'Level 7'!P98</f>
        <v>2.6500000000000004</v>
      </c>
      <c r="X77" s="60">
        <f>'Level 7'!K98</f>
        <v>0</v>
      </c>
      <c r="Y77" s="88">
        <f>'Level 7'!Q98</f>
        <v>6.6</v>
      </c>
      <c r="Z77" s="75">
        <f>'Level 7'!R98</f>
        <v>15</v>
      </c>
      <c r="AA77" s="70">
        <f t="shared" si="4"/>
        <v>29.75</v>
      </c>
      <c r="AB77" s="76">
        <f t="shared" si="5"/>
        <v>9</v>
      </c>
    </row>
    <row r="78" spans="1:28">
      <c r="A78" s="80" t="str">
        <f>'Level 7'!A13</f>
        <v>Roseanna Dalkie</v>
      </c>
      <c r="B78" s="80" t="str">
        <f>'Level 7'!B13</f>
        <v>Delta</v>
      </c>
      <c r="C78" s="60">
        <f>'Level 7'!N13</f>
        <v>2.1</v>
      </c>
      <c r="D78" s="60">
        <f>'Level 7'!O13</f>
        <v>2.2000000000000002</v>
      </c>
      <c r="E78" s="60">
        <f>'Level 7'!P13</f>
        <v>1.85</v>
      </c>
      <c r="F78" s="60">
        <f>'Level 7'!K13</f>
        <v>0</v>
      </c>
      <c r="G78" s="60">
        <f>'Level 7'!Q13</f>
        <v>8.0500000000000007</v>
      </c>
      <c r="H78" s="75">
        <f>'Level 7'!R13</f>
        <v>3</v>
      </c>
      <c r="I78" s="60">
        <f>'Level 7'!N40</f>
        <v>1.1000000000000001</v>
      </c>
      <c r="J78" s="60">
        <f>'Level 7'!O40</f>
        <v>2.1500000000000004</v>
      </c>
      <c r="K78" s="60">
        <f>'Level 7'!P40</f>
        <v>3</v>
      </c>
      <c r="L78" s="60">
        <f>'Level 7'!K40</f>
        <v>0</v>
      </c>
      <c r="M78" s="60">
        <f>'Level 7'!Q40</f>
        <v>5.9499999999999993</v>
      </c>
      <c r="N78" s="75">
        <f>'Level 7'!R40</f>
        <v>22</v>
      </c>
      <c r="O78" s="60">
        <f>'Level 7'!N67</f>
        <v>1.9500000000000002</v>
      </c>
      <c r="P78" s="60">
        <f>'Level 7'!O67</f>
        <v>2.15</v>
      </c>
      <c r="Q78" s="60">
        <f>'Level 7'!P67</f>
        <v>2.15</v>
      </c>
      <c r="R78" s="60">
        <f>'Level 7'!K67</f>
        <v>0</v>
      </c>
      <c r="S78" s="60">
        <f>'Level 7'!Q67</f>
        <v>7.6499999999999995</v>
      </c>
      <c r="T78" s="75">
        <f>'Level 7'!R67</f>
        <v>7</v>
      </c>
      <c r="U78" s="60">
        <f>'Level 7'!N94</f>
        <v>1.85</v>
      </c>
      <c r="V78" s="60">
        <f>'Level 7'!O94</f>
        <v>1.7</v>
      </c>
      <c r="W78" s="60">
        <f>'Level 7'!P94</f>
        <v>2.1500000000000004</v>
      </c>
      <c r="X78" s="60">
        <f>'Level 7'!K94</f>
        <v>0</v>
      </c>
      <c r="Y78" s="88">
        <f>'Level 7'!Q94</f>
        <v>8</v>
      </c>
      <c r="Z78" s="75">
        <f>'Level 7'!R94</f>
        <v>7</v>
      </c>
      <c r="AA78" s="70">
        <f t="shared" si="4"/>
        <v>29.65</v>
      </c>
      <c r="AB78" s="76">
        <f t="shared" si="5"/>
        <v>10</v>
      </c>
    </row>
    <row r="79" spans="1:28">
      <c r="A79" s="80" t="str">
        <f>'Level 7'!A10</f>
        <v>Katelyn MacDonald</v>
      </c>
      <c r="B79" s="80" t="str">
        <f>'Level 7'!B10</f>
        <v>Spiralz</v>
      </c>
      <c r="C79" s="60">
        <f>'Level 7'!N10</f>
        <v>1.5</v>
      </c>
      <c r="D79" s="60">
        <f>'Level 7'!O10</f>
        <v>2.1</v>
      </c>
      <c r="E79" s="60">
        <f>'Level 7'!P10</f>
        <v>2.7</v>
      </c>
      <c r="F79" s="60">
        <f>'Level 7'!K10</f>
        <v>0</v>
      </c>
      <c r="G79" s="60">
        <f>'Level 7'!Q10</f>
        <v>6.6999999999999993</v>
      </c>
      <c r="H79" s="75">
        <f>'Level 7'!R10</f>
        <v>13</v>
      </c>
      <c r="I79" s="60">
        <f>'Level 7'!N37</f>
        <v>2.4</v>
      </c>
      <c r="J79" s="60">
        <f>'Level 7'!O37</f>
        <v>1.65</v>
      </c>
      <c r="K79" s="60">
        <f>'Level 7'!P37</f>
        <v>2.25</v>
      </c>
      <c r="L79" s="60">
        <f>'Level 7'!K37</f>
        <v>0</v>
      </c>
      <c r="M79" s="60">
        <f>'Level 7'!Q37</f>
        <v>8.5</v>
      </c>
      <c r="N79" s="75">
        <f>'Level 7'!R37</f>
        <v>4</v>
      </c>
      <c r="O79" s="60">
        <f>'Level 7'!N64</f>
        <v>1.8499999999999999</v>
      </c>
      <c r="P79" s="60">
        <f>'Level 7'!O64</f>
        <v>1.65</v>
      </c>
      <c r="Q79" s="60">
        <f>'Level 7'!P64</f>
        <v>2.1</v>
      </c>
      <c r="R79" s="60">
        <f>'Level 7'!K64</f>
        <v>0</v>
      </c>
      <c r="S79" s="60">
        <f>'Level 7'!Q64</f>
        <v>8.1</v>
      </c>
      <c r="T79" s="77">
        <f>'Level 7'!R64</f>
        <v>3</v>
      </c>
      <c r="U79" s="60">
        <f>'Level 7'!N91</f>
        <v>0.5</v>
      </c>
      <c r="V79" s="60">
        <f>'Level 7'!O91</f>
        <v>1.5499999999999998</v>
      </c>
      <c r="W79" s="60">
        <f>'Level 7'!P91</f>
        <v>2.75</v>
      </c>
      <c r="X79" s="60">
        <f>'Level 7'!K91</f>
        <v>0</v>
      </c>
      <c r="Y79" s="60">
        <f>'Level 7'!Q91</f>
        <v>6.2</v>
      </c>
      <c r="Z79" s="75">
        <f>'Level 7'!R91</f>
        <v>18</v>
      </c>
      <c r="AA79" s="70">
        <f t="shared" si="4"/>
        <v>29.499999999999996</v>
      </c>
      <c r="AB79" s="76">
        <f t="shared" si="5"/>
        <v>11</v>
      </c>
    </row>
    <row r="80" spans="1:28">
      <c r="A80" s="80" t="str">
        <f>'Level 7'!A27</f>
        <v>Samantha Carney</v>
      </c>
      <c r="B80" s="80" t="str">
        <f>'Level 7'!B27</f>
        <v>Olympia</v>
      </c>
      <c r="C80" s="60">
        <f>'Level 7'!N27</f>
        <v>1.8</v>
      </c>
      <c r="D80" s="60">
        <f>'Level 7'!O27</f>
        <v>2.15</v>
      </c>
      <c r="E80" s="60">
        <f>'Level 7'!P27</f>
        <v>1.9500000000000002</v>
      </c>
      <c r="F80" s="60">
        <f>'Level 7'!K27</f>
        <v>0</v>
      </c>
      <c r="G80" s="60">
        <f>'Level 7'!Q27</f>
        <v>7.7</v>
      </c>
      <c r="H80" s="75">
        <f>'Level 7'!R27</f>
        <v>8</v>
      </c>
      <c r="I80" s="60">
        <f>'Level 7'!N54</f>
        <v>1.6500000000000001</v>
      </c>
      <c r="J80" s="60">
        <f>'Level 7'!O54</f>
        <v>1.5</v>
      </c>
      <c r="K80" s="60">
        <f>'Level 7'!P54</f>
        <v>2.5499999999999998</v>
      </c>
      <c r="L80" s="60">
        <f>'Level 7'!K54</f>
        <v>0</v>
      </c>
      <c r="M80" s="60">
        <f>'Level 7'!Q54</f>
        <v>7.6000000000000005</v>
      </c>
      <c r="N80" s="75">
        <f>'Level 7'!R54</f>
        <v>12</v>
      </c>
      <c r="O80" s="60">
        <f>'Level 7'!N81</f>
        <v>1.4</v>
      </c>
      <c r="P80" s="60">
        <f>'Level 7'!O81</f>
        <v>2.0499999999999998</v>
      </c>
      <c r="Q80" s="60">
        <f>'Level 7'!P81</f>
        <v>3.3</v>
      </c>
      <c r="R80" s="60">
        <f>'Level 7'!K81</f>
        <v>0</v>
      </c>
      <c r="S80" s="60">
        <f>'Level 7'!Q81</f>
        <v>6.0500000000000007</v>
      </c>
      <c r="T80" s="75">
        <f>'Level 7'!R81</f>
        <v>20</v>
      </c>
      <c r="U80" s="60">
        <f>'Level 7'!N108</f>
        <v>1</v>
      </c>
      <c r="V80" s="60">
        <f>'Level 7'!O108</f>
        <v>1.65</v>
      </c>
      <c r="W80" s="60">
        <f>'Level 7'!P108</f>
        <v>2.2000000000000002</v>
      </c>
      <c r="X80" s="60">
        <f>'Level 7'!K108</f>
        <v>0</v>
      </c>
      <c r="Y80" s="88">
        <f>'Level 7'!Q108</f>
        <v>7.15</v>
      </c>
      <c r="Z80" s="75">
        <f>'Level 7'!R108</f>
        <v>11</v>
      </c>
      <c r="AA80" s="70">
        <f t="shared" si="4"/>
        <v>28.5</v>
      </c>
      <c r="AB80" s="76">
        <f t="shared" si="5"/>
        <v>12</v>
      </c>
    </row>
    <row r="81" spans="1:28">
      <c r="A81" s="80" t="str">
        <f>'Level 7'!A31</f>
        <v>Olivia Shaefer (Ribbon)</v>
      </c>
      <c r="B81" s="80" t="str">
        <f>'Level 7'!B31</f>
        <v>Victoria</v>
      </c>
      <c r="C81" s="60">
        <f>'Level 7'!N31</f>
        <v>0.5</v>
      </c>
      <c r="D81" s="60">
        <f>'Level 7'!O31</f>
        <v>1.95</v>
      </c>
      <c r="E81" s="60">
        <f>'Level 7'!P31</f>
        <v>2.95</v>
      </c>
      <c r="F81" s="60">
        <f>'Level 7'!K31</f>
        <v>0</v>
      </c>
      <c r="G81" s="60">
        <f>'Level 7'!Q31</f>
        <v>5.6</v>
      </c>
      <c r="H81" s="75">
        <f>'Level 7'!R31</f>
        <v>20</v>
      </c>
      <c r="I81" s="60">
        <f>'Level 7'!N58</f>
        <v>1.65</v>
      </c>
      <c r="J81" s="60">
        <f>'Level 7'!O58</f>
        <v>1.6</v>
      </c>
      <c r="K81" s="60">
        <f>'Level 7'!P58</f>
        <v>2.1</v>
      </c>
      <c r="L81" s="60">
        <f>'Level 7'!K58</f>
        <v>0</v>
      </c>
      <c r="M81" s="60">
        <f>'Level 7'!Q58</f>
        <v>7.9500000000000011</v>
      </c>
      <c r="N81" s="75">
        <f>'Level 7'!R58</f>
        <v>10</v>
      </c>
      <c r="O81" s="60">
        <f>'Level 7'!N85</f>
        <v>1.5</v>
      </c>
      <c r="P81" s="60">
        <f>'Level 7'!O85</f>
        <v>2</v>
      </c>
      <c r="Q81" s="60">
        <f>'Level 7'!P85</f>
        <v>2.1500000000000004</v>
      </c>
      <c r="R81" s="60">
        <f>'Level 7'!K85</f>
        <v>0</v>
      </c>
      <c r="S81" s="60">
        <f>'Level 7'!Q85</f>
        <v>7.35</v>
      </c>
      <c r="T81" s="75">
        <f>'Level 7'!R85</f>
        <v>9</v>
      </c>
      <c r="U81" s="60">
        <f>'Level 7'!N112</f>
        <v>0.9</v>
      </c>
      <c r="V81" s="60">
        <f>'Level 7'!O112</f>
        <v>1.75</v>
      </c>
      <c r="W81" s="60">
        <f>'Level 7'!P112</f>
        <v>2</v>
      </c>
      <c r="X81" s="60">
        <f>'Level 7'!K112</f>
        <v>0</v>
      </c>
      <c r="Y81" s="88">
        <f>'Level 7'!Q112</f>
        <v>7.15</v>
      </c>
      <c r="Z81" s="75">
        <f>'Level 7'!R112</f>
        <v>11</v>
      </c>
      <c r="AA81" s="70">
        <f t="shared" si="4"/>
        <v>28.049999999999997</v>
      </c>
      <c r="AB81" s="76">
        <f t="shared" si="5"/>
        <v>13</v>
      </c>
    </row>
    <row r="82" spans="1:28">
      <c r="A82" s="80" t="str">
        <f>'Level 7'!A22</f>
        <v>Kate Bonnici</v>
      </c>
      <c r="B82" s="80" t="str">
        <f>'Level 7'!B22</f>
        <v>Xtreme</v>
      </c>
      <c r="C82" s="60">
        <f>'Level 7'!N22</f>
        <v>0.85000000000000009</v>
      </c>
      <c r="D82" s="60">
        <f>'Level 7'!O22</f>
        <v>2.0499999999999998</v>
      </c>
      <c r="E82" s="60">
        <f>'Level 7'!P22</f>
        <v>2.4500000000000002</v>
      </c>
      <c r="F82" s="60">
        <f>'Level 7'!K22</f>
        <v>0</v>
      </c>
      <c r="G82" s="60">
        <f>'Level 7'!Q22</f>
        <v>6.35</v>
      </c>
      <c r="H82" s="75">
        <f>'Level 7'!R22</f>
        <v>16</v>
      </c>
      <c r="I82" s="60">
        <f>'Level 7'!N49</f>
        <v>1.4500000000000002</v>
      </c>
      <c r="J82" s="60">
        <f>'Level 7'!O49</f>
        <v>1.7999999999999998</v>
      </c>
      <c r="K82" s="60">
        <f>'Level 7'!P49</f>
        <v>2.1</v>
      </c>
      <c r="L82" s="60">
        <f>'Level 7'!K49</f>
        <v>0</v>
      </c>
      <c r="M82" s="60">
        <f>'Level 7'!Q49</f>
        <v>7.5500000000000007</v>
      </c>
      <c r="N82" s="75">
        <f>'Level 7'!R49</f>
        <v>13</v>
      </c>
      <c r="O82" s="60">
        <f>'Level 7'!N76</f>
        <v>0.8</v>
      </c>
      <c r="P82" s="60">
        <f>'Level 7'!O76</f>
        <v>1.95</v>
      </c>
      <c r="Q82" s="60">
        <f>'Level 7'!P76</f>
        <v>2.5499999999999998</v>
      </c>
      <c r="R82" s="60">
        <f>'Level 7'!K76</f>
        <v>0</v>
      </c>
      <c r="S82" s="60">
        <f>'Level 7'!Q76</f>
        <v>6.3</v>
      </c>
      <c r="T82" s="75">
        <f>'Level 7'!R76</f>
        <v>17</v>
      </c>
      <c r="U82" s="60">
        <f>'Level 7'!N101</f>
        <v>0.2</v>
      </c>
      <c r="V82" s="60">
        <f>'Level 7'!O103</f>
        <v>1.4</v>
      </c>
      <c r="W82" s="60">
        <f>'Level 7'!P103</f>
        <v>2.7</v>
      </c>
      <c r="X82" s="60">
        <f>'Level 7'!K103</f>
        <v>0</v>
      </c>
      <c r="Y82" s="88">
        <f>'Level 7'!Q103</f>
        <v>6.5</v>
      </c>
      <c r="Z82" s="75">
        <f>'Level 7'!R103</f>
        <v>16</v>
      </c>
      <c r="AA82" s="70">
        <f t="shared" si="4"/>
        <v>26.7</v>
      </c>
      <c r="AB82" s="76">
        <f t="shared" si="5"/>
        <v>14</v>
      </c>
    </row>
    <row r="83" spans="1:28">
      <c r="A83" s="80" t="str">
        <f>'Level 7'!A21</f>
        <v>Karin Hiranuma</v>
      </c>
      <c r="B83" s="80" t="str">
        <f>'Level 7'!B21</f>
        <v>Xtreme</v>
      </c>
      <c r="C83" s="60">
        <f>'Level 7'!N21</f>
        <v>1.1500000000000001</v>
      </c>
      <c r="D83" s="60">
        <f>'Level 7'!O21</f>
        <v>2.1</v>
      </c>
      <c r="E83" s="60">
        <f>'Level 7'!P21</f>
        <v>2.8499999999999996</v>
      </c>
      <c r="F83" s="60">
        <f>'Level 7'!K21</f>
        <v>0</v>
      </c>
      <c r="G83" s="60">
        <f>'Level 7'!Q21</f>
        <v>6.2000000000000011</v>
      </c>
      <c r="H83" s="75">
        <f>'Level 7'!R21</f>
        <v>17</v>
      </c>
      <c r="I83" s="60">
        <f>'Level 7'!N48</f>
        <v>1.1499999999999999</v>
      </c>
      <c r="J83" s="60">
        <f>'Level 7'!O48</f>
        <v>1.7000000000000002</v>
      </c>
      <c r="K83" s="60">
        <f>'Level 7'!P48</f>
        <v>2.4</v>
      </c>
      <c r="L83" s="60">
        <f>'Level 7'!K48</f>
        <v>0</v>
      </c>
      <c r="M83" s="60">
        <f>'Level 7'!Q48</f>
        <v>7.0499999999999989</v>
      </c>
      <c r="N83" s="75">
        <f>'Level 7'!R48</f>
        <v>15</v>
      </c>
      <c r="O83" s="60">
        <f>'Level 7'!N75</f>
        <v>0.89999999999999991</v>
      </c>
      <c r="P83" s="60">
        <f>'Level 7'!O75</f>
        <v>2.0499999999999998</v>
      </c>
      <c r="Q83" s="60">
        <f>'Level 7'!P75</f>
        <v>2.9</v>
      </c>
      <c r="R83" s="60">
        <f>'Level 7'!K75</f>
        <v>0</v>
      </c>
      <c r="S83" s="60">
        <f>'Level 7'!Q75</f>
        <v>5.9499999999999993</v>
      </c>
      <c r="T83" s="75">
        <f>'Level 7'!R75</f>
        <v>21</v>
      </c>
      <c r="U83" s="60">
        <f>'Level 7'!N102</f>
        <v>1.1499999999999999</v>
      </c>
      <c r="V83" s="60">
        <f>'Level 7'!O102</f>
        <v>1.1499999999999999</v>
      </c>
      <c r="W83" s="60">
        <f>'Level 7'!P102</f>
        <v>2.5</v>
      </c>
      <c r="X83" s="60">
        <f>'Level 7'!K102</f>
        <v>0</v>
      </c>
      <c r="Y83" s="88">
        <f>'Level 7'!Q102</f>
        <v>7.5</v>
      </c>
      <c r="Z83" s="75">
        <f>'Level 7'!R102</f>
        <v>8</v>
      </c>
      <c r="AA83" s="70">
        <f t="shared" si="4"/>
        <v>26.7</v>
      </c>
      <c r="AB83" s="76">
        <f t="shared" si="5"/>
        <v>14</v>
      </c>
    </row>
    <row r="84" spans="1:28">
      <c r="A84" s="80" t="str">
        <f>'Level 7'!A16</f>
        <v>Louisa Nelson</v>
      </c>
      <c r="B84" s="80" t="str">
        <f>'Level 7'!B16</f>
        <v>Counties</v>
      </c>
      <c r="C84" s="60">
        <f>'Level 7'!N16</f>
        <v>1.5</v>
      </c>
      <c r="D84" s="60">
        <f>'Level 7'!O16</f>
        <v>1.85</v>
      </c>
      <c r="E84" s="60">
        <f>'Level 7'!P16</f>
        <v>2.6</v>
      </c>
      <c r="F84" s="60">
        <f>'Level 7'!K16</f>
        <v>0</v>
      </c>
      <c r="G84" s="60">
        <f>'Level 7'!Q16</f>
        <v>7.0500000000000007</v>
      </c>
      <c r="H84" s="75">
        <f>'Level 7'!R16</f>
        <v>11</v>
      </c>
      <c r="I84" s="60">
        <f>'Level 7'!N43</f>
        <v>1.4</v>
      </c>
      <c r="J84" s="60">
        <f>'Level 7'!O43</f>
        <v>1.75</v>
      </c>
      <c r="K84" s="60">
        <f>'Level 7'!P43</f>
        <v>2.9</v>
      </c>
      <c r="L84" s="60">
        <f>'Level 7'!K43</f>
        <v>0</v>
      </c>
      <c r="M84" s="60">
        <f>'Level 7'!Q43</f>
        <v>6.75</v>
      </c>
      <c r="N84" s="75">
        <f>'Level 7'!R43</f>
        <v>18</v>
      </c>
      <c r="O84" s="60">
        <f>'Level 7'!N70</f>
        <v>1.45</v>
      </c>
      <c r="P84" s="60">
        <f>'Level 7'!O70</f>
        <v>1.7999999999999998</v>
      </c>
      <c r="Q84" s="60">
        <f>'Level 7'!P70</f>
        <v>3.15</v>
      </c>
      <c r="R84" s="60">
        <f>'Level 7'!K70</f>
        <v>0</v>
      </c>
      <c r="S84" s="60">
        <f>'Level 7'!Q70</f>
        <v>6.5</v>
      </c>
      <c r="T84" s="75">
        <f>'Level 7'!R70</f>
        <v>14</v>
      </c>
      <c r="U84" s="60">
        <f>'Level 7'!N97</f>
        <v>1.25</v>
      </c>
      <c r="V84" s="60">
        <f>'Level 7'!O97</f>
        <v>1.9500000000000002</v>
      </c>
      <c r="W84" s="60">
        <f>'Level 7'!P97</f>
        <v>3.3</v>
      </c>
      <c r="X84" s="60">
        <f>'Level 7'!K97</f>
        <v>0.3</v>
      </c>
      <c r="Y84" s="88">
        <f>'Level 7'!Q97</f>
        <v>5.7</v>
      </c>
      <c r="Z84" s="75">
        <f>'Level 7'!R97</f>
        <v>21</v>
      </c>
      <c r="AA84" s="70">
        <f t="shared" si="4"/>
        <v>26</v>
      </c>
      <c r="AB84" s="76">
        <f t="shared" si="5"/>
        <v>16</v>
      </c>
    </row>
    <row r="85" spans="1:28">
      <c r="A85" s="80" t="str">
        <f>'Level 7'!A28</f>
        <v>Jessica Han</v>
      </c>
      <c r="B85" s="80" t="str">
        <f>'Level 7'!B28</f>
        <v>Xtreme</v>
      </c>
      <c r="C85" s="60">
        <f>'Level 7'!N28</f>
        <v>1.3</v>
      </c>
      <c r="D85" s="60">
        <f>'Level 7'!O28</f>
        <v>2.1500000000000004</v>
      </c>
      <c r="E85" s="60">
        <f>'Level 7'!P28</f>
        <v>2.75</v>
      </c>
      <c r="F85" s="60">
        <f>'Level 7'!K28</f>
        <v>0</v>
      </c>
      <c r="G85" s="60">
        <f>'Level 7'!Q28</f>
        <v>6.3999999999999995</v>
      </c>
      <c r="H85" s="75">
        <f>'Level 7'!R28</f>
        <v>15</v>
      </c>
      <c r="I85" s="60">
        <f>'Level 7'!N55</f>
        <v>0.65</v>
      </c>
      <c r="J85" s="60">
        <f>'Level 7'!O55</f>
        <v>1.9500000000000002</v>
      </c>
      <c r="K85" s="60">
        <f>'Level 7'!P55</f>
        <v>2.8499999999999996</v>
      </c>
      <c r="L85" s="60">
        <f>'Level 7'!K55</f>
        <v>0</v>
      </c>
      <c r="M85" s="60">
        <f>'Level 7'!Q55</f>
        <v>5.8500000000000005</v>
      </c>
      <c r="N85" s="75">
        <f>'Level 7'!R55</f>
        <v>23</v>
      </c>
      <c r="O85" s="60">
        <f>'Level 7'!N82</f>
        <v>0.89999999999999991</v>
      </c>
      <c r="P85" s="60">
        <f>'Level 7'!O82</f>
        <v>1.9</v>
      </c>
      <c r="Q85" s="60">
        <f>'Level 7'!P82</f>
        <v>2.8</v>
      </c>
      <c r="R85" s="60">
        <f>'Level 7'!K82</f>
        <v>0</v>
      </c>
      <c r="S85" s="60">
        <f>'Level 7'!Q82</f>
        <v>6.2000000000000011</v>
      </c>
      <c r="T85" s="75">
        <f>'Level 7'!R82</f>
        <v>18</v>
      </c>
      <c r="U85" s="60">
        <f>'Level 7'!N109</f>
        <v>0.89999999999999991</v>
      </c>
      <c r="V85" s="60">
        <f>'Level 7'!O109</f>
        <v>1.5</v>
      </c>
      <c r="W85" s="60">
        <f>'Level 7'!P109</f>
        <v>2.4</v>
      </c>
      <c r="X85" s="60">
        <f>'Level 7'!K109</f>
        <v>0</v>
      </c>
      <c r="Y85" s="88">
        <f>'Level 7'!Q109</f>
        <v>7</v>
      </c>
      <c r="Z85" s="75">
        <f>'Level 7'!R109</f>
        <v>14</v>
      </c>
      <c r="AA85" s="70">
        <f t="shared" si="4"/>
        <v>25.450000000000003</v>
      </c>
      <c r="AB85" s="76">
        <f t="shared" si="5"/>
        <v>17</v>
      </c>
    </row>
    <row r="86" spans="1:28">
      <c r="A86" s="80" t="str">
        <f>'Level 7'!A15</f>
        <v>Caitlin O'Brien</v>
      </c>
      <c r="B86" s="80" t="str">
        <f>'Level 7'!B15</f>
        <v>GGI</v>
      </c>
      <c r="C86" s="60">
        <f>'Level 7'!N15</f>
        <v>1.75</v>
      </c>
      <c r="D86" s="60">
        <f>'Level 7'!O15</f>
        <v>2.4500000000000002</v>
      </c>
      <c r="E86" s="60">
        <f>'Level 7'!P15</f>
        <v>2.75</v>
      </c>
      <c r="F86" s="60">
        <f>'Level 7'!K15</f>
        <v>0</v>
      </c>
      <c r="G86" s="60">
        <f>'Level 7'!Q15</f>
        <v>6.55</v>
      </c>
      <c r="H86" s="75">
        <f>'Level 7'!R15</f>
        <v>14</v>
      </c>
      <c r="I86" s="60">
        <f>'Level 7'!N42</f>
        <v>1.65</v>
      </c>
      <c r="J86" s="60">
        <f>'Level 7'!O42</f>
        <v>2.0499999999999998</v>
      </c>
      <c r="K86" s="60">
        <f>'Level 7'!P42</f>
        <v>2.85</v>
      </c>
      <c r="L86" s="60">
        <f>'Level 7'!K42</f>
        <v>0</v>
      </c>
      <c r="M86" s="60">
        <f>'Level 7'!Q42</f>
        <v>6.75</v>
      </c>
      <c r="N86" s="75">
        <f>'Level 7'!R42</f>
        <v>18</v>
      </c>
      <c r="O86" s="60">
        <f>'Level 7'!N69</f>
        <v>1.25</v>
      </c>
      <c r="P86" s="60">
        <f>'Level 7'!O69</f>
        <v>2.4500000000000002</v>
      </c>
      <c r="Q86" s="60">
        <f>'Level 7'!P69</f>
        <v>2.4</v>
      </c>
      <c r="R86" s="60">
        <f>'Level 7'!K69</f>
        <v>0</v>
      </c>
      <c r="S86" s="60">
        <f>'Level 7'!Q69</f>
        <v>6.3999999999999995</v>
      </c>
      <c r="T86" s="75">
        <f>'Level 7'!R69</f>
        <v>16</v>
      </c>
      <c r="U86" s="60">
        <f>'Level 7'!N96</f>
        <v>0.95000000000000007</v>
      </c>
      <c r="V86" s="60">
        <f>'Level 7'!O96</f>
        <v>1.95</v>
      </c>
      <c r="W86" s="60">
        <f>'Level 7'!P96</f>
        <v>2.8</v>
      </c>
      <c r="X86" s="60">
        <f>'Level 7'!K96</f>
        <v>0.6</v>
      </c>
      <c r="Y86" s="88">
        <f>'Level 7'!Q96</f>
        <v>5.6000000000000005</v>
      </c>
      <c r="Z86" s="75">
        <f>'Level 7'!R96</f>
        <v>22</v>
      </c>
      <c r="AA86" s="70">
        <f t="shared" si="4"/>
        <v>25.3</v>
      </c>
      <c r="AB86" s="76">
        <f t="shared" si="5"/>
        <v>18</v>
      </c>
    </row>
    <row r="87" spans="1:28">
      <c r="A87" s="80" t="str">
        <f>'Level 7'!A11</f>
        <v>Lauren Aplin</v>
      </c>
      <c r="B87" s="80" t="str">
        <f>'Level 7'!B11</f>
        <v>Counties</v>
      </c>
      <c r="C87" s="60">
        <f>'Level 7'!N11</f>
        <v>0.9</v>
      </c>
      <c r="D87" s="60">
        <f>'Level 7'!O11</f>
        <v>1.95</v>
      </c>
      <c r="E87" s="60">
        <f>'Level 7'!P11</f>
        <v>2.9</v>
      </c>
      <c r="F87" s="60">
        <f>'Level 7'!K11</f>
        <v>0</v>
      </c>
      <c r="G87" s="60">
        <f>'Level 7'!Q11</f>
        <v>6.05</v>
      </c>
      <c r="H87" s="75">
        <f>'Level 7'!R11</f>
        <v>18</v>
      </c>
      <c r="I87" s="60">
        <f>'Level 7'!N38</f>
        <v>1.75</v>
      </c>
      <c r="J87" s="60">
        <f>'Level 7'!O38</f>
        <v>2.0499999999999998</v>
      </c>
      <c r="K87" s="60">
        <f>'Level 7'!P38</f>
        <v>2.8</v>
      </c>
      <c r="L87" s="60">
        <f>'Level 7'!K38</f>
        <v>0</v>
      </c>
      <c r="M87" s="60">
        <f>'Level 7'!Q38</f>
        <v>6.9</v>
      </c>
      <c r="N87" s="75">
        <f>'Level 7'!R38</f>
        <v>17</v>
      </c>
      <c r="O87" s="60">
        <f>'Level 7'!N65</f>
        <v>1.1000000000000001</v>
      </c>
      <c r="P87" s="60">
        <f>'Level 7'!O65</f>
        <v>1.6</v>
      </c>
      <c r="Q87" s="60">
        <f>'Level 7'!P65</f>
        <v>3.6</v>
      </c>
      <c r="R87" s="60">
        <f>'Level 7'!K65</f>
        <v>0</v>
      </c>
      <c r="S87" s="60">
        <f>'Level 7'!Q65</f>
        <v>5.9</v>
      </c>
      <c r="T87" s="75">
        <f>'Level 7'!R65</f>
        <v>22</v>
      </c>
      <c r="U87" s="60">
        <f>'Level 7'!N92</f>
        <v>1.05</v>
      </c>
      <c r="V87" s="60">
        <f>'Level 7'!O92</f>
        <v>1.85</v>
      </c>
      <c r="W87" s="60">
        <f>'Level 7'!P92</f>
        <v>2.9</v>
      </c>
      <c r="X87" s="60">
        <f>'Level 7'!K92</f>
        <v>0</v>
      </c>
      <c r="Y87" s="88">
        <f>'Level 7'!Q92</f>
        <v>6.3</v>
      </c>
      <c r="Z87" s="75">
        <f>'Level 7'!R92</f>
        <v>17</v>
      </c>
      <c r="AA87" s="70">
        <f t="shared" si="4"/>
        <v>25.150000000000002</v>
      </c>
      <c r="AB87" s="76">
        <f t="shared" si="5"/>
        <v>19</v>
      </c>
    </row>
    <row r="88" spans="1:28">
      <c r="A88" s="80" t="str">
        <f>'Level 7'!A18</f>
        <v>Sofia Amer</v>
      </c>
      <c r="B88" s="80" t="str">
        <f>'Level 7'!B18</f>
        <v>GGI</v>
      </c>
      <c r="C88" s="60">
        <f>'Level 7'!N18</f>
        <v>0.9</v>
      </c>
      <c r="D88" s="60">
        <f>'Level 7'!O18</f>
        <v>2.85</v>
      </c>
      <c r="E88" s="60">
        <f>'Level 7'!P18</f>
        <v>2.85</v>
      </c>
      <c r="F88" s="60">
        <f>'Level 7'!K18</f>
        <v>0</v>
      </c>
      <c r="G88" s="60">
        <f>'Level 7'!Q18</f>
        <v>5.2000000000000011</v>
      </c>
      <c r="H88" s="75">
        <f>'Level 7'!R18</f>
        <v>21</v>
      </c>
      <c r="I88" s="60">
        <f>'Level 7'!N45</f>
        <v>1.05</v>
      </c>
      <c r="J88" s="60">
        <f>'Level 7'!O45</f>
        <v>1.85</v>
      </c>
      <c r="K88" s="60">
        <f>'Level 7'!P45</f>
        <v>2.1</v>
      </c>
      <c r="L88" s="60">
        <f>'Level 7'!K45</f>
        <v>0</v>
      </c>
      <c r="M88" s="60">
        <f>'Level 7'!Q45</f>
        <v>7.1000000000000005</v>
      </c>
      <c r="N88" s="75">
        <f>'Level 7'!R45</f>
        <v>14</v>
      </c>
      <c r="O88" s="60">
        <f>'Level 7'!N72</f>
        <v>1</v>
      </c>
      <c r="P88" s="60">
        <f>'Level 7'!O72</f>
        <v>2.3499999999999996</v>
      </c>
      <c r="Q88" s="60">
        <f>'Level 7'!P72</f>
        <v>2.5499999999999998</v>
      </c>
      <c r="R88" s="60">
        <f>'Level 7'!K72</f>
        <v>0</v>
      </c>
      <c r="S88" s="60">
        <f>'Level 7'!Q72</f>
        <v>6.1000000000000005</v>
      </c>
      <c r="T88" s="75">
        <f>'Level 7'!R72</f>
        <v>19</v>
      </c>
      <c r="U88" s="60">
        <f>'Level 7'!N99</f>
        <v>0.7</v>
      </c>
      <c r="V88" s="60">
        <f>'Level 7'!O99</f>
        <v>2.0499999999999998</v>
      </c>
      <c r="W88" s="60">
        <f>'Level 7'!P99</f>
        <v>2.5499999999999998</v>
      </c>
      <c r="X88" s="60">
        <f>'Level 7'!K99</f>
        <v>0</v>
      </c>
      <c r="Y88" s="88">
        <f>'Level 7'!Q99</f>
        <v>6.1000000000000005</v>
      </c>
      <c r="Z88" s="75">
        <f>'Level 7'!R99</f>
        <v>19</v>
      </c>
      <c r="AA88" s="70">
        <f t="shared" si="4"/>
        <v>24.500000000000004</v>
      </c>
      <c r="AB88" s="76">
        <f t="shared" si="5"/>
        <v>20</v>
      </c>
    </row>
    <row r="89" spans="1:28">
      <c r="A89" s="80" t="str">
        <f>'Level 7'!A20</f>
        <v>Tamsin Foulkes-Baker</v>
      </c>
      <c r="B89" s="80" t="str">
        <f>'Level 7'!B20</f>
        <v>Xtreme</v>
      </c>
      <c r="C89" s="60">
        <f>'Level 7'!N20</f>
        <v>0.89999999999999991</v>
      </c>
      <c r="D89" s="60">
        <f>'Level 7'!O20</f>
        <v>2.4</v>
      </c>
      <c r="E89" s="60">
        <f>'Level 7'!P20</f>
        <v>2.6</v>
      </c>
      <c r="F89" s="60">
        <f>'Level 7'!K20</f>
        <v>0</v>
      </c>
      <c r="G89" s="60">
        <f>'Level 7'!Q20</f>
        <v>5.9</v>
      </c>
      <c r="H89" s="75">
        <f>'Level 7'!R20</f>
        <v>19</v>
      </c>
      <c r="I89" s="60">
        <f>'Level 7'!N47</f>
        <v>1.9</v>
      </c>
      <c r="J89" s="60">
        <f>'Level 7'!O47</f>
        <v>1.4</v>
      </c>
      <c r="K89" s="60">
        <f>'Level 7'!P47</f>
        <v>2.3499999999999996</v>
      </c>
      <c r="L89" s="60">
        <f>'Level 7'!K47</f>
        <v>0</v>
      </c>
      <c r="M89" s="60">
        <f>'Level 7'!Q47</f>
        <v>8.15</v>
      </c>
      <c r="N89" s="75">
        <f>'Level 7'!R47</f>
        <v>6</v>
      </c>
      <c r="O89" s="60">
        <f>'Level 7'!N74</f>
        <v>0.8</v>
      </c>
      <c r="P89" s="60">
        <f>'Level 7'!O74</f>
        <v>2.2999999999999998</v>
      </c>
      <c r="Q89" s="60">
        <f>'Level 7'!P74</f>
        <v>3.3</v>
      </c>
      <c r="R89" s="60">
        <f>'Level 7'!K74</f>
        <v>0</v>
      </c>
      <c r="S89" s="60">
        <f>'Level 7'!Q74</f>
        <v>5.2</v>
      </c>
      <c r="T89" s="75">
        <f>'Level 7'!R74</f>
        <v>23</v>
      </c>
      <c r="U89" s="60">
        <f>'Level 7'!N104</f>
        <v>2.25</v>
      </c>
      <c r="V89" s="60">
        <f>'Level 7'!O101</f>
        <v>1.65</v>
      </c>
      <c r="W89" s="60">
        <f>'Level 7'!P101</f>
        <v>3.3499999999999996</v>
      </c>
      <c r="X89" s="60">
        <f>'Level 7'!K101</f>
        <v>0</v>
      </c>
      <c r="Y89" s="88">
        <f>'Level 7'!Q101</f>
        <v>5.2</v>
      </c>
      <c r="Z89" s="75">
        <f>'Level 7'!R101</f>
        <v>24</v>
      </c>
      <c r="AA89" s="70">
        <f t="shared" si="4"/>
        <v>24.45</v>
      </c>
      <c r="AB89" s="76">
        <f t="shared" si="5"/>
        <v>21</v>
      </c>
    </row>
    <row r="90" spans="1:28">
      <c r="A90" s="80" t="str">
        <f>'Level 7'!A30</f>
        <v>Zoe Roberts (Ribbon)</v>
      </c>
      <c r="B90" s="80" t="str">
        <f>'Level 7'!B30</f>
        <v>Victoria</v>
      </c>
      <c r="C90" s="60">
        <f>'Level 7'!N30</f>
        <v>0.30000000000000004</v>
      </c>
      <c r="D90" s="60">
        <f>'Level 7'!O30</f>
        <v>2.3499999999999996</v>
      </c>
      <c r="E90" s="60">
        <f>'Level 7'!P30</f>
        <v>3.75</v>
      </c>
      <c r="F90" s="60">
        <f>'Level 7'!K30</f>
        <v>0</v>
      </c>
      <c r="G90" s="60">
        <f>'Level 7'!Q30</f>
        <v>4.2</v>
      </c>
      <c r="H90" s="75">
        <f>'Level 7'!R30</f>
        <v>23</v>
      </c>
      <c r="I90" s="60">
        <f>'Level 7'!N57</f>
        <v>1.2000000000000002</v>
      </c>
      <c r="J90" s="60">
        <f>'Level 7'!O57</f>
        <v>1.9</v>
      </c>
      <c r="K90" s="60">
        <f>'Level 7'!P57</f>
        <v>2.65</v>
      </c>
      <c r="L90" s="60">
        <f>'Level 7'!K57</f>
        <v>0</v>
      </c>
      <c r="M90" s="60">
        <f>'Level 7'!Q57</f>
        <v>6.6499999999999995</v>
      </c>
      <c r="N90" s="75">
        <f>'Level 7'!R57</f>
        <v>20</v>
      </c>
      <c r="O90" s="60">
        <f>'Level 7'!N84</f>
        <v>1.25</v>
      </c>
      <c r="P90" s="60">
        <f>'Level 7'!O84</f>
        <v>2.1500000000000004</v>
      </c>
      <c r="Q90" s="60">
        <f>'Level 7'!P84</f>
        <v>2.6500000000000004</v>
      </c>
      <c r="R90" s="60">
        <f>'Level 7'!K84</f>
        <v>0</v>
      </c>
      <c r="S90" s="60">
        <f>'Level 7'!Q84</f>
        <v>6.4499999999999993</v>
      </c>
      <c r="T90" s="75">
        <f>'Level 7'!R84</f>
        <v>15</v>
      </c>
      <c r="U90" s="60">
        <f>'Level 7'!N111</f>
        <v>1.25</v>
      </c>
      <c r="V90" s="60">
        <f>'Level 7'!O111</f>
        <v>1.85</v>
      </c>
      <c r="W90" s="60">
        <f>'Level 7'!P111</f>
        <v>2.2999999999999998</v>
      </c>
      <c r="X90" s="60">
        <f>'Level 7'!K111</f>
        <v>0</v>
      </c>
      <c r="Y90" s="60">
        <f>'Level 7'!Q111</f>
        <v>7.1</v>
      </c>
      <c r="Z90" s="75">
        <f>'Level 7'!R111</f>
        <v>13</v>
      </c>
      <c r="AA90" s="70">
        <f t="shared" si="4"/>
        <v>24.4</v>
      </c>
      <c r="AB90" s="76">
        <f t="shared" si="5"/>
        <v>22</v>
      </c>
    </row>
    <row r="91" spans="1:28">
      <c r="A91" s="80" t="str">
        <f>'Level 7'!A12</f>
        <v>Shiana Chin</v>
      </c>
      <c r="B91" s="80" t="str">
        <f>'Level 7'!B12</f>
        <v>Counties</v>
      </c>
      <c r="C91" s="60">
        <f>'Level 7'!N12</f>
        <v>0.8</v>
      </c>
      <c r="D91" s="60">
        <f>'Level 7'!O12</f>
        <v>2.65</v>
      </c>
      <c r="E91" s="60">
        <f>'Level 7'!P12</f>
        <v>3.05</v>
      </c>
      <c r="F91" s="60">
        <f>'Level 7'!K12</f>
        <v>0</v>
      </c>
      <c r="G91" s="60">
        <f>'Level 7'!Q12</f>
        <v>5.1000000000000005</v>
      </c>
      <c r="H91" s="75">
        <f>'Level 7'!R12</f>
        <v>22</v>
      </c>
      <c r="I91" s="60">
        <f>'Level 7'!N39</f>
        <v>0.9</v>
      </c>
      <c r="J91" s="60">
        <f>'Level 7'!O39</f>
        <v>1.9500000000000002</v>
      </c>
      <c r="K91" s="60">
        <f>'Level 7'!P39</f>
        <v>3</v>
      </c>
      <c r="L91" s="60">
        <f>'Level 7'!K39</f>
        <v>0</v>
      </c>
      <c r="M91" s="60">
        <f>'Level 7'!Q39</f>
        <v>5.95</v>
      </c>
      <c r="N91" s="75">
        <f>'Level 7'!R39</f>
        <v>21</v>
      </c>
      <c r="O91" s="60">
        <f>'Level 7'!N66</f>
        <v>1.2999999999999998</v>
      </c>
      <c r="P91" s="60">
        <f>'Level 7'!O66</f>
        <v>1.6</v>
      </c>
      <c r="Q91" s="60">
        <f>'Level 7'!P66</f>
        <v>2.85</v>
      </c>
      <c r="R91" s="60">
        <f>'Level 7'!K66</f>
        <v>0</v>
      </c>
      <c r="S91" s="60">
        <f>'Level 7'!Q66</f>
        <v>6.8500000000000005</v>
      </c>
      <c r="T91" s="75">
        <f>'Level 7'!R66</f>
        <v>13</v>
      </c>
      <c r="U91" s="60">
        <f>'Level 7'!N93</f>
        <v>0.8</v>
      </c>
      <c r="V91" s="60">
        <f>'Level 7'!O93</f>
        <v>1.9</v>
      </c>
      <c r="W91" s="60">
        <f>'Level 7'!P93</f>
        <v>3.3</v>
      </c>
      <c r="X91" s="60">
        <f>'Level 7'!K93</f>
        <v>0</v>
      </c>
      <c r="Y91" s="88">
        <f>'Level 7'!Q93</f>
        <v>5.6000000000000005</v>
      </c>
      <c r="Z91" s="75">
        <f>'Level 7'!R93</f>
        <v>22</v>
      </c>
      <c r="AA91" s="70">
        <f t="shared" si="4"/>
        <v>23.500000000000004</v>
      </c>
      <c r="AB91" s="76">
        <f t="shared" si="5"/>
        <v>23</v>
      </c>
    </row>
    <row r="92" spans="1:28">
      <c r="A92" s="80" t="str">
        <f>'Level 7'!A14</f>
        <v>Daniela Romero</v>
      </c>
      <c r="B92" s="80" t="str">
        <f>'Level 7'!B14</f>
        <v>Counties</v>
      </c>
      <c r="C92" s="60">
        <f>'Level 7'!N14</f>
        <v>0.30000000000000004</v>
      </c>
      <c r="D92" s="60">
        <f>'Level 7'!O14</f>
        <v>2.5</v>
      </c>
      <c r="E92" s="60">
        <f>'Level 7'!P14</f>
        <v>3.65</v>
      </c>
      <c r="F92" s="60">
        <f>'Level 7'!K14</f>
        <v>0</v>
      </c>
      <c r="G92" s="60">
        <f>'Level 7'!Q14</f>
        <v>4.1499999999999995</v>
      </c>
      <c r="H92" s="75">
        <f>'Level 7'!R14</f>
        <v>24</v>
      </c>
      <c r="I92" s="60">
        <f>'Level 7'!N41</f>
        <v>0.4</v>
      </c>
      <c r="J92" s="60">
        <f>'Level 7'!O41</f>
        <v>2.15</v>
      </c>
      <c r="K92" s="60">
        <f>'Level 7'!P41</f>
        <v>2.9</v>
      </c>
      <c r="L92" s="60">
        <f>'Level 7'!K41</f>
        <v>0</v>
      </c>
      <c r="M92" s="60">
        <f>'Level 7'!Q41</f>
        <v>5.35</v>
      </c>
      <c r="N92" s="75">
        <f>'Level 7'!R41</f>
        <v>24</v>
      </c>
      <c r="O92" s="60">
        <f>'Level 7'!N68</f>
        <v>0.3</v>
      </c>
      <c r="P92" s="60">
        <f>'Level 7'!O68</f>
        <v>2.25</v>
      </c>
      <c r="Q92" s="60">
        <f>'Level 7'!P68</f>
        <v>2.9</v>
      </c>
      <c r="R92" s="60">
        <f>'Level 7'!K68</f>
        <v>0</v>
      </c>
      <c r="S92" s="60">
        <f>'Level 7'!Q68</f>
        <v>5.1499999999999995</v>
      </c>
      <c r="T92" s="75">
        <f>'Level 7'!R68</f>
        <v>24</v>
      </c>
      <c r="U92" s="60">
        <f>'Level 7'!N95</f>
        <v>0.45</v>
      </c>
      <c r="V92" s="60">
        <f>'Level 7'!O95</f>
        <v>1.85</v>
      </c>
      <c r="W92" s="60">
        <f>'Level 7'!P95</f>
        <v>2.8499999999999996</v>
      </c>
      <c r="X92" s="60">
        <f>'Level 7'!K95</f>
        <v>0</v>
      </c>
      <c r="Y92" s="60">
        <f>'Level 7'!Q95</f>
        <v>5.7500000000000009</v>
      </c>
      <c r="Z92" s="75">
        <f>'Level 7'!R95</f>
        <v>20</v>
      </c>
      <c r="AA92" s="70">
        <f t="shared" si="4"/>
        <v>20.399999999999999</v>
      </c>
      <c r="AB92" s="76">
        <f t="shared" si="5"/>
        <v>24</v>
      </c>
    </row>
    <row r="95" spans="1:28">
      <c r="A95" s="78" t="str">
        <f>'Level 10'!A4</f>
        <v>Level 10</v>
      </c>
      <c r="B95" s="79"/>
      <c r="C95" s="71" t="s">
        <v>87</v>
      </c>
      <c r="D95" s="72"/>
      <c r="E95" s="72"/>
      <c r="F95" s="72"/>
      <c r="G95" s="72"/>
      <c r="H95" s="73"/>
      <c r="I95" s="71" t="s">
        <v>90</v>
      </c>
      <c r="J95" s="89"/>
      <c r="K95" s="89"/>
      <c r="L95" s="89"/>
      <c r="M95" s="89"/>
      <c r="N95" s="90"/>
      <c r="O95" s="71" t="s">
        <v>92</v>
      </c>
      <c r="P95" s="89"/>
      <c r="Q95" s="89"/>
      <c r="R95" s="89"/>
      <c r="S95" s="89"/>
      <c r="T95" s="90"/>
      <c r="U95" s="71" t="s">
        <v>91</v>
      </c>
      <c r="V95" s="89"/>
      <c r="W95" s="89"/>
      <c r="X95" s="89"/>
      <c r="Y95" s="89"/>
      <c r="Z95" s="90"/>
      <c r="AA95" s="71" t="s">
        <v>88</v>
      </c>
      <c r="AB95" s="90"/>
    </row>
    <row r="96" spans="1:28">
      <c r="A96" s="74" t="s">
        <v>1</v>
      </c>
      <c r="B96" s="74" t="s">
        <v>72</v>
      </c>
      <c r="C96" s="87" t="s">
        <v>73</v>
      </c>
      <c r="D96" s="87" t="s">
        <v>74</v>
      </c>
      <c r="E96" s="87" t="s">
        <v>75</v>
      </c>
      <c r="F96" s="87" t="s">
        <v>84</v>
      </c>
      <c r="G96" s="74" t="s">
        <v>85</v>
      </c>
      <c r="H96" s="87" t="s">
        <v>68</v>
      </c>
      <c r="I96" s="87" t="s">
        <v>73</v>
      </c>
      <c r="J96" s="87" t="s">
        <v>74</v>
      </c>
      <c r="K96" s="87" t="s">
        <v>75</v>
      </c>
      <c r="L96" s="87" t="s">
        <v>84</v>
      </c>
      <c r="M96" s="74" t="s">
        <v>85</v>
      </c>
      <c r="N96" s="87" t="s">
        <v>68</v>
      </c>
      <c r="O96" s="87" t="s">
        <v>73</v>
      </c>
      <c r="P96" s="87" t="s">
        <v>74</v>
      </c>
      <c r="Q96" s="87" t="s">
        <v>75</v>
      </c>
      <c r="R96" s="87" t="s">
        <v>84</v>
      </c>
      <c r="S96" s="74" t="s">
        <v>85</v>
      </c>
      <c r="T96" s="87" t="s">
        <v>68</v>
      </c>
      <c r="U96" s="87" t="s">
        <v>73</v>
      </c>
      <c r="V96" s="87" t="s">
        <v>74</v>
      </c>
      <c r="W96" s="87" t="s">
        <v>75</v>
      </c>
      <c r="X96" s="87" t="s">
        <v>84</v>
      </c>
      <c r="Y96" s="74" t="s">
        <v>85</v>
      </c>
      <c r="Z96" s="87" t="s">
        <v>68</v>
      </c>
      <c r="AA96" s="74" t="s">
        <v>85</v>
      </c>
      <c r="AB96" s="87" t="s">
        <v>68</v>
      </c>
    </row>
    <row r="97" spans="1:28">
      <c r="A97" s="80" t="str">
        <f>'Level 10'!A12</f>
        <v>Genaya McKenzie</v>
      </c>
      <c r="B97" s="80" t="str">
        <f>'Level 10'!B12</f>
        <v>Diva</v>
      </c>
      <c r="C97" s="60">
        <f>'Level 10'!P12</f>
        <v>6.1</v>
      </c>
      <c r="D97" s="60">
        <f>'Level 10'!Q12</f>
        <v>1.95</v>
      </c>
      <c r="E97" s="60">
        <f>'Level 10'!R12</f>
        <v>2.1</v>
      </c>
      <c r="F97" s="60">
        <f>'Level 10'!M12</f>
        <v>0</v>
      </c>
      <c r="G97" s="60">
        <f>'Level 10'!S12</f>
        <v>12.05</v>
      </c>
      <c r="H97" s="77">
        <f>'Level 10'!T12</f>
        <v>1</v>
      </c>
      <c r="I97" s="60">
        <f>'Level 10'!P25</f>
        <v>5.6499999999999995</v>
      </c>
      <c r="J97" s="60">
        <f>'Level 10'!Q25</f>
        <v>1.55</v>
      </c>
      <c r="K97" s="60">
        <f>'Level 10'!R25</f>
        <v>1.4</v>
      </c>
      <c r="L97" s="60">
        <f>'Level 10'!M25</f>
        <v>0</v>
      </c>
      <c r="M97" s="60">
        <f>'Level 10'!S25</f>
        <v>12.7</v>
      </c>
      <c r="N97" s="77">
        <f>'Level 10'!T25</f>
        <v>1</v>
      </c>
      <c r="O97" s="60">
        <f>'Level 10'!P38</f>
        <v>5.15</v>
      </c>
      <c r="P97" s="60">
        <f>'Level 10'!Q38</f>
        <v>2</v>
      </c>
      <c r="Q97" s="60">
        <f>'Level 10'!R38</f>
        <v>1.4</v>
      </c>
      <c r="R97" s="60">
        <f>'Level 10'!M38</f>
        <v>0</v>
      </c>
      <c r="S97" s="60">
        <f>'Level 10'!S38</f>
        <v>11.75</v>
      </c>
      <c r="T97" s="77">
        <f>'Level 10'!T38</f>
        <v>1</v>
      </c>
      <c r="U97" s="60">
        <f>'Level 10'!P51</f>
        <v>3.6500000000000004</v>
      </c>
      <c r="V97" s="60">
        <f>'Level 10'!Q51</f>
        <v>2.2000000000000002</v>
      </c>
      <c r="W97" s="60">
        <f>'Level 10'!R51</f>
        <v>2.6500000000000004</v>
      </c>
      <c r="X97" s="60">
        <f>'Level 10'!M51</f>
        <v>0</v>
      </c>
      <c r="Y97" s="60">
        <f>'Level 10'!S51</f>
        <v>8.8000000000000007</v>
      </c>
      <c r="Z97" s="75">
        <f>'Level 10'!T51</f>
        <v>4</v>
      </c>
      <c r="AA97" s="70">
        <f t="shared" ref="AA97:AA106" si="6">G97+M97+S97+Y97</f>
        <v>45.3</v>
      </c>
      <c r="AB97" s="77">
        <f t="shared" ref="AB97:AB106" si="7">RANK(AA97,$AA$97:$AA$106)</f>
        <v>1</v>
      </c>
    </row>
    <row r="98" spans="1:28">
      <c r="A98" s="80" t="str">
        <f>'Level 10'!A15</f>
        <v>Susanna Denby</v>
      </c>
      <c r="B98" s="80" t="str">
        <f>'Level 10'!B15</f>
        <v>Counties</v>
      </c>
      <c r="C98" s="60">
        <f>'Level 10'!P15</f>
        <v>5.0999999999999996</v>
      </c>
      <c r="D98" s="60">
        <f>'Level 10'!Q15</f>
        <v>1.85</v>
      </c>
      <c r="E98" s="60">
        <f>'Level 10'!R15</f>
        <v>1.95</v>
      </c>
      <c r="F98" s="60">
        <f>'Level 10'!M15</f>
        <v>0</v>
      </c>
      <c r="G98" s="60">
        <f>'Level 10'!S15</f>
        <v>11.3</v>
      </c>
      <c r="H98" s="77">
        <f>'Level 10'!T15</f>
        <v>2</v>
      </c>
      <c r="I98" s="60">
        <f>'Level 10'!P28</f>
        <v>3.1</v>
      </c>
      <c r="J98" s="60">
        <f>'Level 10'!Q28</f>
        <v>1.7</v>
      </c>
      <c r="K98" s="60">
        <f>'Level 10'!R28</f>
        <v>1.7</v>
      </c>
      <c r="L98" s="60">
        <f>'Level 10'!M28</f>
        <v>0</v>
      </c>
      <c r="M98" s="60">
        <f>'Level 10'!S28</f>
        <v>9.7000000000000011</v>
      </c>
      <c r="N98" s="77">
        <f>'Level 10'!T28</f>
        <v>2</v>
      </c>
      <c r="O98" s="60">
        <f>'Level 10'!P41</f>
        <v>3.1999999999999997</v>
      </c>
      <c r="P98" s="60">
        <f>'Level 10'!Q41</f>
        <v>1.65</v>
      </c>
      <c r="Q98" s="60">
        <f>'Level 10'!R41</f>
        <v>2.4</v>
      </c>
      <c r="R98" s="60">
        <f>'Level 10'!M41</f>
        <v>0</v>
      </c>
      <c r="S98" s="60">
        <f>'Level 10'!S41</f>
        <v>9.1499999999999986</v>
      </c>
      <c r="T98" s="77">
        <v>3</v>
      </c>
      <c r="U98" s="60">
        <f>'Level 10'!P54</f>
        <v>2.6</v>
      </c>
      <c r="V98" s="60">
        <f>'Level 10'!Q54</f>
        <v>1.95</v>
      </c>
      <c r="W98" s="60">
        <f>'Level 10'!R54</f>
        <v>1.9</v>
      </c>
      <c r="X98" s="60">
        <f>'Level 10'!M54</f>
        <v>0</v>
      </c>
      <c r="Y98" s="60">
        <f>'Level 10'!S54</f>
        <v>8.75</v>
      </c>
      <c r="Z98" s="75">
        <f>'Level 10'!T54</f>
        <v>6</v>
      </c>
      <c r="AA98" s="70">
        <f t="shared" si="6"/>
        <v>38.9</v>
      </c>
      <c r="AB98" s="77">
        <f t="shared" si="7"/>
        <v>2</v>
      </c>
    </row>
    <row r="99" spans="1:28">
      <c r="A99" s="80" t="str">
        <f>'Level 10'!A17</f>
        <v>Fleur Lyons</v>
      </c>
      <c r="B99" s="80" t="str">
        <f>'Level 10'!B17</f>
        <v>Xtreme</v>
      </c>
      <c r="C99" s="60">
        <f>'Level 10'!P17</f>
        <v>4</v>
      </c>
      <c r="D99" s="60">
        <f>'Level 10'!Q17</f>
        <v>1.95</v>
      </c>
      <c r="E99" s="60">
        <f>'Level 10'!R17</f>
        <v>1.8</v>
      </c>
      <c r="F99" s="60">
        <f>'Level 10'!M17</f>
        <v>0</v>
      </c>
      <c r="G99" s="60">
        <f>'Level 10'!S17</f>
        <v>10.25</v>
      </c>
      <c r="H99" s="77">
        <f>'Level 10'!T17</f>
        <v>3</v>
      </c>
      <c r="I99" s="60">
        <f>'Level 10'!P30</f>
        <v>3.6</v>
      </c>
      <c r="J99" s="60">
        <f>'Level 10'!Q30</f>
        <v>2.1</v>
      </c>
      <c r="K99" s="60">
        <f>'Level 10'!R30</f>
        <v>2.35</v>
      </c>
      <c r="L99" s="60">
        <f>'Level 10'!M30</f>
        <v>0</v>
      </c>
      <c r="M99" s="60">
        <f>'Level 10'!S30</f>
        <v>9.15</v>
      </c>
      <c r="N99" s="75">
        <f>'Level 10'!T30</f>
        <v>5</v>
      </c>
      <c r="O99" s="60">
        <f>'Level 10'!P43</f>
        <v>2.95</v>
      </c>
      <c r="P99" s="60">
        <f>'Level 10'!Q43</f>
        <v>1.7999999999999998</v>
      </c>
      <c r="Q99" s="60">
        <f>'Level 10'!R43</f>
        <v>2</v>
      </c>
      <c r="R99" s="60">
        <f>'Level 10'!M43</f>
        <v>0</v>
      </c>
      <c r="S99" s="60">
        <f>'Level 10'!S43</f>
        <v>9.15</v>
      </c>
      <c r="T99" s="77">
        <f>'Level 10'!T43</f>
        <v>3</v>
      </c>
      <c r="U99" s="60">
        <f>'Level 10'!P56</f>
        <v>3.4</v>
      </c>
      <c r="V99" s="60">
        <f>'Level 10'!Q56</f>
        <v>1.7</v>
      </c>
      <c r="W99" s="60">
        <f>'Level 10'!R56</f>
        <v>1.95</v>
      </c>
      <c r="X99" s="60">
        <f>'Level 10'!M56</f>
        <v>0</v>
      </c>
      <c r="Y99" s="60">
        <f>'Level 10'!S56</f>
        <v>9.75</v>
      </c>
      <c r="Z99" s="77">
        <f>'Level 10'!T56</f>
        <v>1</v>
      </c>
      <c r="AA99" s="70">
        <f t="shared" si="6"/>
        <v>38.299999999999997</v>
      </c>
      <c r="AB99" s="77">
        <f t="shared" si="7"/>
        <v>3</v>
      </c>
    </row>
    <row r="100" spans="1:28">
      <c r="A100" s="80" t="str">
        <f>'Level 10'!A16</f>
        <v>Brooke Stove</v>
      </c>
      <c r="B100" s="80" t="str">
        <f>'Level 10'!B16</f>
        <v>Diva</v>
      </c>
      <c r="C100" s="60">
        <f>'Level 10'!P16</f>
        <v>4.4000000000000004</v>
      </c>
      <c r="D100" s="60">
        <f>'Level 10'!Q16</f>
        <v>2.25</v>
      </c>
      <c r="E100" s="60">
        <f>'Level 10'!R16</f>
        <v>2.5</v>
      </c>
      <c r="F100" s="60">
        <f>'Level 10'!M16</f>
        <v>0</v>
      </c>
      <c r="G100" s="60">
        <f>'Level 10'!S16</f>
        <v>9.65</v>
      </c>
      <c r="H100" s="75">
        <f>'Level 10'!T16</f>
        <v>5</v>
      </c>
      <c r="I100" s="60">
        <f>'Level 10'!P29</f>
        <v>2.75</v>
      </c>
      <c r="J100" s="60">
        <f>'Level 10'!Q29</f>
        <v>2.25</v>
      </c>
      <c r="K100" s="60">
        <f>'Level 10'!R29</f>
        <v>1.9</v>
      </c>
      <c r="L100" s="60">
        <f>'Level 10'!M29</f>
        <v>0</v>
      </c>
      <c r="M100" s="60">
        <f>'Level 10'!S29</f>
        <v>8.6</v>
      </c>
      <c r="N100" s="75">
        <f>'Level 10'!T29</f>
        <v>7</v>
      </c>
      <c r="O100" s="60">
        <f>'Level 10'!P42</f>
        <v>4.2</v>
      </c>
      <c r="P100" s="60">
        <f>'Level 10'!Q42</f>
        <v>2</v>
      </c>
      <c r="Q100" s="60">
        <f>'Level 10'!R42</f>
        <v>1.95</v>
      </c>
      <c r="R100" s="60">
        <f>'Level 10'!M42</f>
        <v>0</v>
      </c>
      <c r="S100" s="60">
        <f>'Level 10'!S42</f>
        <v>10.25</v>
      </c>
      <c r="T100" s="77">
        <f>'Level 10'!T42</f>
        <v>2</v>
      </c>
      <c r="U100" s="60">
        <f>'Level 10'!P55</f>
        <v>3.55</v>
      </c>
      <c r="V100" s="60">
        <f>'Level 10'!Q55</f>
        <v>2.4500000000000002</v>
      </c>
      <c r="W100" s="60">
        <f>'Level 10'!R55</f>
        <v>2.5</v>
      </c>
      <c r="X100" s="60">
        <f>'Level 10'!M55</f>
        <v>0</v>
      </c>
      <c r="Y100" s="60">
        <f>'Level 10'!S55</f>
        <v>8.6</v>
      </c>
      <c r="Z100" s="75">
        <f>'Level 10'!T55</f>
        <v>7</v>
      </c>
      <c r="AA100" s="70">
        <f t="shared" si="6"/>
        <v>37.1</v>
      </c>
      <c r="AB100" s="76">
        <f t="shared" si="7"/>
        <v>4</v>
      </c>
    </row>
    <row r="101" spans="1:28">
      <c r="A101" s="80" t="str">
        <f>'Level 10'!A9</f>
        <v>Katherine Paton</v>
      </c>
      <c r="B101" s="80" t="str">
        <f>'Level 10'!B9</f>
        <v>Xtreme</v>
      </c>
      <c r="C101" s="60">
        <f>'Level 10'!P9</f>
        <v>2.8499999999999996</v>
      </c>
      <c r="D101" s="60">
        <f>'Level 10'!Q9</f>
        <v>1.9</v>
      </c>
      <c r="E101" s="60">
        <f>'Level 10'!R9</f>
        <v>1.65</v>
      </c>
      <c r="F101" s="60">
        <f>'Level 10'!M9</f>
        <v>0</v>
      </c>
      <c r="G101" s="60">
        <f>'Level 10'!S9</f>
        <v>9.2999999999999989</v>
      </c>
      <c r="H101" s="75">
        <f>'Level 10'!T9</f>
        <v>7</v>
      </c>
      <c r="I101" s="60">
        <f>'Level 10'!P22</f>
        <v>2.6</v>
      </c>
      <c r="J101" s="60">
        <f>'Level 10'!Q22</f>
        <v>1.9500000000000002</v>
      </c>
      <c r="K101" s="60">
        <f>'Level 10'!R22</f>
        <v>1.7999999999999998</v>
      </c>
      <c r="L101" s="60">
        <f>'Level 10'!M22</f>
        <v>0</v>
      </c>
      <c r="M101" s="60">
        <f>'Level 10'!S22</f>
        <v>8.85</v>
      </c>
      <c r="N101" s="75">
        <f>'Level 10'!T22</f>
        <v>6</v>
      </c>
      <c r="O101" s="60">
        <f>'Level 10'!P35</f>
        <v>2.6</v>
      </c>
      <c r="P101" s="60">
        <f>'Level 10'!Q35</f>
        <v>1.85</v>
      </c>
      <c r="Q101" s="60">
        <f>'Level 10'!R35</f>
        <v>1.6</v>
      </c>
      <c r="R101" s="60">
        <f>'Level 10'!M35</f>
        <v>0</v>
      </c>
      <c r="S101" s="60">
        <f>'Level 10'!S35</f>
        <v>9.15</v>
      </c>
      <c r="T101" s="77">
        <f>'Level 10'!T35</f>
        <v>3</v>
      </c>
      <c r="U101" s="60">
        <f>'Level 10'!P48</f>
        <v>3</v>
      </c>
      <c r="V101" s="60">
        <f>'Level 10'!Q48</f>
        <v>1.9</v>
      </c>
      <c r="W101" s="60">
        <f>'Level 10'!R48</f>
        <v>1.65</v>
      </c>
      <c r="X101" s="60">
        <f>'Level 10'!M48</f>
        <v>0</v>
      </c>
      <c r="Y101" s="60">
        <f>'Level 10'!S48</f>
        <v>9.4499999999999993</v>
      </c>
      <c r="Z101" s="77">
        <f>'Level 10'!T48</f>
        <v>2</v>
      </c>
      <c r="AA101" s="70">
        <f t="shared" si="6"/>
        <v>36.75</v>
      </c>
      <c r="AB101" s="76">
        <f t="shared" si="7"/>
        <v>5</v>
      </c>
    </row>
    <row r="102" spans="1:28">
      <c r="A102" s="80" t="str">
        <f>'Level 10'!A8</f>
        <v>Isabella Ralston</v>
      </c>
      <c r="B102" s="80" t="str">
        <f>'Level 10'!B8</f>
        <v>Delta</v>
      </c>
      <c r="C102" s="60">
        <f>'Level 10'!P8</f>
        <v>3.65</v>
      </c>
      <c r="D102" s="60">
        <f>'Level 10'!Q8</f>
        <v>1.9</v>
      </c>
      <c r="E102" s="60">
        <f>'Level 10'!R8</f>
        <v>2.15</v>
      </c>
      <c r="F102" s="60">
        <f>'Level 10'!M8</f>
        <v>0</v>
      </c>
      <c r="G102" s="60">
        <f>'Level 10'!S8</f>
        <v>9.6</v>
      </c>
      <c r="H102" s="75">
        <f>'Level 10'!T8</f>
        <v>6</v>
      </c>
      <c r="I102" s="60">
        <f>'Level 10'!P21</f>
        <v>2.6</v>
      </c>
      <c r="J102" s="60">
        <f>'Level 10'!Q21</f>
        <v>2.1</v>
      </c>
      <c r="K102" s="60">
        <f>'Level 10'!R21</f>
        <v>2.2000000000000002</v>
      </c>
      <c r="L102" s="60">
        <f>'Level 10'!M21</f>
        <v>0</v>
      </c>
      <c r="M102" s="60">
        <f>'Level 10'!S21</f>
        <v>8.2999999999999989</v>
      </c>
      <c r="N102" s="75">
        <f>'Level 10'!T21</f>
        <v>8</v>
      </c>
      <c r="O102" s="60">
        <f>'Level 10'!P34</f>
        <v>3.3</v>
      </c>
      <c r="P102" s="60">
        <f>'Level 10'!Q34</f>
        <v>2.1</v>
      </c>
      <c r="Q102" s="60">
        <f>'Level 10'!R34</f>
        <v>2.5</v>
      </c>
      <c r="R102" s="60">
        <f>'Level 10'!M34</f>
        <v>0</v>
      </c>
      <c r="S102" s="60">
        <f>'Level 10'!S34</f>
        <v>8.6999999999999993</v>
      </c>
      <c r="T102" s="75">
        <f>'Level 10'!T34</f>
        <v>6</v>
      </c>
      <c r="U102" s="60">
        <f>'Level 10'!P47</f>
        <v>3.3499999999999996</v>
      </c>
      <c r="V102" s="60">
        <f>'Level 10'!Q47</f>
        <v>2.1</v>
      </c>
      <c r="W102" s="60">
        <f>'Level 10'!R47</f>
        <v>2.4500000000000002</v>
      </c>
      <c r="X102" s="60">
        <f>'Level 10'!M47</f>
        <v>0</v>
      </c>
      <c r="Y102" s="60">
        <f>'Level 10'!S47</f>
        <v>8.7999999999999989</v>
      </c>
      <c r="Z102" s="75">
        <f>'Level 10'!T47</f>
        <v>5</v>
      </c>
      <c r="AA102" s="70">
        <f t="shared" si="6"/>
        <v>35.4</v>
      </c>
      <c r="AB102" s="76">
        <f t="shared" si="7"/>
        <v>6</v>
      </c>
    </row>
    <row r="103" spans="1:28">
      <c r="A103" s="80" t="str">
        <f>'Level 10'!A10</f>
        <v>Abbey Retter</v>
      </c>
      <c r="B103" s="80" t="str">
        <f>'Level 10'!B10</f>
        <v>Xtreme</v>
      </c>
      <c r="C103" s="60">
        <f>'Level 10'!P10</f>
        <v>3.3499999999999996</v>
      </c>
      <c r="D103" s="60">
        <f>'Level 10'!Q10</f>
        <v>2.0499999999999998</v>
      </c>
      <c r="E103" s="60">
        <f>'Level 10'!R10</f>
        <v>1.55</v>
      </c>
      <c r="F103" s="60">
        <f>'Level 10'!M10</f>
        <v>0</v>
      </c>
      <c r="G103" s="60">
        <f>'Level 10'!S10</f>
        <v>9.75</v>
      </c>
      <c r="H103" s="75">
        <f>'Level 10'!T10</f>
        <v>4</v>
      </c>
      <c r="I103" s="60">
        <f>'Level 10'!P23</f>
        <v>3.25</v>
      </c>
      <c r="J103" s="60">
        <f>'Level 10'!Q23</f>
        <v>1.75</v>
      </c>
      <c r="K103" s="60">
        <f>'Level 10'!R23</f>
        <v>2</v>
      </c>
      <c r="L103" s="60">
        <f>'Level 10'!M23</f>
        <v>0</v>
      </c>
      <c r="M103" s="60">
        <f>'Level 10'!S23</f>
        <v>9.5</v>
      </c>
      <c r="N103" s="77">
        <f>'Level 10'!T23</f>
        <v>3</v>
      </c>
      <c r="O103" s="60">
        <f>'Level 10'!P36</f>
        <v>1.8</v>
      </c>
      <c r="P103" s="60">
        <f>'Level 10'!Q36</f>
        <v>2.1500000000000004</v>
      </c>
      <c r="Q103" s="60">
        <f>'Level 10'!R36</f>
        <v>3.15</v>
      </c>
      <c r="R103" s="60">
        <f>'Level 10'!M36</f>
        <v>0</v>
      </c>
      <c r="S103" s="60">
        <f>'Level 10'!S36</f>
        <v>6.4999999999999991</v>
      </c>
      <c r="T103" s="75">
        <f>'Level 10'!T36</f>
        <v>10</v>
      </c>
      <c r="U103" s="60">
        <f>'Level 10'!P49</f>
        <v>2.95</v>
      </c>
      <c r="V103" s="60">
        <f>'Level 10'!Q49</f>
        <v>1.75</v>
      </c>
      <c r="W103" s="60">
        <f>'Level 10'!R49</f>
        <v>1.85</v>
      </c>
      <c r="X103" s="60">
        <f>'Level 10'!M49</f>
        <v>0</v>
      </c>
      <c r="Y103" s="60">
        <f>'Level 10'!S49</f>
        <v>9.3500000000000014</v>
      </c>
      <c r="Z103" s="77">
        <f>'Level 10'!T49</f>
        <v>3</v>
      </c>
      <c r="AA103" s="70">
        <f t="shared" si="6"/>
        <v>35.1</v>
      </c>
      <c r="AB103" s="76">
        <f t="shared" si="7"/>
        <v>7</v>
      </c>
    </row>
    <row r="104" spans="1:28">
      <c r="A104" s="80" t="str">
        <f>'Level 10'!A11</f>
        <v>Georgia Taylor</v>
      </c>
      <c r="B104" s="80" t="str">
        <f>'Level 10'!B11</f>
        <v>Diva</v>
      </c>
      <c r="C104" s="60">
        <f>'Level 10'!P11</f>
        <v>2.5999999999999996</v>
      </c>
      <c r="D104" s="60">
        <f>'Level 10'!Q11</f>
        <v>2.6</v>
      </c>
      <c r="E104" s="60">
        <f>'Level 10'!R11</f>
        <v>2.2000000000000002</v>
      </c>
      <c r="F104" s="60">
        <f>'Level 10'!M11</f>
        <v>0.3</v>
      </c>
      <c r="G104" s="60">
        <f>'Level 10'!S11</f>
        <v>7.4999999999999991</v>
      </c>
      <c r="H104" s="75">
        <f>'Level 10'!T11</f>
        <v>8</v>
      </c>
      <c r="I104" s="60">
        <f>'Level 10'!P24</f>
        <v>3.2</v>
      </c>
      <c r="J104" s="60">
        <f>'Level 10'!Q24</f>
        <v>2.1</v>
      </c>
      <c r="K104" s="60">
        <f>'Level 10'!R24</f>
        <v>1.65</v>
      </c>
      <c r="L104" s="60">
        <f>'Level 10'!M24</f>
        <v>0</v>
      </c>
      <c r="M104" s="60">
        <f>'Level 10'!S24</f>
        <v>9.4499999999999993</v>
      </c>
      <c r="N104" s="75">
        <f>'Level 10'!T24</f>
        <v>4</v>
      </c>
      <c r="O104" s="60">
        <f>'Level 10'!P37</f>
        <v>3.0999999999999996</v>
      </c>
      <c r="P104" s="60">
        <f>'Level 10'!Q37</f>
        <v>2.2999999999999998</v>
      </c>
      <c r="Q104" s="60">
        <f>'Level 10'!R37</f>
        <v>2.2000000000000002</v>
      </c>
      <c r="R104" s="60">
        <f>'Level 10'!M37</f>
        <v>0</v>
      </c>
      <c r="S104" s="60">
        <f>'Level 10'!S37</f>
        <v>8.6</v>
      </c>
      <c r="T104" s="75">
        <f>'Level 10'!T37</f>
        <v>7</v>
      </c>
      <c r="U104" s="60">
        <f>'Level 10'!P50</f>
        <v>2.4500000000000002</v>
      </c>
      <c r="V104" s="60">
        <f>'Level 10'!Q50</f>
        <v>2.4</v>
      </c>
      <c r="W104" s="60">
        <f>'Level 10'!R50</f>
        <v>1.75</v>
      </c>
      <c r="X104" s="60">
        <f>'Level 10'!M50</f>
        <v>0</v>
      </c>
      <c r="Y104" s="60">
        <f>'Level 10'!S50</f>
        <v>8.3000000000000007</v>
      </c>
      <c r="Z104" s="75">
        <f>'Level 10'!T50</f>
        <v>8</v>
      </c>
      <c r="AA104" s="70">
        <f t="shared" si="6"/>
        <v>33.849999999999994</v>
      </c>
      <c r="AB104" s="76">
        <f t="shared" si="7"/>
        <v>8</v>
      </c>
    </row>
    <row r="105" spans="1:28">
      <c r="A105" s="80" t="str">
        <f>'Level 10'!A14</f>
        <v>Paige Grant-Huggett</v>
      </c>
      <c r="B105" s="80" t="str">
        <f>'Level 10'!B14</f>
        <v>Xtreme</v>
      </c>
      <c r="C105" s="60">
        <f>'Level 10'!P14</f>
        <v>2.85</v>
      </c>
      <c r="D105" s="60">
        <f>'Level 10'!Q14</f>
        <v>2.4</v>
      </c>
      <c r="E105" s="60">
        <f>'Level 10'!R14</f>
        <v>3</v>
      </c>
      <c r="F105" s="60">
        <f>'Level 10'!M14</f>
        <v>0.3</v>
      </c>
      <c r="G105" s="60">
        <f>'Level 10'!S14</f>
        <v>7.15</v>
      </c>
      <c r="H105" s="75">
        <f>'Level 10'!T14</f>
        <v>9</v>
      </c>
      <c r="I105" s="60">
        <f>'Level 10'!P27</f>
        <v>2.4000000000000004</v>
      </c>
      <c r="J105" s="60">
        <f>'Level 10'!Q27</f>
        <v>1.85</v>
      </c>
      <c r="K105" s="60">
        <f>'Level 10'!R27</f>
        <v>2.35</v>
      </c>
      <c r="L105" s="60">
        <f>'Level 10'!M27</f>
        <v>0</v>
      </c>
      <c r="M105" s="60">
        <f>'Level 10'!S27</f>
        <v>8.2000000000000011</v>
      </c>
      <c r="N105" s="75">
        <f>'Level 10'!T27</f>
        <v>9</v>
      </c>
      <c r="O105" s="60">
        <f>'Level 10'!P40</f>
        <v>2.15</v>
      </c>
      <c r="P105" s="60">
        <f>'Level 10'!Q40</f>
        <v>2.4</v>
      </c>
      <c r="Q105" s="60">
        <f>'Level 10'!R40</f>
        <v>2.6</v>
      </c>
      <c r="R105" s="60">
        <f>'Level 10'!M40</f>
        <v>0</v>
      </c>
      <c r="S105" s="60">
        <f>'Level 10'!S40</f>
        <v>7.15</v>
      </c>
      <c r="T105" s="75">
        <f>'Level 10'!T40</f>
        <v>8</v>
      </c>
      <c r="U105" s="60">
        <f>'Level 10'!P53</f>
        <v>1.5499999999999998</v>
      </c>
      <c r="V105" s="60">
        <f>'Level 10'!Q53</f>
        <v>2.6</v>
      </c>
      <c r="W105" s="60">
        <f>'Level 10'!R53</f>
        <v>2.25</v>
      </c>
      <c r="X105" s="60">
        <f>'Level 10'!M53</f>
        <v>0</v>
      </c>
      <c r="Y105" s="60">
        <f>'Level 10'!S53</f>
        <v>6.7</v>
      </c>
      <c r="Z105" s="75">
        <f>'Level 10'!T53</f>
        <v>10</v>
      </c>
      <c r="AA105" s="70">
        <f t="shared" si="6"/>
        <v>29.2</v>
      </c>
      <c r="AB105" s="76">
        <f t="shared" si="7"/>
        <v>9</v>
      </c>
    </row>
    <row r="106" spans="1:28">
      <c r="A106" s="80" t="str">
        <f>'Level 10'!A13</f>
        <v>Juliette Lyons</v>
      </c>
      <c r="B106" s="80" t="str">
        <f>'Level 10'!B13</f>
        <v>Xtreme</v>
      </c>
      <c r="C106" s="60">
        <f>'Level 10'!P13</f>
        <v>0.9</v>
      </c>
      <c r="D106" s="60">
        <f>'Level 10'!Q13</f>
        <v>2.5499999999999998</v>
      </c>
      <c r="E106" s="60">
        <f>'Level 10'!R13</f>
        <v>2.9</v>
      </c>
      <c r="F106" s="60">
        <f>'Level 10'!M13</f>
        <v>0</v>
      </c>
      <c r="G106" s="60">
        <f>'Level 10'!S13</f>
        <v>5.45</v>
      </c>
      <c r="H106" s="75">
        <f>'Level 10'!T13</f>
        <v>10</v>
      </c>
      <c r="I106" s="60">
        <f>'Level 10'!P26</f>
        <v>2.3000000000000003</v>
      </c>
      <c r="J106" s="60">
        <f>'Level 10'!Q26</f>
        <v>2.7</v>
      </c>
      <c r="K106" s="60">
        <f>'Level 10'!R26</f>
        <v>3.35</v>
      </c>
      <c r="L106" s="60">
        <f>'Level 10'!M26</f>
        <v>0</v>
      </c>
      <c r="M106" s="60">
        <f>'Level 10'!S26</f>
        <v>6.25</v>
      </c>
      <c r="N106" s="75">
        <f>'Level 10'!T26</f>
        <v>10</v>
      </c>
      <c r="O106" s="60">
        <f>'Level 10'!P39</f>
        <v>2.1</v>
      </c>
      <c r="P106" s="60">
        <f>'Level 10'!Q39</f>
        <v>2.4500000000000002</v>
      </c>
      <c r="Q106" s="60">
        <f>'Level 10'!R39</f>
        <v>2.75</v>
      </c>
      <c r="R106" s="60">
        <f>'Level 10'!M39</f>
        <v>0</v>
      </c>
      <c r="S106" s="60">
        <f>'Level 10'!S39</f>
        <v>6.9</v>
      </c>
      <c r="T106" s="75">
        <f>'Level 10'!T39</f>
        <v>9</v>
      </c>
      <c r="U106" s="60">
        <f>'Level 10'!P52</f>
        <v>1.9</v>
      </c>
      <c r="V106" s="60">
        <f>'Level 10'!Q52</f>
        <v>1.85</v>
      </c>
      <c r="W106" s="60">
        <f>'Level 10'!R52</f>
        <v>3.3</v>
      </c>
      <c r="X106" s="60">
        <f>'Level 10'!M52</f>
        <v>0</v>
      </c>
      <c r="Y106" s="60">
        <f>'Level 10'!S52</f>
        <v>6.75</v>
      </c>
      <c r="Z106" s="75">
        <f>'Level 10'!T52</f>
        <v>9</v>
      </c>
      <c r="AA106" s="70">
        <f t="shared" si="6"/>
        <v>25.35</v>
      </c>
      <c r="AB106" s="76">
        <f t="shared" si="7"/>
        <v>10</v>
      </c>
    </row>
  </sheetData>
  <sortState ref="A111:AB134">
    <sortCondition ref="AB111:AB134"/>
  </sortState>
  <mergeCells count="13">
    <mergeCell ref="U5:V5"/>
    <mergeCell ref="O5:T5"/>
    <mergeCell ref="I5:N5"/>
    <mergeCell ref="C5:H5"/>
    <mergeCell ref="C46:H46"/>
    <mergeCell ref="I46:N46"/>
    <mergeCell ref="O46:T46"/>
    <mergeCell ref="U46:V46"/>
    <mergeCell ref="AA95:AB95"/>
    <mergeCell ref="U95:Z95"/>
    <mergeCell ref="O95:T95"/>
    <mergeCell ref="I95:N95"/>
    <mergeCell ref="C95:H95"/>
  </mergeCells>
  <phoneticPr fontId="13" type="noConversion"/>
  <pageMargins left="0.75000000000000011" right="0.75000000000000011" top="1" bottom="1" header="0.5" footer="0.5"/>
  <pageSetup paperSize="9" scale="51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R65"/>
  <sheetViews>
    <sheetView topLeftCell="F16" workbookViewId="0">
      <selection activeCell="B54" sqref="B54"/>
    </sheetView>
  </sheetViews>
  <sheetFormatPr defaultColWidth="10.875" defaultRowHeight="15.75"/>
  <cols>
    <col min="1" max="1" width="22.875" style="14" customWidth="1"/>
    <col min="2" max="10" width="10.875" style="14"/>
    <col min="11" max="11" width="12.625" style="14" bestFit="1" customWidth="1"/>
    <col min="12" max="13" width="11.875" style="14" bestFit="1" customWidth="1"/>
    <col min="14" max="14" width="11.875" style="14" customWidth="1"/>
    <col min="15" max="16384" width="10.875" style="14"/>
  </cols>
  <sheetData>
    <row r="1" spans="1:18">
      <c r="A1" s="5" t="s">
        <v>93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8">
      <c r="A2" s="5" t="s">
        <v>94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8">
      <c r="A3" s="10"/>
      <c r="B3" s="13"/>
      <c r="C3" s="13"/>
      <c r="D3" s="13"/>
      <c r="E3" s="13"/>
      <c r="F3" s="13"/>
      <c r="G3" s="13"/>
      <c r="H3" s="13"/>
      <c r="I3" s="13"/>
      <c r="J3" s="13"/>
      <c r="K3" s="13"/>
    </row>
    <row r="5" spans="1:18" ht="16.5" thickBot="1">
      <c r="A5" s="3" t="s">
        <v>26</v>
      </c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6.5" thickBot="1">
      <c r="A6" s="17" t="s">
        <v>71</v>
      </c>
      <c r="B6" s="18" t="s">
        <v>72</v>
      </c>
      <c r="C6" s="19"/>
      <c r="D6" s="19" t="s">
        <v>2</v>
      </c>
      <c r="E6" s="19" t="s">
        <v>3</v>
      </c>
      <c r="F6" s="19" t="s">
        <v>11</v>
      </c>
      <c r="G6" s="19" t="s">
        <v>12</v>
      </c>
      <c r="H6" s="19" t="s">
        <v>13</v>
      </c>
      <c r="I6" s="19" t="s">
        <v>14</v>
      </c>
      <c r="J6" s="19" t="s">
        <v>4</v>
      </c>
      <c r="K6" s="19" t="s">
        <v>5</v>
      </c>
      <c r="L6" s="19" t="s">
        <v>9</v>
      </c>
      <c r="M6" s="19" t="s">
        <v>15</v>
      </c>
      <c r="N6" s="19" t="s">
        <v>69</v>
      </c>
      <c r="O6" s="19" t="s">
        <v>16</v>
      </c>
      <c r="P6" s="19" t="s">
        <v>10</v>
      </c>
      <c r="Q6" s="19" t="s">
        <v>8</v>
      </c>
      <c r="R6" s="20" t="s">
        <v>76</v>
      </c>
    </row>
    <row r="7" spans="1:18" ht="16.5" thickBot="1">
      <c r="A7" s="11" t="s">
        <v>303</v>
      </c>
      <c r="B7" s="21" t="s">
        <v>102</v>
      </c>
      <c r="C7" s="22" t="s">
        <v>77</v>
      </c>
      <c r="D7" s="23">
        <v>1</v>
      </c>
      <c r="E7" s="23">
        <v>1.3</v>
      </c>
      <c r="F7" s="23">
        <v>2</v>
      </c>
      <c r="G7" s="23">
        <v>2</v>
      </c>
      <c r="H7" s="23">
        <v>2.8</v>
      </c>
      <c r="I7" s="23">
        <v>2.5</v>
      </c>
      <c r="J7" s="23">
        <v>3.2</v>
      </c>
      <c r="K7" s="23">
        <v>3.6</v>
      </c>
      <c r="L7" s="15">
        <f t="shared" ref="L7" si="0">AVERAGE(D7,E7)</f>
        <v>1.1499999999999999</v>
      </c>
      <c r="M7" s="15">
        <f t="shared" ref="M7" si="1">AVERAGE(F7,G7)</f>
        <v>2</v>
      </c>
      <c r="N7" s="15">
        <f t="shared" ref="N7" si="2">IF(L7+M7&gt;8,8,L7+M7)</f>
        <v>3.15</v>
      </c>
      <c r="O7" s="15">
        <f t="shared" ref="O7" si="3">AVERAGE(H7,I7)</f>
        <v>2.65</v>
      </c>
      <c r="P7" s="15">
        <f t="shared" ref="P7" si="4">AVERAGE(J7,K7)</f>
        <v>3.4000000000000004</v>
      </c>
      <c r="Q7" s="15"/>
      <c r="R7" s="16">
        <f t="shared" ref="R7" si="5">10+N7-O7-P7-Q7</f>
        <v>7.1</v>
      </c>
    </row>
    <row r="8" spans="1:18" ht="16.5" thickBot="1">
      <c r="A8" s="11" t="s">
        <v>303</v>
      </c>
      <c r="B8" s="21" t="s">
        <v>102</v>
      </c>
      <c r="C8" s="26" t="s">
        <v>78</v>
      </c>
      <c r="D8" s="27">
        <v>1.5</v>
      </c>
      <c r="E8" s="27">
        <v>1.3</v>
      </c>
      <c r="F8" s="27">
        <v>2.2000000000000002</v>
      </c>
      <c r="G8" s="27">
        <v>2.2000000000000002</v>
      </c>
      <c r="H8" s="27">
        <v>2.7</v>
      </c>
      <c r="I8" s="27">
        <v>2.4</v>
      </c>
      <c r="J8" s="27">
        <v>2.8</v>
      </c>
      <c r="K8" s="27">
        <v>3.1</v>
      </c>
      <c r="L8" s="15">
        <f t="shared" ref="L8:L14" si="6">AVERAGE(D8,E8)</f>
        <v>1.4</v>
      </c>
      <c r="M8" s="15">
        <f t="shared" ref="M8:M14" si="7">AVERAGE(F8,G8)</f>
        <v>2.2000000000000002</v>
      </c>
      <c r="N8" s="15">
        <f t="shared" ref="N8:N14" si="8">IF(L8+M8&gt;8,8,L8+M8)</f>
        <v>3.6</v>
      </c>
      <c r="O8" s="15">
        <f t="shared" ref="O8:O14" si="9">AVERAGE(H8,I8)</f>
        <v>2.5499999999999998</v>
      </c>
      <c r="P8" s="15">
        <f t="shared" ref="P8:P14" si="10">AVERAGE(J8,K8)</f>
        <v>2.95</v>
      </c>
      <c r="Q8" s="15"/>
      <c r="R8" s="16">
        <f t="shared" ref="R8:R14" si="11">10+N8-O8-P8-Q8</f>
        <v>8.1000000000000014</v>
      </c>
    </row>
    <row r="9" spans="1:18" ht="16.5" thickBot="1">
      <c r="A9" s="12" t="s">
        <v>304</v>
      </c>
      <c r="B9" s="21" t="s">
        <v>102</v>
      </c>
      <c r="C9" s="29" t="s">
        <v>77</v>
      </c>
      <c r="D9" s="30">
        <v>1.6</v>
      </c>
      <c r="E9" s="30">
        <v>1.5</v>
      </c>
      <c r="F9" s="30">
        <v>2.7</v>
      </c>
      <c r="G9" s="30">
        <v>2.6</v>
      </c>
      <c r="H9" s="30">
        <v>2.5</v>
      </c>
      <c r="I9" s="30">
        <v>2.2000000000000002</v>
      </c>
      <c r="J9" s="30">
        <v>3</v>
      </c>
      <c r="K9" s="30">
        <v>3.1</v>
      </c>
      <c r="L9" s="15">
        <f t="shared" si="6"/>
        <v>1.55</v>
      </c>
      <c r="M9" s="15">
        <f t="shared" si="7"/>
        <v>2.6500000000000004</v>
      </c>
      <c r="N9" s="15">
        <f t="shared" si="8"/>
        <v>4.2</v>
      </c>
      <c r="O9" s="15">
        <f t="shared" si="9"/>
        <v>2.35</v>
      </c>
      <c r="P9" s="15">
        <f t="shared" si="10"/>
        <v>3.05</v>
      </c>
      <c r="Q9" s="15"/>
      <c r="R9" s="16">
        <f t="shared" si="11"/>
        <v>8.8000000000000007</v>
      </c>
    </row>
    <row r="10" spans="1:18" ht="16.5" thickBot="1">
      <c r="A10" s="12" t="s">
        <v>304</v>
      </c>
      <c r="B10" s="21" t="s">
        <v>102</v>
      </c>
      <c r="C10" s="33" t="s">
        <v>78</v>
      </c>
      <c r="D10" s="34">
        <v>2.2000000000000002</v>
      </c>
      <c r="E10" s="34">
        <v>2.2000000000000002</v>
      </c>
      <c r="F10" s="34">
        <v>1.3</v>
      </c>
      <c r="G10" s="34">
        <v>1.3</v>
      </c>
      <c r="H10" s="34">
        <v>2.6</v>
      </c>
      <c r="I10" s="34">
        <v>2.2999999999999998</v>
      </c>
      <c r="J10" s="34">
        <v>3.9</v>
      </c>
      <c r="K10" s="34">
        <v>3.9</v>
      </c>
      <c r="L10" s="15">
        <f t="shared" si="6"/>
        <v>2.2000000000000002</v>
      </c>
      <c r="M10" s="15">
        <f t="shared" si="7"/>
        <v>1.3</v>
      </c>
      <c r="N10" s="15">
        <f t="shared" si="8"/>
        <v>3.5</v>
      </c>
      <c r="O10" s="15">
        <f t="shared" si="9"/>
        <v>2.4500000000000002</v>
      </c>
      <c r="P10" s="15">
        <f t="shared" si="10"/>
        <v>3.9</v>
      </c>
      <c r="Q10" s="15"/>
      <c r="R10" s="16">
        <f t="shared" si="11"/>
        <v>7.15</v>
      </c>
    </row>
    <row r="11" spans="1:18" ht="16.5" thickBot="1">
      <c r="A11" s="11" t="s">
        <v>309</v>
      </c>
      <c r="B11" s="21" t="s">
        <v>123</v>
      </c>
      <c r="C11" s="22" t="s">
        <v>77</v>
      </c>
      <c r="D11" s="23">
        <v>1.6</v>
      </c>
      <c r="E11" s="23">
        <v>1.9</v>
      </c>
      <c r="F11" s="23">
        <v>1.2</v>
      </c>
      <c r="G11" s="23">
        <v>1.4</v>
      </c>
      <c r="H11" s="23">
        <v>2.7</v>
      </c>
      <c r="I11" s="23">
        <v>2.6</v>
      </c>
      <c r="J11" s="23">
        <v>4.5999999999999996</v>
      </c>
      <c r="K11" s="23">
        <v>4.9000000000000004</v>
      </c>
      <c r="L11" s="15">
        <f t="shared" si="6"/>
        <v>1.75</v>
      </c>
      <c r="M11" s="15">
        <f t="shared" si="7"/>
        <v>1.2999999999999998</v>
      </c>
      <c r="N11" s="15">
        <f t="shared" si="8"/>
        <v>3.05</v>
      </c>
      <c r="O11" s="15">
        <f t="shared" si="9"/>
        <v>2.6500000000000004</v>
      </c>
      <c r="P11" s="15">
        <f t="shared" si="10"/>
        <v>4.75</v>
      </c>
      <c r="Q11" s="15">
        <v>0.9</v>
      </c>
      <c r="R11" s="16">
        <f t="shared" si="11"/>
        <v>4.75</v>
      </c>
    </row>
    <row r="12" spans="1:18" ht="16.5" thickBot="1">
      <c r="A12" s="11" t="s">
        <v>309</v>
      </c>
      <c r="B12" s="21" t="s">
        <v>123</v>
      </c>
      <c r="C12" s="26" t="s">
        <v>78</v>
      </c>
      <c r="D12" s="27">
        <v>1.9</v>
      </c>
      <c r="E12" s="27">
        <v>2.1</v>
      </c>
      <c r="F12" s="27">
        <v>2.5</v>
      </c>
      <c r="G12" s="27">
        <v>2.5</v>
      </c>
      <c r="H12" s="27">
        <v>2</v>
      </c>
      <c r="I12" s="27">
        <v>2</v>
      </c>
      <c r="J12" s="27">
        <v>3</v>
      </c>
      <c r="K12" s="27">
        <v>3.2</v>
      </c>
      <c r="L12" s="15">
        <f t="shared" si="6"/>
        <v>2</v>
      </c>
      <c r="M12" s="15">
        <f t="shared" si="7"/>
        <v>2.5</v>
      </c>
      <c r="N12" s="15">
        <f t="shared" si="8"/>
        <v>4.5</v>
      </c>
      <c r="O12" s="15">
        <f t="shared" si="9"/>
        <v>2</v>
      </c>
      <c r="P12" s="15">
        <f t="shared" si="10"/>
        <v>3.1</v>
      </c>
      <c r="Q12" s="15"/>
      <c r="R12" s="16">
        <f t="shared" si="11"/>
        <v>9.4</v>
      </c>
    </row>
    <row r="13" spans="1:18" ht="16.5" thickBot="1">
      <c r="A13" s="12"/>
      <c r="B13" s="28"/>
      <c r="C13" s="29" t="s">
        <v>77</v>
      </c>
      <c r="D13" s="30"/>
      <c r="E13" s="30"/>
      <c r="F13" s="30"/>
      <c r="G13" s="30"/>
      <c r="H13" s="30"/>
      <c r="I13" s="30"/>
      <c r="J13" s="30"/>
      <c r="K13" s="30"/>
      <c r="L13" s="15" t="e">
        <f t="shared" si="6"/>
        <v>#DIV/0!</v>
      </c>
      <c r="M13" s="15" t="e">
        <f t="shared" si="7"/>
        <v>#DIV/0!</v>
      </c>
      <c r="N13" s="15" t="e">
        <f t="shared" si="8"/>
        <v>#DIV/0!</v>
      </c>
      <c r="O13" s="15" t="e">
        <f t="shared" si="9"/>
        <v>#DIV/0!</v>
      </c>
      <c r="P13" s="15" t="e">
        <f t="shared" si="10"/>
        <v>#DIV/0!</v>
      </c>
      <c r="Q13" s="15"/>
      <c r="R13" s="16" t="e">
        <f t="shared" si="11"/>
        <v>#DIV/0!</v>
      </c>
    </row>
    <row r="14" spans="1:18" ht="16.5" thickBot="1">
      <c r="A14" s="24">
        <v>0</v>
      </c>
      <c r="B14" s="25">
        <v>0</v>
      </c>
      <c r="C14" s="26" t="s">
        <v>78</v>
      </c>
      <c r="D14" s="27"/>
      <c r="E14" s="27"/>
      <c r="F14" s="27"/>
      <c r="G14" s="27"/>
      <c r="H14" s="27"/>
      <c r="I14" s="27"/>
      <c r="J14" s="27"/>
      <c r="K14" s="27"/>
      <c r="L14" s="15" t="e">
        <f t="shared" si="6"/>
        <v>#DIV/0!</v>
      </c>
      <c r="M14" s="15" t="e">
        <f t="shared" si="7"/>
        <v>#DIV/0!</v>
      </c>
      <c r="N14" s="15" t="e">
        <f t="shared" si="8"/>
        <v>#DIV/0!</v>
      </c>
      <c r="O14" s="15" t="e">
        <f t="shared" si="9"/>
        <v>#DIV/0!</v>
      </c>
      <c r="P14" s="15" t="e">
        <f t="shared" si="10"/>
        <v>#DIV/0!</v>
      </c>
      <c r="Q14" s="15"/>
      <c r="R14" s="16" t="e">
        <f t="shared" si="11"/>
        <v>#DIV/0!</v>
      </c>
    </row>
    <row r="16" spans="1:18" ht="16.5" thickBot="1">
      <c r="A16" s="3" t="s">
        <v>79</v>
      </c>
      <c r="B16" s="3"/>
      <c r="C16" s="3"/>
      <c r="D16" s="3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6.5" thickBot="1">
      <c r="A17" s="17" t="s">
        <v>71</v>
      </c>
      <c r="B17" s="18" t="s">
        <v>72</v>
      </c>
      <c r="C17" s="19"/>
      <c r="D17" s="19" t="s">
        <v>2</v>
      </c>
      <c r="E17" s="19" t="s">
        <v>3</v>
      </c>
      <c r="F17" s="19" t="s">
        <v>11</v>
      </c>
      <c r="G17" s="19" t="s">
        <v>12</v>
      </c>
      <c r="H17" s="19" t="s">
        <v>13</v>
      </c>
      <c r="I17" s="19" t="s">
        <v>14</v>
      </c>
      <c r="J17" s="19" t="s">
        <v>4</v>
      </c>
      <c r="K17" s="19" t="s">
        <v>5</v>
      </c>
      <c r="L17" s="19" t="s">
        <v>9</v>
      </c>
      <c r="M17" s="19" t="s">
        <v>15</v>
      </c>
      <c r="N17" s="19" t="s">
        <v>69</v>
      </c>
      <c r="O17" s="19" t="s">
        <v>16</v>
      </c>
      <c r="P17" s="19" t="s">
        <v>10</v>
      </c>
      <c r="Q17" s="19" t="s">
        <v>8</v>
      </c>
      <c r="R17" s="20" t="s">
        <v>76</v>
      </c>
    </row>
    <row r="18" spans="1:18" ht="16.5" thickBot="1">
      <c r="A18" s="11" t="s">
        <v>311</v>
      </c>
      <c r="B18" s="21" t="s">
        <v>102</v>
      </c>
      <c r="C18" s="22" t="s">
        <v>77</v>
      </c>
      <c r="D18" s="23">
        <v>0.5</v>
      </c>
      <c r="E18" s="23">
        <v>0.6</v>
      </c>
      <c r="F18" s="23">
        <v>0.7</v>
      </c>
      <c r="G18" s="23">
        <v>0.7</v>
      </c>
      <c r="H18" s="23">
        <v>3.2</v>
      </c>
      <c r="I18" s="23">
        <v>2.9</v>
      </c>
      <c r="J18" s="23">
        <v>3.6</v>
      </c>
      <c r="K18" s="23">
        <v>3.9</v>
      </c>
      <c r="L18" s="15">
        <f t="shared" ref="L18" si="12">AVERAGE(D18,E18)</f>
        <v>0.55000000000000004</v>
      </c>
      <c r="M18" s="15">
        <f t="shared" ref="M18" si="13">AVERAGE(F18,G18)</f>
        <v>0.7</v>
      </c>
      <c r="N18" s="15">
        <f t="shared" ref="N18" si="14">IF(L18+M18&gt;8,8,L18+M18)</f>
        <v>1.25</v>
      </c>
      <c r="O18" s="15">
        <f t="shared" ref="O18" si="15">AVERAGE(H18,I18)</f>
        <v>3.05</v>
      </c>
      <c r="P18" s="15">
        <f t="shared" ref="P18" si="16">AVERAGE(J18,K18)</f>
        <v>3.75</v>
      </c>
      <c r="Q18" s="15"/>
      <c r="R18" s="16">
        <f t="shared" ref="R18" si="17">10+N18-O18-P18-Q18</f>
        <v>4.4499999999999993</v>
      </c>
    </row>
    <row r="19" spans="1:18" ht="16.5" thickBot="1">
      <c r="A19" s="11" t="s">
        <v>311</v>
      </c>
      <c r="B19" s="21" t="s">
        <v>102</v>
      </c>
      <c r="C19" s="26" t="s">
        <v>78</v>
      </c>
      <c r="D19" s="27">
        <v>0.6</v>
      </c>
      <c r="E19" s="27">
        <v>0.9</v>
      </c>
      <c r="F19" s="27">
        <v>0.4</v>
      </c>
      <c r="G19" s="27">
        <v>0.4</v>
      </c>
      <c r="H19" s="27">
        <v>2.9</v>
      </c>
      <c r="I19" s="27">
        <v>2.9</v>
      </c>
      <c r="J19" s="27">
        <v>4.2</v>
      </c>
      <c r="K19" s="27">
        <v>4.4000000000000004</v>
      </c>
      <c r="L19" s="15">
        <f t="shared" ref="L19:L25" si="18">AVERAGE(D19,E19)</f>
        <v>0.75</v>
      </c>
      <c r="M19" s="15">
        <f t="shared" ref="M19:M25" si="19">AVERAGE(F19,G19)</f>
        <v>0.4</v>
      </c>
      <c r="N19" s="15">
        <f t="shared" ref="N19:N25" si="20">IF(L19+M19&gt;8,8,L19+M19)</f>
        <v>1.1499999999999999</v>
      </c>
      <c r="O19" s="15">
        <f t="shared" ref="O19:O25" si="21">AVERAGE(H19,I19)</f>
        <v>2.9</v>
      </c>
      <c r="P19" s="15">
        <f t="shared" ref="P19:P25" si="22">AVERAGE(J19,K19)</f>
        <v>4.3000000000000007</v>
      </c>
      <c r="Q19" s="15"/>
      <c r="R19" s="16">
        <f t="shared" ref="R19:R25" si="23">10+N19-O19-P19-Q19</f>
        <v>3.9499999999999993</v>
      </c>
    </row>
    <row r="20" spans="1:18" ht="16.5" thickBot="1">
      <c r="A20" s="12"/>
      <c r="B20" s="28"/>
      <c r="C20" s="29" t="s">
        <v>77</v>
      </c>
      <c r="D20" s="30"/>
      <c r="E20" s="30"/>
      <c r="F20" s="30"/>
      <c r="G20" s="30"/>
      <c r="H20" s="30"/>
      <c r="I20" s="30"/>
      <c r="J20" s="30"/>
      <c r="K20" s="30"/>
      <c r="L20" s="15" t="e">
        <f t="shared" si="18"/>
        <v>#DIV/0!</v>
      </c>
      <c r="M20" s="15" t="e">
        <f t="shared" si="19"/>
        <v>#DIV/0!</v>
      </c>
      <c r="N20" s="15" t="e">
        <f t="shared" si="20"/>
        <v>#DIV/0!</v>
      </c>
      <c r="O20" s="15" t="e">
        <f t="shared" si="21"/>
        <v>#DIV/0!</v>
      </c>
      <c r="P20" s="15" t="e">
        <f t="shared" si="22"/>
        <v>#DIV/0!</v>
      </c>
      <c r="Q20" s="15"/>
      <c r="R20" s="16" t="e">
        <f t="shared" si="23"/>
        <v>#DIV/0!</v>
      </c>
    </row>
    <row r="21" spans="1:18" ht="16.5" thickBot="1">
      <c r="A21" s="31">
        <v>0</v>
      </c>
      <c r="B21" s="32">
        <v>0</v>
      </c>
      <c r="C21" s="33" t="s">
        <v>78</v>
      </c>
      <c r="D21" s="34"/>
      <c r="E21" s="34"/>
      <c r="F21" s="34"/>
      <c r="G21" s="34"/>
      <c r="H21" s="34"/>
      <c r="I21" s="34"/>
      <c r="J21" s="34"/>
      <c r="K21" s="34"/>
      <c r="L21" s="15" t="e">
        <f t="shared" si="18"/>
        <v>#DIV/0!</v>
      </c>
      <c r="M21" s="15" t="e">
        <f t="shared" si="19"/>
        <v>#DIV/0!</v>
      </c>
      <c r="N21" s="15" t="e">
        <f t="shared" si="20"/>
        <v>#DIV/0!</v>
      </c>
      <c r="O21" s="15" t="e">
        <f t="shared" si="21"/>
        <v>#DIV/0!</v>
      </c>
      <c r="P21" s="15" t="e">
        <f t="shared" si="22"/>
        <v>#DIV/0!</v>
      </c>
      <c r="Q21" s="15"/>
      <c r="R21" s="16" t="e">
        <f t="shared" si="23"/>
        <v>#DIV/0!</v>
      </c>
    </row>
    <row r="22" spans="1:18" ht="16.5" thickBot="1">
      <c r="A22" s="11"/>
      <c r="B22" s="21"/>
      <c r="C22" s="22" t="s">
        <v>77</v>
      </c>
      <c r="D22" s="23"/>
      <c r="E22" s="23"/>
      <c r="F22" s="23"/>
      <c r="G22" s="23"/>
      <c r="H22" s="23"/>
      <c r="I22" s="23"/>
      <c r="J22" s="23"/>
      <c r="K22" s="23"/>
      <c r="L22" s="15" t="e">
        <f t="shared" si="18"/>
        <v>#DIV/0!</v>
      </c>
      <c r="M22" s="15" t="e">
        <f t="shared" si="19"/>
        <v>#DIV/0!</v>
      </c>
      <c r="N22" s="15" t="e">
        <f t="shared" si="20"/>
        <v>#DIV/0!</v>
      </c>
      <c r="O22" s="15" t="e">
        <f t="shared" si="21"/>
        <v>#DIV/0!</v>
      </c>
      <c r="P22" s="15" t="e">
        <f t="shared" si="22"/>
        <v>#DIV/0!</v>
      </c>
      <c r="Q22" s="15"/>
      <c r="R22" s="16" t="e">
        <f t="shared" si="23"/>
        <v>#DIV/0!</v>
      </c>
    </row>
    <row r="23" spans="1:18" ht="16.5" thickBot="1">
      <c r="A23" s="24">
        <v>0</v>
      </c>
      <c r="B23" s="25">
        <v>0</v>
      </c>
      <c r="C23" s="26" t="s">
        <v>78</v>
      </c>
      <c r="D23" s="27"/>
      <c r="E23" s="27"/>
      <c r="F23" s="27"/>
      <c r="G23" s="27"/>
      <c r="H23" s="27"/>
      <c r="I23" s="27"/>
      <c r="J23" s="27"/>
      <c r="K23" s="27"/>
      <c r="L23" s="15" t="e">
        <f t="shared" si="18"/>
        <v>#DIV/0!</v>
      </c>
      <c r="M23" s="15" t="e">
        <f t="shared" si="19"/>
        <v>#DIV/0!</v>
      </c>
      <c r="N23" s="15" t="e">
        <f t="shared" si="20"/>
        <v>#DIV/0!</v>
      </c>
      <c r="O23" s="15" t="e">
        <f t="shared" si="21"/>
        <v>#DIV/0!</v>
      </c>
      <c r="P23" s="15" t="e">
        <f t="shared" si="22"/>
        <v>#DIV/0!</v>
      </c>
      <c r="Q23" s="15"/>
      <c r="R23" s="16" t="e">
        <f t="shared" si="23"/>
        <v>#DIV/0!</v>
      </c>
    </row>
    <row r="24" spans="1:18" ht="16.5" thickBot="1">
      <c r="A24" s="12"/>
      <c r="B24" s="28"/>
      <c r="C24" s="29" t="s">
        <v>77</v>
      </c>
      <c r="D24" s="30"/>
      <c r="E24" s="30"/>
      <c r="F24" s="30"/>
      <c r="G24" s="30"/>
      <c r="H24" s="30"/>
      <c r="I24" s="30"/>
      <c r="J24" s="30"/>
      <c r="K24" s="30"/>
      <c r="L24" s="15" t="e">
        <f t="shared" si="18"/>
        <v>#DIV/0!</v>
      </c>
      <c r="M24" s="15" t="e">
        <f t="shared" si="19"/>
        <v>#DIV/0!</v>
      </c>
      <c r="N24" s="15" t="e">
        <f t="shared" si="20"/>
        <v>#DIV/0!</v>
      </c>
      <c r="O24" s="15" t="e">
        <f t="shared" si="21"/>
        <v>#DIV/0!</v>
      </c>
      <c r="P24" s="15" t="e">
        <f t="shared" si="22"/>
        <v>#DIV/0!</v>
      </c>
      <c r="Q24" s="15"/>
      <c r="R24" s="16" t="e">
        <f t="shared" si="23"/>
        <v>#DIV/0!</v>
      </c>
    </row>
    <row r="25" spans="1:18" ht="16.5" thickBot="1">
      <c r="A25" s="24">
        <v>0</v>
      </c>
      <c r="B25" s="25">
        <v>0</v>
      </c>
      <c r="C25" s="26" t="s">
        <v>78</v>
      </c>
      <c r="D25" s="27"/>
      <c r="E25" s="27"/>
      <c r="F25" s="27"/>
      <c r="G25" s="27"/>
      <c r="H25" s="27"/>
      <c r="I25" s="27"/>
      <c r="J25" s="27"/>
      <c r="K25" s="27"/>
      <c r="L25" s="15" t="e">
        <f t="shared" si="18"/>
        <v>#DIV/0!</v>
      </c>
      <c r="M25" s="15" t="e">
        <f t="shared" si="19"/>
        <v>#DIV/0!</v>
      </c>
      <c r="N25" s="15" t="e">
        <f t="shared" si="20"/>
        <v>#DIV/0!</v>
      </c>
      <c r="O25" s="15" t="e">
        <f t="shared" si="21"/>
        <v>#DIV/0!</v>
      </c>
      <c r="P25" s="15" t="e">
        <f t="shared" si="22"/>
        <v>#DIV/0!</v>
      </c>
      <c r="Q25" s="15"/>
      <c r="R25" s="16" t="e">
        <f t="shared" si="23"/>
        <v>#DIV/0!</v>
      </c>
    </row>
    <row r="27" spans="1:18" ht="16.5" thickBot="1">
      <c r="A27" s="3" t="s">
        <v>80</v>
      </c>
      <c r="B27" s="3"/>
      <c r="C27" s="3"/>
      <c r="D27" s="3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16.5" thickBot="1">
      <c r="A28" s="17" t="s">
        <v>71</v>
      </c>
      <c r="B28" s="18" t="s">
        <v>72</v>
      </c>
      <c r="C28" s="19"/>
      <c r="D28" s="19" t="s">
        <v>2</v>
      </c>
      <c r="E28" s="19" t="s">
        <v>3</v>
      </c>
      <c r="F28" s="19" t="s">
        <v>11</v>
      </c>
      <c r="G28" s="19" t="s">
        <v>12</v>
      </c>
      <c r="H28" s="19" t="s">
        <v>13</v>
      </c>
      <c r="I28" s="19" t="s">
        <v>14</v>
      </c>
      <c r="J28" s="19" t="s">
        <v>4</v>
      </c>
      <c r="K28" s="19" t="s">
        <v>5</v>
      </c>
      <c r="L28" s="19" t="s">
        <v>9</v>
      </c>
      <c r="M28" s="19" t="s">
        <v>15</v>
      </c>
      <c r="N28" s="19" t="s">
        <v>69</v>
      </c>
      <c r="O28" s="19" t="s">
        <v>16</v>
      </c>
      <c r="P28" s="19" t="s">
        <v>10</v>
      </c>
      <c r="Q28" s="19" t="s">
        <v>8</v>
      </c>
      <c r="R28" s="20" t="s">
        <v>76</v>
      </c>
    </row>
    <row r="29" spans="1:18">
      <c r="A29" s="50" t="s">
        <v>301</v>
      </c>
      <c r="B29" s="51" t="s">
        <v>130</v>
      </c>
      <c r="C29" s="52" t="s">
        <v>77</v>
      </c>
      <c r="D29" s="53">
        <v>2.2999999999999998</v>
      </c>
      <c r="E29" s="53">
        <v>2.1</v>
      </c>
      <c r="F29" s="53">
        <v>1.3</v>
      </c>
      <c r="G29" s="53">
        <v>1.3</v>
      </c>
      <c r="H29" s="53">
        <v>2.7</v>
      </c>
      <c r="I29" s="53">
        <v>2.4</v>
      </c>
      <c r="J29" s="53">
        <v>4.2</v>
      </c>
      <c r="K29" s="53">
        <v>4</v>
      </c>
      <c r="L29" s="15">
        <f t="shared" ref="L29" si="24">AVERAGE(D29,E29)</f>
        <v>2.2000000000000002</v>
      </c>
      <c r="M29" s="15">
        <f t="shared" ref="M29" si="25">AVERAGE(F29,G29)</f>
        <v>1.3</v>
      </c>
      <c r="N29" s="15">
        <f>IF(L29+M29&gt;10,10,L29+M29)</f>
        <v>3.5</v>
      </c>
      <c r="O29" s="15">
        <f t="shared" ref="O29" si="26">AVERAGE(H29,I29)</f>
        <v>2.5499999999999998</v>
      </c>
      <c r="P29" s="15">
        <f t="shared" ref="P29" si="27">AVERAGE(J29,K29)</f>
        <v>4.0999999999999996</v>
      </c>
      <c r="Q29" s="15"/>
      <c r="R29" s="16">
        <f t="shared" ref="R29" si="28">10+N29-O29-P29-Q29</f>
        <v>6.85</v>
      </c>
    </row>
    <row r="30" spans="1:18" ht="16.5" thickBot="1">
      <c r="A30" s="54" t="s">
        <v>301</v>
      </c>
      <c r="B30" s="55" t="s">
        <v>130</v>
      </c>
      <c r="C30" s="56" t="s">
        <v>78</v>
      </c>
      <c r="D30" s="57">
        <v>2</v>
      </c>
      <c r="E30" s="57">
        <v>1.7</v>
      </c>
      <c r="F30" s="57">
        <v>1.6</v>
      </c>
      <c r="G30" s="57">
        <v>1.5</v>
      </c>
      <c r="H30" s="57">
        <v>2.7</v>
      </c>
      <c r="I30" s="57">
        <v>2.7</v>
      </c>
      <c r="J30" s="57">
        <v>4.8</v>
      </c>
      <c r="K30" s="57">
        <v>4.8</v>
      </c>
      <c r="L30" s="58">
        <f t="shared" ref="L30:L36" si="29">AVERAGE(D30,E30)</f>
        <v>1.85</v>
      </c>
      <c r="M30" s="58">
        <f t="shared" ref="M30:M36" si="30">AVERAGE(F30,G30)</f>
        <v>1.55</v>
      </c>
      <c r="N30" s="58">
        <f t="shared" ref="N30:N36" si="31">IF(L30+M30&gt;10,10,L30+M30)</f>
        <v>3.4000000000000004</v>
      </c>
      <c r="O30" s="58">
        <f t="shared" ref="O30:O36" si="32">AVERAGE(H30,I30)</f>
        <v>2.7</v>
      </c>
      <c r="P30" s="58">
        <f t="shared" ref="P30:P36" si="33">AVERAGE(J30,K30)</f>
        <v>4.8</v>
      </c>
      <c r="Q30" s="58">
        <v>0.6</v>
      </c>
      <c r="R30" s="59">
        <f t="shared" ref="R30:R36" si="34">10+N30-O30-P30-Q30</f>
        <v>5.3</v>
      </c>
    </row>
    <row r="31" spans="1:18">
      <c r="A31" s="50" t="s">
        <v>302</v>
      </c>
      <c r="B31" s="51" t="s">
        <v>102</v>
      </c>
      <c r="C31" s="52" t="s">
        <v>77</v>
      </c>
      <c r="D31" s="53">
        <v>2.9</v>
      </c>
      <c r="E31" s="53">
        <v>2.8</v>
      </c>
      <c r="F31" s="53">
        <v>3.2</v>
      </c>
      <c r="G31" s="53">
        <v>3.1</v>
      </c>
      <c r="H31" s="53">
        <v>2.7</v>
      </c>
      <c r="I31" s="53">
        <v>2.4</v>
      </c>
      <c r="J31" s="53">
        <v>4.3</v>
      </c>
      <c r="K31" s="53">
        <v>4.3</v>
      </c>
      <c r="L31" s="15">
        <f t="shared" si="29"/>
        <v>2.8499999999999996</v>
      </c>
      <c r="M31" s="15">
        <f t="shared" si="30"/>
        <v>3.1500000000000004</v>
      </c>
      <c r="N31" s="15">
        <f t="shared" si="31"/>
        <v>6</v>
      </c>
      <c r="O31" s="15">
        <f t="shared" si="32"/>
        <v>2.5499999999999998</v>
      </c>
      <c r="P31" s="15">
        <f t="shared" si="33"/>
        <v>4.3</v>
      </c>
      <c r="Q31" s="15"/>
      <c r="R31" s="16">
        <f t="shared" si="34"/>
        <v>9.1499999999999986</v>
      </c>
    </row>
    <row r="32" spans="1:18" ht="16.5" thickBot="1">
      <c r="A32" s="54" t="s">
        <v>302</v>
      </c>
      <c r="B32" s="55" t="s">
        <v>102</v>
      </c>
      <c r="C32" s="56" t="s">
        <v>78</v>
      </c>
      <c r="D32" s="57">
        <v>2.6</v>
      </c>
      <c r="E32" s="57">
        <v>2.9</v>
      </c>
      <c r="F32" s="57">
        <v>4.0999999999999996</v>
      </c>
      <c r="G32" s="57">
        <v>4</v>
      </c>
      <c r="H32" s="57">
        <v>2.5</v>
      </c>
      <c r="I32" s="57">
        <v>2.4</v>
      </c>
      <c r="J32" s="57">
        <v>4.9000000000000004</v>
      </c>
      <c r="K32" s="57">
        <v>4.5999999999999996</v>
      </c>
      <c r="L32" s="58">
        <f t="shared" si="29"/>
        <v>2.75</v>
      </c>
      <c r="M32" s="58">
        <f t="shared" si="30"/>
        <v>4.05</v>
      </c>
      <c r="N32" s="58">
        <f t="shared" si="31"/>
        <v>6.8</v>
      </c>
      <c r="O32" s="58">
        <f t="shared" si="32"/>
        <v>2.4500000000000002</v>
      </c>
      <c r="P32" s="58">
        <f t="shared" si="33"/>
        <v>4.75</v>
      </c>
      <c r="Q32" s="58"/>
      <c r="R32" s="59">
        <f t="shared" si="34"/>
        <v>9.6000000000000014</v>
      </c>
    </row>
    <row r="33" spans="1:18" ht="25.5">
      <c r="A33" s="50" t="s">
        <v>307</v>
      </c>
      <c r="B33" s="51" t="s">
        <v>305</v>
      </c>
      <c r="C33" s="52" t="s">
        <v>77</v>
      </c>
      <c r="D33" s="53">
        <v>1.3</v>
      </c>
      <c r="E33" s="53">
        <v>1.3</v>
      </c>
      <c r="F33" s="53">
        <v>1.7</v>
      </c>
      <c r="G33" s="53">
        <v>1.6</v>
      </c>
      <c r="H33" s="53">
        <v>2.9</v>
      </c>
      <c r="I33" s="53">
        <v>2.6</v>
      </c>
      <c r="J33" s="53">
        <v>4.9000000000000004</v>
      </c>
      <c r="K33" s="53">
        <v>4.7</v>
      </c>
      <c r="L33" s="15">
        <f t="shared" si="29"/>
        <v>1.3</v>
      </c>
      <c r="M33" s="15">
        <f t="shared" si="30"/>
        <v>1.65</v>
      </c>
      <c r="N33" s="15">
        <f t="shared" si="31"/>
        <v>2.95</v>
      </c>
      <c r="O33" s="15">
        <f t="shared" si="32"/>
        <v>2.75</v>
      </c>
      <c r="P33" s="15">
        <f t="shared" si="33"/>
        <v>4.8000000000000007</v>
      </c>
      <c r="Q33" s="15"/>
      <c r="R33" s="16">
        <f t="shared" si="34"/>
        <v>5.3999999999999986</v>
      </c>
    </row>
    <row r="34" spans="1:18" ht="26.25" thickBot="1">
      <c r="A34" s="54" t="s">
        <v>307</v>
      </c>
      <c r="B34" s="55" t="s">
        <v>305</v>
      </c>
      <c r="C34" s="56" t="s">
        <v>78</v>
      </c>
      <c r="D34" s="57">
        <v>2.2000000000000002</v>
      </c>
      <c r="E34" s="57">
        <v>1.9</v>
      </c>
      <c r="F34" s="57">
        <v>1.5</v>
      </c>
      <c r="G34" s="57">
        <v>1.4</v>
      </c>
      <c r="H34" s="57">
        <v>2.7</v>
      </c>
      <c r="I34" s="57">
        <v>2.7</v>
      </c>
      <c r="J34" s="57">
        <v>4</v>
      </c>
      <c r="K34" s="57">
        <v>3.9</v>
      </c>
      <c r="L34" s="58">
        <f t="shared" si="29"/>
        <v>2.0499999999999998</v>
      </c>
      <c r="M34" s="58">
        <f t="shared" si="30"/>
        <v>1.45</v>
      </c>
      <c r="N34" s="58">
        <f t="shared" si="31"/>
        <v>3.5</v>
      </c>
      <c r="O34" s="58">
        <f t="shared" si="32"/>
        <v>2.7</v>
      </c>
      <c r="P34" s="58">
        <f t="shared" si="33"/>
        <v>3.95</v>
      </c>
      <c r="Q34" s="58"/>
      <c r="R34" s="59">
        <f t="shared" si="34"/>
        <v>6.8500000000000005</v>
      </c>
    </row>
    <row r="35" spans="1:18" ht="25.5">
      <c r="A35" s="50" t="s">
        <v>308</v>
      </c>
      <c r="B35" s="51" t="s">
        <v>306</v>
      </c>
      <c r="C35" s="52" t="s">
        <v>77</v>
      </c>
      <c r="D35" s="53">
        <v>2.2000000000000002</v>
      </c>
      <c r="E35" s="53">
        <v>2.4</v>
      </c>
      <c r="F35" s="53">
        <v>1.9</v>
      </c>
      <c r="G35" s="53">
        <v>1.7</v>
      </c>
      <c r="H35" s="53">
        <v>2.9</v>
      </c>
      <c r="I35" s="53">
        <v>2.6</v>
      </c>
      <c r="J35" s="53">
        <v>4.8</v>
      </c>
      <c r="K35" s="53">
        <v>4.5</v>
      </c>
      <c r="L35" s="15">
        <f t="shared" si="29"/>
        <v>2.2999999999999998</v>
      </c>
      <c r="M35" s="15">
        <f t="shared" si="30"/>
        <v>1.7999999999999998</v>
      </c>
      <c r="N35" s="15">
        <f t="shared" si="31"/>
        <v>4.0999999999999996</v>
      </c>
      <c r="O35" s="15">
        <f t="shared" si="32"/>
        <v>2.75</v>
      </c>
      <c r="P35" s="15">
        <f t="shared" si="33"/>
        <v>4.6500000000000004</v>
      </c>
      <c r="Q35" s="15"/>
      <c r="R35" s="16">
        <f t="shared" si="34"/>
        <v>6.6999999999999993</v>
      </c>
    </row>
    <row r="36" spans="1:18" ht="26.25" thickBot="1">
      <c r="A36" s="54" t="s">
        <v>308</v>
      </c>
      <c r="B36" s="55" t="s">
        <v>306</v>
      </c>
      <c r="C36" s="56" t="s">
        <v>78</v>
      </c>
      <c r="D36" s="57">
        <v>2</v>
      </c>
      <c r="E36" s="57">
        <v>2.2999999999999998</v>
      </c>
      <c r="F36" s="57">
        <v>2.6</v>
      </c>
      <c r="G36" s="57">
        <v>2.6</v>
      </c>
      <c r="H36" s="57">
        <v>2.6</v>
      </c>
      <c r="I36" s="57">
        <v>2.4</v>
      </c>
      <c r="J36" s="57">
        <v>3.6</v>
      </c>
      <c r="K36" s="57">
        <v>3.3</v>
      </c>
      <c r="L36" s="58">
        <f t="shared" si="29"/>
        <v>2.15</v>
      </c>
      <c r="M36" s="58">
        <f t="shared" si="30"/>
        <v>2.6</v>
      </c>
      <c r="N36" s="58">
        <f t="shared" si="31"/>
        <v>4.75</v>
      </c>
      <c r="O36" s="58">
        <f t="shared" si="32"/>
        <v>2.5</v>
      </c>
      <c r="P36" s="58">
        <f t="shared" si="33"/>
        <v>3.45</v>
      </c>
      <c r="Q36" s="58"/>
      <c r="R36" s="59">
        <f t="shared" si="34"/>
        <v>8.8000000000000007</v>
      </c>
    </row>
    <row r="37" spans="1:18">
      <c r="A37" s="50" t="s">
        <v>310</v>
      </c>
      <c r="B37" s="51" t="s">
        <v>106</v>
      </c>
      <c r="C37" s="52" t="s">
        <v>77</v>
      </c>
      <c r="D37" s="53">
        <v>1.1000000000000001</v>
      </c>
      <c r="E37" s="53">
        <v>1</v>
      </c>
      <c r="F37" s="53">
        <v>0.6</v>
      </c>
      <c r="G37" s="53">
        <v>0.6</v>
      </c>
      <c r="H37" s="53">
        <v>3.1</v>
      </c>
      <c r="I37" s="53">
        <v>3.1</v>
      </c>
      <c r="J37" s="53">
        <v>5.6</v>
      </c>
      <c r="K37" s="53">
        <v>5.8</v>
      </c>
      <c r="L37" s="15">
        <f t="shared" ref="L37:L40" si="35">AVERAGE(D37,E37)</f>
        <v>1.05</v>
      </c>
      <c r="M37" s="15">
        <f t="shared" ref="M37:M40" si="36">AVERAGE(F37,G37)</f>
        <v>0.6</v>
      </c>
      <c r="N37" s="15">
        <f t="shared" ref="N37:N40" si="37">IF(L37+M37&gt;10,10,L37+M37)</f>
        <v>1.65</v>
      </c>
      <c r="O37" s="15">
        <f t="shared" ref="O37:O40" si="38">AVERAGE(H37,I37)</f>
        <v>3.1</v>
      </c>
      <c r="P37" s="15">
        <f t="shared" ref="P37:P40" si="39">AVERAGE(J37,K37)</f>
        <v>5.6999999999999993</v>
      </c>
      <c r="Q37" s="15">
        <v>1.2</v>
      </c>
      <c r="R37" s="16">
        <f t="shared" ref="R37:R40" si="40">10+N37-O37-P37-Q37</f>
        <v>1.6500000000000015</v>
      </c>
    </row>
    <row r="38" spans="1:18" ht="16.5" thickBot="1">
      <c r="A38" s="54" t="s">
        <v>310</v>
      </c>
      <c r="B38" s="55" t="s">
        <v>106</v>
      </c>
      <c r="C38" s="56" t="s">
        <v>78</v>
      </c>
      <c r="D38" s="57">
        <v>1.4</v>
      </c>
      <c r="E38" s="57">
        <v>1.2</v>
      </c>
      <c r="F38" s="57">
        <v>1.2</v>
      </c>
      <c r="G38" s="57">
        <v>1.2</v>
      </c>
      <c r="H38" s="57">
        <v>3.1</v>
      </c>
      <c r="I38" s="57">
        <v>2.9</v>
      </c>
      <c r="J38" s="57">
        <v>5.3</v>
      </c>
      <c r="K38" s="57">
        <v>5</v>
      </c>
      <c r="L38" s="58">
        <f t="shared" si="35"/>
        <v>1.2999999999999998</v>
      </c>
      <c r="M38" s="58">
        <f t="shared" si="36"/>
        <v>1.2</v>
      </c>
      <c r="N38" s="58">
        <f t="shared" si="37"/>
        <v>2.5</v>
      </c>
      <c r="O38" s="58">
        <f t="shared" si="38"/>
        <v>3</v>
      </c>
      <c r="P38" s="58">
        <f t="shared" si="39"/>
        <v>5.15</v>
      </c>
      <c r="Q38" s="58">
        <v>0.6</v>
      </c>
      <c r="R38" s="59">
        <f t="shared" si="40"/>
        <v>3.7499999999999996</v>
      </c>
    </row>
    <row r="39" spans="1:18" ht="16.5" thickBot="1">
      <c r="A39" s="50" t="s">
        <v>312</v>
      </c>
      <c r="B39" s="51" t="s">
        <v>158</v>
      </c>
      <c r="C39" s="52" t="s">
        <v>77</v>
      </c>
      <c r="D39" s="53">
        <v>2.2000000000000002</v>
      </c>
      <c r="E39" s="53">
        <v>2.1</v>
      </c>
      <c r="F39" s="53">
        <v>2.5</v>
      </c>
      <c r="G39" s="53">
        <v>2.2000000000000002</v>
      </c>
      <c r="H39" s="53">
        <v>2.2999999999999998</v>
      </c>
      <c r="I39" s="53">
        <v>2.2000000000000002</v>
      </c>
      <c r="J39" s="53">
        <v>3.7</v>
      </c>
      <c r="K39" s="53">
        <v>3.4</v>
      </c>
      <c r="L39" s="15">
        <f t="shared" si="35"/>
        <v>2.1500000000000004</v>
      </c>
      <c r="M39" s="15">
        <f t="shared" si="36"/>
        <v>2.35</v>
      </c>
      <c r="N39" s="15">
        <f t="shared" si="37"/>
        <v>4.5</v>
      </c>
      <c r="O39" s="15">
        <f t="shared" si="38"/>
        <v>2.25</v>
      </c>
      <c r="P39" s="15">
        <f t="shared" si="39"/>
        <v>3.55</v>
      </c>
      <c r="Q39" s="15"/>
      <c r="R39" s="16">
        <f t="shared" si="40"/>
        <v>8.6999999999999993</v>
      </c>
    </row>
    <row r="40" spans="1:18" ht="16.5" thickBot="1">
      <c r="A40" s="50" t="s">
        <v>312</v>
      </c>
      <c r="B40" s="55" t="s">
        <v>158</v>
      </c>
      <c r="C40" s="56" t="s">
        <v>78</v>
      </c>
      <c r="D40" s="57">
        <v>2.2000000000000002</v>
      </c>
      <c r="E40" s="57">
        <v>2.1</v>
      </c>
      <c r="F40" s="57">
        <v>2.8</v>
      </c>
      <c r="G40" s="57">
        <v>3.1</v>
      </c>
      <c r="H40" s="57">
        <v>2.4</v>
      </c>
      <c r="I40" s="57">
        <v>2.2000000000000002</v>
      </c>
      <c r="J40" s="57">
        <v>5.0999999999999996</v>
      </c>
      <c r="K40" s="57">
        <v>4.8</v>
      </c>
      <c r="L40" s="58">
        <f t="shared" si="35"/>
        <v>2.1500000000000004</v>
      </c>
      <c r="M40" s="58">
        <f t="shared" si="36"/>
        <v>2.95</v>
      </c>
      <c r="N40" s="58">
        <f t="shared" si="37"/>
        <v>5.1000000000000005</v>
      </c>
      <c r="O40" s="58">
        <f t="shared" si="38"/>
        <v>2.2999999999999998</v>
      </c>
      <c r="P40" s="58">
        <f t="shared" si="39"/>
        <v>4.9499999999999993</v>
      </c>
      <c r="Q40" s="58"/>
      <c r="R40" s="59">
        <f t="shared" si="40"/>
        <v>7.8500000000000014</v>
      </c>
    </row>
    <row r="41" spans="1:18">
      <c r="A41" s="45"/>
      <c r="B41" s="46"/>
      <c r="C41" s="47"/>
      <c r="D41" s="48"/>
      <c r="E41" s="48"/>
      <c r="F41" s="48"/>
      <c r="G41" s="48"/>
      <c r="H41" s="48"/>
      <c r="I41" s="48"/>
      <c r="J41" s="48"/>
      <c r="K41" s="48"/>
      <c r="L41" s="49"/>
      <c r="M41" s="49"/>
      <c r="N41" s="49"/>
      <c r="O41" s="49"/>
      <c r="P41" s="49"/>
      <c r="Q41" s="49"/>
      <c r="R41" s="49"/>
    </row>
    <row r="42" spans="1:18">
      <c r="A42" s="45"/>
      <c r="B42" s="46"/>
      <c r="C42" s="47"/>
      <c r="D42" s="48"/>
      <c r="E42" s="48"/>
      <c r="F42" s="48"/>
      <c r="G42" s="48"/>
      <c r="H42" s="48"/>
      <c r="I42" s="48"/>
      <c r="J42" s="48"/>
      <c r="K42" s="48"/>
      <c r="L42" s="49"/>
      <c r="M42" s="49"/>
      <c r="N42" s="49"/>
      <c r="O42" s="49"/>
      <c r="P42" s="49"/>
      <c r="Q42" s="49"/>
      <c r="R42" s="49"/>
    </row>
    <row r="43" spans="1:18">
      <c r="A43" s="45"/>
      <c r="B43" s="46"/>
      <c r="C43" s="47"/>
      <c r="D43" s="48"/>
      <c r="E43" s="48"/>
      <c r="F43" s="48"/>
      <c r="G43" s="48"/>
      <c r="H43" s="48"/>
      <c r="I43" s="48"/>
      <c r="J43" s="48"/>
      <c r="K43" s="48"/>
      <c r="L43" s="49"/>
      <c r="M43" s="49"/>
      <c r="N43" s="49"/>
      <c r="O43" s="49"/>
      <c r="P43" s="49"/>
      <c r="Q43" s="49"/>
      <c r="R43" s="49"/>
    </row>
    <row r="44" spans="1:18">
      <c r="A44" s="45"/>
      <c r="B44" s="46"/>
      <c r="C44" s="47"/>
      <c r="D44" s="48"/>
      <c r="E44" s="48"/>
      <c r="F44" s="48"/>
      <c r="G44" s="48"/>
      <c r="H44" s="48"/>
      <c r="I44" s="48"/>
      <c r="J44" s="48"/>
      <c r="K44" s="48"/>
      <c r="L44" s="49"/>
      <c r="M44" s="49"/>
      <c r="N44" s="49"/>
      <c r="O44" s="49"/>
      <c r="P44" s="49"/>
      <c r="Q44" s="49"/>
      <c r="R44" s="49"/>
    </row>
    <row r="45" spans="1:18">
      <c r="A45" s="45"/>
      <c r="B45" s="46"/>
      <c r="C45" s="47"/>
      <c r="D45" s="48"/>
      <c r="E45" s="48"/>
      <c r="F45" s="48"/>
      <c r="G45" s="48"/>
      <c r="H45" s="48"/>
      <c r="I45" s="48"/>
      <c r="J45" s="48"/>
      <c r="K45" s="48"/>
      <c r="L45" s="49"/>
      <c r="M45" s="49"/>
      <c r="N45" s="49"/>
      <c r="O45" s="49"/>
      <c r="P45" s="49"/>
      <c r="Q45" s="49"/>
      <c r="R45" s="49"/>
    </row>
    <row r="46" spans="1:18">
      <c r="A46" s="45"/>
      <c r="B46" s="46"/>
      <c r="C46" s="47"/>
      <c r="D46" s="48"/>
      <c r="E46" s="48"/>
      <c r="F46" s="48"/>
      <c r="G46" s="48"/>
      <c r="H46" s="48"/>
      <c r="I46" s="48"/>
      <c r="J46" s="48"/>
      <c r="K46" s="48"/>
      <c r="L46" s="49"/>
      <c r="M46" s="49"/>
      <c r="N46" s="49"/>
      <c r="O46" s="49"/>
      <c r="P46" s="49"/>
      <c r="Q46" s="49"/>
      <c r="R46" s="49"/>
    </row>
    <row r="47" spans="1:18">
      <c r="A47" s="45"/>
      <c r="B47" s="46"/>
      <c r="C47" s="47"/>
      <c r="D47" s="48"/>
      <c r="E47" s="48"/>
      <c r="F47" s="48"/>
      <c r="G47" s="48"/>
      <c r="H47" s="48"/>
      <c r="I47" s="48"/>
      <c r="J47" s="48"/>
      <c r="K47" s="48"/>
      <c r="L47" s="49"/>
      <c r="M47" s="49"/>
      <c r="N47" s="49"/>
      <c r="O47" s="49"/>
      <c r="P47" s="49"/>
      <c r="Q47" s="49"/>
      <c r="R47" s="49"/>
    </row>
    <row r="48" spans="1:18">
      <c r="A48" s="45"/>
      <c r="B48" s="46"/>
      <c r="C48" s="47"/>
      <c r="D48" s="48"/>
      <c r="E48" s="48"/>
      <c r="F48" s="48"/>
      <c r="G48" s="48"/>
      <c r="H48" s="48"/>
      <c r="I48" s="48"/>
      <c r="J48" s="48"/>
      <c r="K48" s="48"/>
      <c r="L48" s="49"/>
      <c r="M48" s="49"/>
      <c r="N48" s="49"/>
      <c r="O48" s="49"/>
      <c r="P48" s="49"/>
      <c r="Q48" s="49"/>
      <c r="R48" s="49"/>
    </row>
    <row r="49" spans="1:18">
      <c r="A49" s="45"/>
      <c r="B49" s="46"/>
      <c r="C49" s="47"/>
      <c r="D49" s="48"/>
      <c r="E49" s="48"/>
      <c r="F49" s="48"/>
      <c r="G49" s="48"/>
      <c r="H49" s="48"/>
      <c r="I49" s="48"/>
      <c r="J49" s="48"/>
      <c r="K49" s="48"/>
      <c r="L49" s="49"/>
      <c r="M49" s="49"/>
      <c r="N49" s="49"/>
      <c r="O49" s="49"/>
      <c r="P49" s="49"/>
      <c r="Q49" s="49"/>
      <c r="R49" s="49"/>
    </row>
    <row r="50" spans="1:18">
      <c r="A50" s="45"/>
      <c r="B50" s="46"/>
      <c r="C50" s="47"/>
      <c r="D50" s="48"/>
      <c r="E50" s="48"/>
      <c r="F50" s="48"/>
      <c r="G50" s="48"/>
      <c r="H50" s="48"/>
      <c r="I50" s="48"/>
      <c r="J50" s="48"/>
      <c r="K50" s="48"/>
      <c r="L50" s="49"/>
      <c r="M50" s="49"/>
      <c r="N50" s="49"/>
      <c r="O50" s="49"/>
      <c r="P50" s="49"/>
      <c r="Q50" s="49"/>
      <c r="R50" s="49"/>
    </row>
    <row r="51" spans="1:18">
      <c r="A51" s="45"/>
      <c r="B51" s="46"/>
      <c r="C51" s="47"/>
      <c r="D51" s="48"/>
      <c r="E51" s="48"/>
      <c r="F51" s="48"/>
      <c r="G51" s="48"/>
      <c r="H51" s="48"/>
      <c r="I51" s="48"/>
      <c r="J51" s="48"/>
      <c r="K51" s="48"/>
      <c r="L51" s="49"/>
      <c r="M51" s="49"/>
      <c r="N51" s="49"/>
      <c r="O51" s="49"/>
      <c r="P51" s="49"/>
      <c r="Q51" s="49"/>
      <c r="R51" s="49"/>
    </row>
    <row r="52" spans="1:18">
      <c r="A52" s="45"/>
      <c r="B52" s="46"/>
      <c r="C52" s="47"/>
      <c r="D52" s="48"/>
      <c r="E52" s="48"/>
      <c r="F52" s="48"/>
      <c r="G52" s="48"/>
      <c r="H52" s="48"/>
      <c r="I52" s="48"/>
      <c r="J52" s="48"/>
      <c r="K52" s="48"/>
      <c r="L52" s="49"/>
      <c r="M52" s="49"/>
      <c r="N52" s="49"/>
      <c r="O52" s="49"/>
      <c r="P52" s="49"/>
      <c r="Q52" s="49"/>
      <c r="R52" s="49"/>
    </row>
    <row r="53" spans="1:18">
      <c r="A53" s="45"/>
      <c r="B53" s="46"/>
      <c r="C53" s="47"/>
      <c r="D53" s="48"/>
      <c r="E53" s="48"/>
      <c r="F53" s="48"/>
      <c r="G53" s="48"/>
      <c r="H53" s="48"/>
      <c r="I53" s="48"/>
      <c r="J53" s="48"/>
      <c r="K53" s="48"/>
      <c r="L53" s="49"/>
      <c r="M53" s="49"/>
      <c r="N53" s="49"/>
      <c r="O53" s="49"/>
      <c r="P53" s="49"/>
      <c r="Q53" s="49"/>
      <c r="R53" s="49"/>
    </row>
    <row r="54" spans="1:18">
      <c r="A54" s="45"/>
      <c r="B54" s="46"/>
      <c r="C54" s="47"/>
      <c r="D54" s="48"/>
      <c r="E54" s="48"/>
      <c r="F54" s="48"/>
      <c r="G54" s="48"/>
      <c r="H54" s="48"/>
      <c r="I54" s="48"/>
      <c r="J54" s="48"/>
      <c r="K54" s="48"/>
      <c r="L54" s="49"/>
      <c r="M54" s="49"/>
      <c r="N54" s="49"/>
      <c r="O54" s="49"/>
      <c r="P54" s="49"/>
      <c r="Q54" s="49"/>
      <c r="R54" s="49"/>
    </row>
    <row r="55" spans="1:18">
      <c r="A55" s="45"/>
      <c r="B55" s="46"/>
      <c r="C55" s="47"/>
      <c r="D55" s="48"/>
      <c r="E55" s="48"/>
      <c r="F55" s="48"/>
      <c r="G55" s="48"/>
      <c r="H55" s="48"/>
      <c r="I55" s="48"/>
      <c r="J55" s="48"/>
      <c r="K55" s="48"/>
      <c r="L55" s="49"/>
      <c r="M55" s="49"/>
      <c r="N55" s="49"/>
      <c r="O55" s="49"/>
      <c r="P55" s="49"/>
      <c r="Q55" s="49"/>
      <c r="R55" s="49"/>
    </row>
    <row r="56" spans="1:18">
      <c r="A56" s="45"/>
      <c r="B56" s="46"/>
      <c r="C56" s="47"/>
      <c r="D56" s="48"/>
      <c r="E56" s="48"/>
      <c r="F56" s="48"/>
      <c r="G56" s="48"/>
      <c r="H56" s="48"/>
      <c r="I56" s="48"/>
      <c r="J56" s="48"/>
      <c r="K56" s="48"/>
      <c r="L56" s="49"/>
      <c r="M56" s="49"/>
      <c r="N56" s="49"/>
      <c r="O56" s="49"/>
      <c r="P56" s="49"/>
      <c r="Q56" s="49"/>
      <c r="R56" s="49"/>
    </row>
    <row r="57" spans="1:18">
      <c r="A57" s="45"/>
      <c r="B57" s="46"/>
      <c r="C57" s="47"/>
      <c r="D57" s="48"/>
      <c r="E57" s="48"/>
      <c r="F57" s="48"/>
      <c r="G57" s="48"/>
      <c r="H57" s="48"/>
      <c r="I57" s="48"/>
      <c r="J57" s="48"/>
      <c r="K57" s="48"/>
      <c r="L57" s="49"/>
      <c r="M57" s="49"/>
      <c r="N57" s="49"/>
      <c r="O57" s="49"/>
      <c r="P57" s="49"/>
      <c r="Q57" s="49"/>
      <c r="R57" s="49"/>
    </row>
    <row r="58" spans="1:18">
      <c r="A58" s="45"/>
      <c r="B58" s="46"/>
      <c r="C58" s="47"/>
      <c r="D58" s="48"/>
      <c r="E58" s="48"/>
      <c r="F58" s="48"/>
      <c r="G58" s="48"/>
      <c r="H58" s="48"/>
      <c r="I58" s="48"/>
      <c r="J58" s="48"/>
      <c r="K58" s="48"/>
      <c r="L58" s="49"/>
      <c r="M58" s="49"/>
      <c r="N58" s="49"/>
      <c r="O58" s="49"/>
      <c r="P58" s="49"/>
      <c r="Q58" s="49"/>
      <c r="R58" s="49"/>
    </row>
    <row r="59" spans="1:18">
      <c r="A59" s="45"/>
      <c r="B59" s="46"/>
      <c r="C59" s="47"/>
      <c r="D59" s="48"/>
      <c r="E59" s="48"/>
      <c r="F59" s="48"/>
      <c r="G59" s="48"/>
      <c r="H59" s="48"/>
      <c r="I59" s="48"/>
      <c r="J59" s="48"/>
      <c r="K59" s="48"/>
      <c r="L59" s="49"/>
      <c r="M59" s="49"/>
      <c r="N59" s="49"/>
      <c r="O59" s="49"/>
      <c r="P59" s="49"/>
      <c r="Q59" s="49"/>
      <c r="R59" s="49"/>
    </row>
    <row r="60" spans="1:18">
      <c r="A60" s="45"/>
      <c r="B60" s="46"/>
      <c r="C60" s="47"/>
      <c r="D60" s="48"/>
      <c r="E60" s="48"/>
      <c r="F60" s="48"/>
      <c r="G60" s="48"/>
      <c r="H60" s="48"/>
      <c r="I60" s="48"/>
      <c r="J60" s="48"/>
      <c r="K60" s="48"/>
      <c r="L60" s="49"/>
      <c r="M60" s="49"/>
      <c r="N60" s="49"/>
      <c r="O60" s="49"/>
      <c r="P60" s="49"/>
      <c r="Q60" s="49"/>
      <c r="R60" s="49"/>
    </row>
    <row r="61" spans="1:18">
      <c r="A61" s="45"/>
      <c r="B61" s="46"/>
      <c r="C61" s="47"/>
      <c r="D61" s="48"/>
      <c r="E61" s="48"/>
      <c r="F61" s="48"/>
      <c r="G61" s="48"/>
      <c r="H61" s="48"/>
      <c r="I61" s="48"/>
      <c r="J61" s="48"/>
      <c r="K61" s="48"/>
      <c r="L61" s="49"/>
      <c r="M61" s="49"/>
      <c r="N61" s="49"/>
      <c r="O61" s="49"/>
      <c r="P61" s="49"/>
      <c r="Q61" s="49"/>
      <c r="R61" s="49"/>
    </row>
    <row r="62" spans="1:18">
      <c r="A62" s="45"/>
      <c r="B62" s="46"/>
      <c r="C62" s="47"/>
      <c r="D62" s="48"/>
      <c r="E62" s="48"/>
      <c r="F62" s="48"/>
      <c r="G62" s="48"/>
      <c r="H62" s="48"/>
      <c r="I62" s="48"/>
      <c r="J62" s="48"/>
      <c r="K62" s="48"/>
      <c r="L62" s="49"/>
      <c r="M62" s="49"/>
      <c r="N62" s="49"/>
      <c r="O62" s="49"/>
      <c r="P62" s="49"/>
      <c r="Q62" s="49"/>
      <c r="R62" s="49"/>
    </row>
    <row r="63" spans="1:18">
      <c r="A63" s="45"/>
      <c r="B63" s="46"/>
      <c r="C63" s="47"/>
      <c r="D63" s="48"/>
      <c r="E63" s="48"/>
      <c r="F63" s="48"/>
      <c r="G63" s="48"/>
      <c r="H63" s="48"/>
      <c r="I63" s="48"/>
      <c r="J63" s="48"/>
      <c r="K63" s="48"/>
      <c r="L63" s="49"/>
      <c r="M63" s="49"/>
      <c r="N63" s="49"/>
      <c r="O63" s="49"/>
      <c r="P63" s="49"/>
      <c r="Q63" s="49"/>
      <c r="R63" s="49"/>
    </row>
    <row r="64" spans="1:18">
      <c r="A64" s="45"/>
      <c r="B64" s="46"/>
      <c r="C64" s="47"/>
      <c r="D64" s="48"/>
      <c r="E64" s="48"/>
      <c r="F64" s="48"/>
      <c r="G64" s="48"/>
      <c r="H64" s="48"/>
      <c r="I64" s="48"/>
      <c r="J64" s="48"/>
      <c r="K64" s="48"/>
      <c r="L64" s="49"/>
      <c r="M64" s="49"/>
      <c r="N64" s="49"/>
      <c r="O64" s="49"/>
      <c r="P64" s="49"/>
      <c r="Q64" s="49"/>
      <c r="R64" s="49"/>
    </row>
    <row r="65" spans="1:18">
      <c r="A65" s="45"/>
      <c r="B65" s="46"/>
      <c r="C65" s="47"/>
      <c r="D65" s="48"/>
      <c r="E65" s="48"/>
      <c r="F65" s="48"/>
      <c r="G65" s="48"/>
      <c r="H65" s="48"/>
      <c r="I65" s="48"/>
      <c r="J65" s="48"/>
      <c r="K65" s="48"/>
      <c r="L65" s="49"/>
      <c r="M65" s="49"/>
      <c r="N65" s="49"/>
      <c r="O65" s="49"/>
      <c r="P65" s="49"/>
      <c r="Q65" s="49"/>
      <c r="R65" s="49"/>
    </row>
  </sheetData>
  <phoneticPr fontId="13" type="noConversion"/>
  <pageMargins left="0.75000000000000011" right="0.75000000000000011" top="1" bottom="1" header="0.5" footer="0.5"/>
  <pageSetup paperSize="9" scale="5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N12"/>
  <sheetViews>
    <sheetView tabSelected="1" workbookViewId="0">
      <selection activeCell="K15" sqref="K15"/>
    </sheetView>
  </sheetViews>
  <sheetFormatPr defaultColWidth="10.875" defaultRowHeight="15.75"/>
  <cols>
    <col min="1" max="1" width="90.125" style="6" bestFit="1" customWidth="1"/>
    <col min="2" max="2" width="14.375" style="6" bestFit="1" customWidth="1"/>
    <col min="3" max="12" width="5.375" style="6" bestFit="1" customWidth="1"/>
    <col min="13" max="13" width="6.375" style="6" bestFit="1" customWidth="1"/>
    <col min="14" max="14" width="4.875" style="6" bestFit="1" customWidth="1"/>
    <col min="15" max="16384" width="10.875" style="6"/>
  </cols>
  <sheetData>
    <row r="1" spans="1:14">
      <c r="A1" s="5" t="s">
        <v>93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4">
      <c r="A2" s="5" t="s">
        <v>94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4">
      <c r="A3" s="7"/>
      <c r="B3" s="8"/>
      <c r="C3" s="8"/>
      <c r="D3" s="8"/>
      <c r="E3" s="8"/>
      <c r="F3" s="8"/>
      <c r="G3" s="8"/>
      <c r="H3" s="8"/>
      <c r="I3" s="8"/>
      <c r="J3" s="8"/>
      <c r="K3" s="8"/>
    </row>
    <row r="5" spans="1:14">
      <c r="A5" s="91" t="s">
        <v>86</v>
      </c>
      <c r="B5" s="92"/>
      <c r="C5" s="95" t="s">
        <v>81</v>
      </c>
      <c r="D5" s="96"/>
      <c r="E5" s="96"/>
      <c r="F5" s="96"/>
      <c r="G5" s="97"/>
      <c r="H5" s="98" t="s">
        <v>82</v>
      </c>
      <c r="I5" s="96"/>
      <c r="J5" s="96"/>
      <c r="K5" s="96"/>
      <c r="L5" s="96"/>
      <c r="M5" s="98" t="s">
        <v>83</v>
      </c>
      <c r="N5" s="97"/>
    </row>
    <row r="6" spans="1:14">
      <c r="A6" s="93" t="s">
        <v>71</v>
      </c>
      <c r="B6" s="94" t="s">
        <v>72</v>
      </c>
      <c r="C6" s="99" t="s">
        <v>73</v>
      </c>
      <c r="D6" s="99" t="s">
        <v>74</v>
      </c>
      <c r="E6" s="99" t="s">
        <v>75</v>
      </c>
      <c r="F6" s="99" t="s">
        <v>84</v>
      </c>
      <c r="G6" s="99" t="s">
        <v>85</v>
      </c>
      <c r="H6" s="99" t="s">
        <v>73</v>
      </c>
      <c r="I6" s="99" t="s">
        <v>74</v>
      </c>
      <c r="J6" s="99" t="s">
        <v>75</v>
      </c>
      <c r="K6" s="99" t="s">
        <v>84</v>
      </c>
      <c r="L6" s="99" t="s">
        <v>85</v>
      </c>
      <c r="M6" s="99" t="s">
        <v>85</v>
      </c>
      <c r="N6" s="100" t="s">
        <v>68</v>
      </c>
    </row>
    <row r="7" spans="1:14">
      <c r="A7" s="80" t="str">
        <f>Groups!A31</f>
        <v>Hannah Kelly, Paige Grant-Huggett, Izabella Jurlina, Abbey Retter, Katherine Paton, Mia Donovan, Fleur Lyons</v>
      </c>
      <c r="B7" s="80" t="str">
        <f>Groups!B31</f>
        <v>Xtreme</v>
      </c>
      <c r="C7" s="60">
        <f>Groups!N31</f>
        <v>6</v>
      </c>
      <c r="D7" s="60">
        <f>Groups!O31</f>
        <v>2.5499999999999998</v>
      </c>
      <c r="E7" s="60">
        <f>Groups!P31</f>
        <v>4.3</v>
      </c>
      <c r="F7" s="60">
        <f>Groups!Q31</f>
        <v>0</v>
      </c>
      <c r="G7" s="60">
        <f>Groups!R31</f>
        <v>9.1499999999999986</v>
      </c>
      <c r="H7" s="60">
        <f>Groups!N32</f>
        <v>6.8</v>
      </c>
      <c r="I7" s="60">
        <f>Groups!O32</f>
        <v>2.4500000000000002</v>
      </c>
      <c r="J7" s="60">
        <f>Groups!P32</f>
        <v>4.75</v>
      </c>
      <c r="K7" s="60">
        <f>Groups!Q32</f>
        <v>0</v>
      </c>
      <c r="L7" s="60">
        <f>Groups!R32</f>
        <v>9.6000000000000014</v>
      </c>
      <c r="M7" s="70">
        <f t="shared" ref="M7:M12" si="0">G7+L7</f>
        <v>18.75</v>
      </c>
      <c r="N7" s="77">
        <f t="shared" ref="N7:N12" si="1">RANK(M7,$M$7:$M$12)</f>
        <v>1</v>
      </c>
    </row>
    <row r="8" spans="1:14">
      <c r="A8" s="80" t="str">
        <f>Groups!A39</f>
        <v>Eleanor Field, Sarah Quinn, Anna Hooker, Emma Logan, Isabella Ralston, Catherine Hooker</v>
      </c>
      <c r="B8" s="80" t="str">
        <f>Groups!B39</f>
        <v>Delta</v>
      </c>
      <c r="C8" s="60">
        <f>Groups!N39</f>
        <v>4.5</v>
      </c>
      <c r="D8" s="60">
        <f>Groups!O39</f>
        <v>2.25</v>
      </c>
      <c r="E8" s="60">
        <f>Groups!P39</f>
        <v>3.55</v>
      </c>
      <c r="F8" s="60">
        <f>Groups!Q39</f>
        <v>0</v>
      </c>
      <c r="G8" s="60">
        <f>Groups!R39</f>
        <v>8.6999999999999993</v>
      </c>
      <c r="H8" s="60">
        <f>Groups!N40</f>
        <v>5.1000000000000005</v>
      </c>
      <c r="I8" s="60">
        <f>Groups!O40</f>
        <v>2.2999999999999998</v>
      </c>
      <c r="J8" s="60">
        <f>Groups!P40</f>
        <v>4.9499999999999993</v>
      </c>
      <c r="K8" s="60">
        <f>Groups!Q40</f>
        <v>0</v>
      </c>
      <c r="L8" s="60">
        <f>Groups!R40</f>
        <v>7.8500000000000014</v>
      </c>
      <c r="M8" s="70">
        <f t="shared" si="0"/>
        <v>16.55</v>
      </c>
      <c r="N8" s="77">
        <f t="shared" si="1"/>
        <v>2</v>
      </c>
    </row>
    <row r="9" spans="1:14">
      <c r="A9" s="80" t="str">
        <f>Groups!A35</f>
        <v>Grace Huang, Louisa Nelson, Waimarama Potae-Tamatea, Anais Bebelman, Olivia Lin</v>
      </c>
      <c r="B9" s="80" t="str">
        <f>Groups!B35</f>
        <v>Counties (Red)</v>
      </c>
      <c r="C9" s="60">
        <f>Groups!N35</f>
        <v>4.0999999999999996</v>
      </c>
      <c r="D9" s="60">
        <f>Groups!O35</f>
        <v>2.75</v>
      </c>
      <c r="E9" s="60">
        <f>Groups!P35</f>
        <v>4.6500000000000004</v>
      </c>
      <c r="F9" s="60">
        <f>Groups!Q35</f>
        <v>0</v>
      </c>
      <c r="G9" s="60">
        <f>Groups!R35</f>
        <v>6.6999999999999993</v>
      </c>
      <c r="H9" s="60">
        <f>Groups!N36</f>
        <v>4.75</v>
      </c>
      <c r="I9" s="60">
        <f>Groups!O36</f>
        <v>2.5</v>
      </c>
      <c r="J9" s="60">
        <f>Groups!P36</f>
        <v>3.45</v>
      </c>
      <c r="K9" s="60">
        <f>Groups!Q36</f>
        <v>0</v>
      </c>
      <c r="L9" s="60">
        <f>Groups!R36</f>
        <v>8.8000000000000007</v>
      </c>
      <c r="M9" s="70">
        <f t="shared" si="0"/>
        <v>15.5</v>
      </c>
      <c r="N9" s="77">
        <f t="shared" si="1"/>
        <v>3</v>
      </c>
    </row>
    <row r="10" spans="1:14">
      <c r="A10" s="80" t="str">
        <f>Groups!A33</f>
        <v>Daniela Romero, Lauren Aplin, Shiana Chin, Carlene Smith, Annebell Dogger</v>
      </c>
      <c r="B10" s="80" t="str">
        <f>Groups!B33</f>
        <v>Counties (Black)</v>
      </c>
      <c r="C10" s="60">
        <f>Groups!N33</f>
        <v>2.95</v>
      </c>
      <c r="D10" s="60">
        <f>Groups!O33</f>
        <v>2.75</v>
      </c>
      <c r="E10" s="60">
        <f>Groups!P33</f>
        <v>4.8000000000000007</v>
      </c>
      <c r="F10" s="60">
        <f>Groups!Q33</f>
        <v>0</v>
      </c>
      <c r="G10" s="60">
        <f>Groups!R33</f>
        <v>5.3999999999999986</v>
      </c>
      <c r="H10" s="60">
        <f>Groups!N34</f>
        <v>3.5</v>
      </c>
      <c r="I10" s="60">
        <f>Groups!O34</f>
        <v>2.7</v>
      </c>
      <c r="J10" s="60">
        <f>Groups!P34</f>
        <v>3.95</v>
      </c>
      <c r="K10" s="60">
        <f>Groups!Q34</f>
        <v>0</v>
      </c>
      <c r="L10" s="60">
        <f>Groups!R34</f>
        <v>6.8500000000000005</v>
      </c>
      <c r="M10" s="70">
        <f t="shared" si="0"/>
        <v>12.25</v>
      </c>
      <c r="N10" s="76">
        <f t="shared" si="1"/>
        <v>4</v>
      </c>
    </row>
    <row r="11" spans="1:14">
      <c r="A11" s="80" t="str">
        <f>Groups!A29</f>
        <v>Georgia O'Broadley, Jessica Christie, Sofia Amer, Caitlin O'Brien, Ruby Cameron, Ruby McFadgen</v>
      </c>
      <c r="B11" s="80" t="str">
        <f>Groups!B29</f>
        <v>GGI</v>
      </c>
      <c r="C11" s="60">
        <f>Groups!N29</f>
        <v>3.5</v>
      </c>
      <c r="D11" s="60">
        <f>Groups!O29</f>
        <v>2.5499999999999998</v>
      </c>
      <c r="E11" s="60">
        <f>Groups!P29</f>
        <v>4.0999999999999996</v>
      </c>
      <c r="F11" s="60">
        <f>Groups!Q29</f>
        <v>0</v>
      </c>
      <c r="G11" s="60">
        <f>Groups!R29</f>
        <v>6.85</v>
      </c>
      <c r="H11" s="60">
        <f>Groups!N30</f>
        <v>3.4000000000000004</v>
      </c>
      <c r="I11" s="60">
        <f>Groups!O30</f>
        <v>2.7</v>
      </c>
      <c r="J11" s="60">
        <f>Groups!P30</f>
        <v>4.8</v>
      </c>
      <c r="K11" s="60">
        <f>Groups!Q30</f>
        <v>0.6</v>
      </c>
      <c r="L11" s="60">
        <f>Groups!R30</f>
        <v>5.3</v>
      </c>
      <c r="M11" s="70">
        <f t="shared" si="0"/>
        <v>12.149999999999999</v>
      </c>
      <c r="N11" s="76">
        <f t="shared" si="1"/>
        <v>5</v>
      </c>
    </row>
    <row r="12" spans="1:14">
      <c r="A12" s="80" t="str">
        <f>Groups!A37</f>
        <v>Rachel Hamer, Katelyn MacDonald, Anastasia Argyroudi, Maggie Burns</v>
      </c>
      <c r="B12" s="80" t="str">
        <f>Groups!B37</f>
        <v>Spiralz</v>
      </c>
      <c r="C12" s="60">
        <f>Groups!N37</f>
        <v>1.65</v>
      </c>
      <c r="D12" s="60">
        <f>Groups!O37</f>
        <v>3.1</v>
      </c>
      <c r="E12" s="60">
        <f>Groups!P37</f>
        <v>5.6999999999999993</v>
      </c>
      <c r="F12" s="60">
        <f>Groups!Q37</f>
        <v>1.2</v>
      </c>
      <c r="G12" s="60">
        <f>Groups!R37</f>
        <v>1.6500000000000015</v>
      </c>
      <c r="H12" s="60">
        <f>Groups!N38</f>
        <v>2.5</v>
      </c>
      <c r="I12" s="60">
        <f>Groups!O38</f>
        <v>3</v>
      </c>
      <c r="J12" s="60">
        <f>Groups!P38</f>
        <v>5.15</v>
      </c>
      <c r="K12" s="60">
        <f>Groups!Q38</f>
        <v>0.6</v>
      </c>
      <c r="L12" s="60">
        <f>Groups!R38</f>
        <v>3.7499999999999996</v>
      </c>
      <c r="M12" s="70">
        <f t="shared" si="0"/>
        <v>5.4000000000000012</v>
      </c>
      <c r="N12" s="76">
        <f t="shared" si="1"/>
        <v>6</v>
      </c>
    </row>
  </sheetData>
  <sortState ref="A17:N22">
    <sortCondition ref="N17:N22"/>
  </sortState>
  <mergeCells count="4">
    <mergeCell ref="A5:B5"/>
    <mergeCell ref="C5:G5"/>
    <mergeCell ref="H5:L5"/>
    <mergeCell ref="M5:N5"/>
  </mergeCells>
  <phoneticPr fontId="13" type="noConversion"/>
  <pageMargins left="0.75000000000000011" right="0.75000000000000011" top="1" bottom="1" header="0.5" footer="0.5"/>
  <pageSetup paperSize="9" scale="5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K14"/>
  <sheetViews>
    <sheetView workbookViewId="0">
      <selection activeCell="H19" sqref="H19"/>
    </sheetView>
  </sheetViews>
  <sheetFormatPr defaultColWidth="10.875" defaultRowHeight="15.75"/>
  <cols>
    <col min="1" max="1" width="23.625" style="6" bestFit="1" customWidth="1"/>
    <col min="2" max="2" width="14" style="6" customWidth="1"/>
    <col min="3" max="7" width="10.875" style="6"/>
    <col min="8" max="8" width="12.625" style="6" bestFit="1" customWidth="1"/>
    <col min="9" max="9" width="10.5" style="6" bestFit="1" customWidth="1"/>
    <col min="10" max="16384" width="10.875" style="6"/>
  </cols>
  <sheetData>
    <row r="1" spans="1:11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</row>
    <row r="2" spans="1:11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</row>
    <row r="3" spans="1:11">
      <c r="A3" s="7"/>
      <c r="B3" s="7"/>
      <c r="C3" s="8"/>
      <c r="D3" s="8"/>
      <c r="E3" s="8"/>
      <c r="F3" s="8"/>
      <c r="G3" s="8"/>
      <c r="H3" s="8"/>
      <c r="I3" s="8"/>
      <c r="J3" s="8"/>
    </row>
    <row r="4" spans="1:11">
      <c r="A4" s="7" t="s">
        <v>98</v>
      </c>
      <c r="B4" s="7"/>
      <c r="C4" s="8"/>
      <c r="D4" s="8"/>
      <c r="E4" s="8"/>
      <c r="F4" s="8"/>
      <c r="G4" s="8"/>
      <c r="H4" s="8"/>
      <c r="I4" s="8"/>
      <c r="J4" s="8"/>
    </row>
    <row r="5" spans="1:11">
      <c r="A5" s="7"/>
      <c r="B5" s="7"/>
      <c r="C5" s="8"/>
      <c r="D5" s="8"/>
      <c r="E5" s="8"/>
      <c r="F5" s="8"/>
      <c r="G5" s="8"/>
      <c r="H5" s="8"/>
      <c r="I5" s="8"/>
      <c r="J5" s="8"/>
    </row>
    <row r="6" spans="1:11">
      <c r="A6" s="7" t="s">
        <v>99</v>
      </c>
      <c r="B6" s="9"/>
      <c r="C6" s="8"/>
      <c r="D6" s="8"/>
      <c r="E6" s="8"/>
      <c r="F6" s="8"/>
      <c r="G6" s="8"/>
      <c r="H6" s="8"/>
      <c r="I6" s="8"/>
      <c r="J6" s="8"/>
    </row>
    <row r="7" spans="1:11">
      <c r="A7" s="38" t="s">
        <v>1</v>
      </c>
      <c r="B7" s="38" t="s">
        <v>72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8</v>
      </c>
      <c r="H7" s="4" t="s">
        <v>9</v>
      </c>
      <c r="I7" s="4" t="s">
        <v>10</v>
      </c>
      <c r="J7" s="4" t="s">
        <v>85</v>
      </c>
      <c r="K7" s="4" t="s">
        <v>68</v>
      </c>
    </row>
    <row r="8" spans="1:11">
      <c r="A8" s="40" t="s">
        <v>103</v>
      </c>
      <c r="B8" s="41" t="s">
        <v>102</v>
      </c>
      <c r="C8" s="1">
        <v>0.6</v>
      </c>
      <c r="D8" s="1">
        <v>0.5</v>
      </c>
      <c r="E8" s="1">
        <v>1.8</v>
      </c>
      <c r="F8" s="1">
        <v>2</v>
      </c>
      <c r="G8" s="35"/>
      <c r="H8" s="1">
        <f>AVERAGE(C8,D8)</f>
        <v>0.55000000000000004</v>
      </c>
      <c r="I8" s="1">
        <f>AVERAGE(E8,F8)</f>
        <v>1.9</v>
      </c>
      <c r="J8" s="1">
        <f t="shared" ref="J8:J9" si="0">10+H8-I8-G8</f>
        <v>8.65</v>
      </c>
      <c r="K8" s="1">
        <f>RANK(J8,$J$8:$J$9)</f>
        <v>2</v>
      </c>
    </row>
    <row r="9" spans="1:11">
      <c r="A9" s="40" t="s">
        <v>104</v>
      </c>
      <c r="B9" s="40" t="s">
        <v>102</v>
      </c>
      <c r="C9" s="35">
        <v>0.8</v>
      </c>
      <c r="D9" s="35">
        <v>0.7</v>
      </c>
      <c r="E9" s="35">
        <v>1.2</v>
      </c>
      <c r="F9" s="35">
        <v>1.3</v>
      </c>
      <c r="G9" s="1"/>
      <c r="H9" s="1">
        <f>AVERAGE(C9,D9)</f>
        <v>0.75</v>
      </c>
      <c r="I9" s="1">
        <f>AVERAGE(E9,F9)</f>
        <v>1.25</v>
      </c>
      <c r="J9" s="1">
        <f t="shared" si="0"/>
        <v>9.5</v>
      </c>
      <c r="K9" s="1">
        <f>RANK(J9,$J$8:$J$9)</f>
        <v>1</v>
      </c>
    </row>
    <row r="11" spans="1:11">
      <c r="A11" s="9" t="s">
        <v>100</v>
      </c>
      <c r="B11" s="9"/>
      <c r="C11" s="8"/>
      <c r="D11" s="8"/>
      <c r="E11" s="8"/>
      <c r="F11" s="8"/>
      <c r="G11" s="8"/>
      <c r="H11" s="8"/>
      <c r="I11" s="8"/>
      <c r="J11" s="8"/>
    </row>
    <row r="12" spans="1:11">
      <c r="A12" s="4" t="s">
        <v>1</v>
      </c>
      <c r="B12" s="4" t="s">
        <v>72</v>
      </c>
      <c r="C12" s="4" t="s">
        <v>2</v>
      </c>
      <c r="D12" s="4" t="s">
        <v>3</v>
      </c>
      <c r="E12" s="4" t="s">
        <v>4</v>
      </c>
      <c r="F12" s="4" t="s">
        <v>5</v>
      </c>
      <c r="G12" s="4" t="s">
        <v>8</v>
      </c>
      <c r="H12" s="4" t="s">
        <v>9</v>
      </c>
      <c r="I12" s="4" t="s">
        <v>10</v>
      </c>
      <c r="J12" s="4" t="s">
        <v>85</v>
      </c>
      <c r="K12" s="4" t="s">
        <v>68</v>
      </c>
    </row>
    <row r="13" spans="1:11">
      <c r="A13" s="35" t="str">
        <f>A8</f>
        <v>Julia Taunton-Clark</v>
      </c>
      <c r="B13" s="35" t="str">
        <f>B8</f>
        <v>Xtreme</v>
      </c>
      <c r="C13" s="1">
        <v>0</v>
      </c>
      <c r="D13" s="1">
        <v>0.1</v>
      </c>
      <c r="E13" s="1">
        <v>1.4</v>
      </c>
      <c r="F13" s="1">
        <v>1.5</v>
      </c>
      <c r="G13" s="35"/>
      <c r="H13" s="1">
        <f>AVERAGE(C13,D13)</f>
        <v>0.05</v>
      </c>
      <c r="I13" s="1">
        <f>AVERAGE(E13,F13)</f>
        <v>1.45</v>
      </c>
      <c r="J13" s="1">
        <f t="shared" ref="J13:J14" si="1">10+H13-I13-G13</f>
        <v>8.6000000000000014</v>
      </c>
      <c r="K13" s="1">
        <f>RANK(J13,$J$13:$J$14)</f>
        <v>2</v>
      </c>
    </row>
    <row r="14" spans="1:11">
      <c r="A14" s="35" t="str">
        <f>A9</f>
        <v>Gabrielle Salmon</v>
      </c>
      <c r="B14" s="35" t="str">
        <f>B9</f>
        <v>Xtreme</v>
      </c>
      <c r="C14" s="35">
        <v>0.1</v>
      </c>
      <c r="D14" s="35">
        <v>0.4</v>
      </c>
      <c r="E14" s="35">
        <v>0.2</v>
      </c>
      <c r="F14" s="35">
        <v>1.1000000000000001</v>
      </c>
      <c r="G14" s="1"/>
      <c r="H14" s="1">
        <f>AVERAGE(C14,D14)</f>
        <v>0.25</v>
      </c>
      <c r="I14" s="1">
        <f>AVERAGE(E14,F14)</f>
        <v>0.65</v>
      </c>
      <c r="J14" s="1">
        <f t="shared" si="1"/>
        <v>9.6</v>
      </c>
      <c r="K14" s="1">
        <f>RANK(J14,$J$13:$J$14)</f>
        <v>1</v>
      </c>
    </row>
  </sheetData>
  <phoneticPr fontId="13" type="noConversion"/>
  <pageMargins left="0.75000000000000011" right="0.75000000000000011" top="1" bottom="1" header="0.5" footer="0.5"/>
  <pageSetup paperSize="9" scale="8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R126"/>
  <sheetViews>
    <sheetView topLeftCell="F95" workbookViewId="0">
      <selection activeCell="R33" sqref="R33"/>
    </sheetView>
  </sheetViews>
  <sheetFormatPr defaultColWidth="10.875" defaultRowHeight="15.75"/>
  <cols>
    <col min="1" max="1" width="23.625" style="6" bestFit="1" customWidth="1"/>
    <col min="2" max="2" width="15.125" style="6" customWidth="1"/>
    <col min="3" max="11" width="10.875" style="6"/>
    <col min="12" max="13" width="12.625" style="6" bestFit="1" customWidth="1"/>
    <col min="14" max="14" width="12.625" style="6" customWidth="1"/>
    <col min="15" max="16384" width="10.875" style="6"/>
  </cols>
  <sheetData>
    <row r="1" spans="1:18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8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8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8">
      <c r="A4" s="7" t="s">
        <v>70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8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>
      <c r="A6" s="9" t="s">
        <v>29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8</v>
      </c>
      <c r="L7" s="4" t="s">
        <v>9</v>
      </c>
      <c r="M7" s="4" t="s">
        <v>15</v>
      </c>
      <c r="N7" s="4" t="s">
        <v>69</v>
      </c>
      <c r="O7" s="4" t="s">
        <v>16</v>
      </c>
      <c r="P7" s="4" t="s">
        <v>10</v>
      </c>
      <c r="Q7" s="4" t="s">
        <v>85</v>
      </c>
      <c r="R7" s="4" t="s">
        <v>68</v>
      </c>
    </row>
    <row r="8" spans="1:18">
      <c r="A8" s="39" t="s">
        <v>105</v>
      </c>
      <c r="B8" s="39" t="s">
        <v>106</v>
      </c>
      <c r="C8" s="37">
        <v>0.5</v>
      </c>
      <c r="D8" s="35">
        <v>0.8</v>
      </c>
      <c r="E8" s="35">
        <v>0.6</v>
      </c>
      <c r="F8" s="35">
        <v>0.7</v>
      </c>
      <c r="G8" s="35">
        <v>2</v>
      </c>
      <c r="H8" s="35">
        <v>2</v>
      </c>
      <c r="I8" s="35">
        <v>1.2</v>
      </c>
      <c r="J8" s="35">
        <v>1</v>
      </c>
      <c r="K8" s="35"/>
      <c r="L8" s="35">
        <f>AVERAGE(C8,D8)</f>
        <v>0.65</v>
      </c>
      <c r="M8" s="35">
        <f>AVERAGE(E8,F8)</f>
        <v>0.64999999999999991</v>
      </c>
      <c r="N8" s="35">
        <f>IF(L8+M8&gt;8,8,L8+M8)</f>
        <v>1.2999999999999998</v>
      </c>
      <c r="O8" s="35">
        <f>AVERAGE(G8,H8)</f>
        <v>2</v>
      </c>
      <c r="P8" s="35">
        <f>AVERAGE(I8,J8)</f>
        <v>1.1000000000000001</v>
      </c>
      <c r="Q8" s="35">
        <f>10-P8-O8-K8+N8</f>
        <v>8.1999999999999993</v>
      </c>
      <c r="R8" s="1">
        <f>RANK(Q8,$Q$8:$Q$44)</f>
        <v>24</v>
      </c>
    </row>
    <row r="9" spans="1:18">
      <c r="A9" s="39" t="s">
        <v>107</v>
      </c>
      <c r="B9" s="39" t="s">
        <v>108</v>
      </c>
      <c r="C9" s="36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/>
      <c r="L9" s="35">
        <f t="shared" ref="L9:L42" si="0">AVERAGE(C9,D9)</f>
        <v>0</v>
      </c>
      <c r="M9" s="35">
        <f t="shared" ref="M9:M42" si="1">AVERAGE(E9,F9)</f>
        <v>0</v>
      </c>
      <c r="N9" s="35">
        <f t="shared" ref="N9:N42" si="2">IF(L9+M9&gt;8,8,L9+M9)</f>
        <v>0</v>
      </c>
      <c r="O9" s="35">
        <f t="shared" ref="O9:O42" si="3">AVERAGE(G9,H9)</f>
        <v>0</v>
      </c>
      <c r="P9" s="35">
        <f t="shared" ref="P9:P42" si="4">AVERAGE(I9,J9)</f>
        <v>0</v>
      </c>
      <c r="Q9" s="35">
        <v>0</v>
      </c>
      <c r="R9" s="1">
        <f t="shared" ref="R9:R43" si="5">RANK(Q9,$Q$8:$Q$44)</f>
        <v>36</v>
      </c>
    </row>
    <row r="10" spans="1:18">
      <c r="A10" s="39" t="s">
        <v>109</v>
      </c>
      <c r="B10" s="39" t="s">
        <v>110</v>
      </c>
      <c r="C10" s="36">
        <v>1.3</v>
      </c>
      <c r="D10" s="1">
        <v>0.9</v>
      </c>
      <c r="E10" s="1">
        <v>0.9</v>
      </c>
      <c r="F10" s="1">
        <v>1.2</v>
      </c>
      <c r="G10" s="1">
        <v>1.8</v>
      </c>
      <c r="H10" s="1">
        <v>1.7</v>
      </c>
      <c r="I10" s="1">
        <v>1</v>
      </c>
      <c r="J10" s="1">
        <v>1</v>
      </c>
      <c r="K10" s="1"/>
      <c r="L10" s="35">
        <f t="shared" si="0"/>
        <v>1.1000000000000001</v>
      </c>
      <c r="M10" s="35">
        <f t="shared" si="1"/>
        <v>1.05</v>
      </c>
      <c r="N10" s="35">
        <f t="shared" si="2"/>
        <v>2.1500000000000004</v>
      </c>
      <c r="O10" s="35">
        <f t="shared" si="3"/>
        <v>1.75</v>
      </c>
      <c r="P10" s="35">
        <f t="shared" si="4"/>
        <v>1</v>
      </c>
      <c r="Q10" s="35">
        <f t="shared" ref="Q10:Q42" si="6">10-P10-O10-K10+N10</f>
        <v>9.4</v>
      </c>
      <c r="R10" s="1">
        <f t="shared" si="5"/>
        <v>9</v>
      </c>
    </row>
    <row r="11" spans="1:18">
      <c r="A11" s="39" t="s">
        <v>111</v>
      </c>
      <c r="B11" s="39" t="s">
        <v>112</v>
      </c>
      <c r="C11" s="36">
        <v>0.7</v>
      </c>
      <c r="D11" s="1">
        <v>1</v>
      </c>
      <c r="E11" s="1">
        <v>1</v>
      </c>
      <c r="F11" s="1">
        <v>1</v>
      </c>
      <c r="G11" s="1">
        <v>2.4</v>
      </c>
      <c r="H11" s="1">
        <v>2.6</v>
      </c>
      <c r="I11" s="1">
        <v>1.4</v>
      </c>
      <c r="J11" s="1">
        <v>1.4</v>
      </c>
      <c r="K11" s="1"/>
      <c r="L11" s="35">
        <f t="shared" si="0"/>
        <v>0.85</v>
      </c>
      <c r="M11" s="35">
        <f t="shared" si="1"/>
        <v>1</v>
      </c>
      <c r="N11" s="35">
        <f t="shared" si="2"/>
        <v>1.85</v>
      </c>
      <c r="O11" s="35">
        <f t="shared" si="3"/>
        <v>2.5</v>
      </c>
      <c r="P11" s="35">
        <f t="shared" si="4"/>
        <v>1.4</v>
      </c>
      <c r="Q11" s="35">
        <f t="shared" si="6"/>
        <v>7.9499999999999993</v>
      </c>
      <c r="R11" s="1">
        <f t="shared" si="5"/>
        <v>26</v>
      </c>
    </row>
    <row r="12" spans="1:18">
      <c r="A12" s="39" t="s">
        <v>113</v>
      </c>
      <c r="B12" s="39" t="s">
        <v>102</v>
      </c>
      <c r="C12" s="36">
        <v>0.8</v>
      </c>
      <c r="D12" s="1">
        <v>1.1000000000000001</v>
      </c>
      <c r="E12" s="1">
        <v>0.8</v>
      </c>
      <c r="F12" s="1">
        <v>0.8</v>
      </c>
      <c r="G12" s="1">
        <v>2.2000000000000002</v>
      </c>
      <c r="H12" s="1">
        <v>2</v>
      </c>
      <c r="I12" s="1">
        <v>1.4</v>
      </c>
      <c r="J12" s="1">
        <v>1.2</v>
      </c>
      <c r="K12" s="1"/>
      <c r="L12" s="35">
        <f t="shared" si="0"/>
        <v>0.95000000000000007</v>
      </c>
      <c r="M12" s="35">
        <f t="shared" si="1"/>
        <v>0.8</v>
      </c>
      <c r="N12" s="35">
        <f t="shared" si="2"/>
        <v>1.75</v>
      </c>
      <c r="O12" s="35">
        <f t="shared" si="3"/>
        <v>2.1</v>
      </c>
      <c r="P12" s="35">
        <f t="shared" si="4"/>
        <v>1.2999999999999998</v>
      </c>
      <c r="Q12" s="35">
        <f t="shared" si="6"/>
        <v>8.35</v>
      </c>
      <c r="R12" s="1">
        <f t="shared" si="5"/>
        <v>22</v>
      </c>
    </row>
    <row r="13" spans="1:18">
      <c r="A13" s="39" t="s">
        <v>114</v>
      </c>
      <c r="B13" s="39" t="s">
        <v>102</v>
      </c>
      <c r="C13" s="36">
        <v>1.1000000000000001</v>
      </c>
      <c r="D13" s="1">
        <v>0.8</v>
      </c>
      <c r="E13" s="1">
        <v>1.3</v>
      </c>
      <c r="F13" s="1">
        <v>1.3</v>
      </c>
      <c r="G13" s="1">
        <v>1.5</v>
      </c>
      <c r="H13" s="1">
        <v>1.7</v>
      </c>
      <c r="I13" s="1">
        <v>1.3</v>
      </c>
      <c r="J13" s="1">
        <v>1</v>
      </c>
      <c r="K13" s="1"/>
      <c r="L13" s="35">
        <f t="shared" si="0"/>
        <v>0.95000000000000007</v>
      </c>
      <c r="M13" s="35">
        <f t="shared" si="1"/>
        <v>1.3</v>
      </c>
      <c r="N13" s="35">
        <f t="shared" si="2"/>
        <v>2.25</v>
      </c>
      <c r="O13" s="35">
        <f t="shared" si="3"/>
        <v>1.6</v>
      </c>
      <c r="P13" s="35">
        <f t="shared" si="4"/>
        <v>1.1499999999999999</v>
      </c>
      <c r="Q13" s="35">
        <f t="shared" si="6"/>
        <v>9.5</v>
      </c>
      <c r="R13" s="1">
        <f t="shared" si="5"/>
        <v>5</v>
      </c>
    </row>
    <row r="14" spans="1:18">
      <c r="A14" s="39" t="s">
        <v>115</v>
      </c>
      <c r="B14" s="39" t="s">
        <v>110</v>
      </c>
      <c r="C14" s="36">
        <v>1.5</v>
      </c>
      <c r="D14" s="1">
        <v>1.2</v>
      </c>
      <c r="E14" s="1">
        <v>1.2</v>
      </c>
      <c r="F14" s="1">
        <v>1.2</v>
      </c>
      <c r="G14" s="1">
        <v>1.6</v>
      </c>
      <c r="H14" s="1">
        <v>1.7</v>
      </c>
      <c r="I14" s="1">
        <v>1</v>
      </c>
      <c r="J14" s="1">
        <v>0.8</v>
      </c>
      <c r="K14" s="1"/>
      <c r="L14" s="35">
        <f t="shared" si="0"/>
        <v>1.35</v>
      </c>
      <c r="M14" s="35">
        <f t="shared" si="1"/>
        <v>1.2</v>
      </c>
      <c r="N14" s="35">
        <f t="shared" si="2"/>
        <v>2.5499999999999998</v>
      </c>
      <c r="O14" s="35">
        <f t="shared" si="3"/>
        <v>1.65</v>
      </c>
      <c r="P14" s="35">
        <f t="shared" si="4"/>
        <v>0.9</v>
      </c>
      <c r="Q14" s="62">
        <f t="shared" si="6"/>
        <v>10</v>
      </c>
      <c r="R14" s="1">
        <f t="shared" si="5"/>
        <v>2</v>
      </c>
    </row>
    <row r="15" spans="1:18">
      <c r="A15" s="39" t="s">
        <v>116</v>
      </c>
      <c r="B15" s="39" t="s">
        <v>108</v>
      </c>
      <c r="C15" s="36">
        <v>0.8</v>
      </c>
      <c r="D15" s="1">
        <v>1</v>
      </c>
      <c r="E15" s="1">
        <v>0.9</v>
      </c>
      <c r="F15" s="1">
        <v>1.1000000000000001</v>
      </c>
      <c r="G15" s="1">
        <v>2.1</v>
      </c>
      <c r="H15" s="1">
        <v>2.1</v>
      </c>
      <c r="I15" s="1">
        <v>1.3</v>
      </c>
      <c r="J15" s="1">
        <v>1.3</v>
      </c>
      <c r="K15" s="1"/>
      <c r="L15" s="35">
        <f t="shared" si="0"/>
        <v>0.9</v>
      </c>
      <c r="M15" s="35">
        <f t="shared" si="1"/>
        <v>1</v>
      </c>
      <c r="N15" s="35">
        <f t="shared" si="2"/>
        <v>1.9</v>
      </c>
      <c r="O15" s="35">
        <f t="shared" si="3"/>
        <v>2.1</v>
      </c>
      <c r="P15" s="35">
        <f t="shared" si="4"/>
        <v>1.3</v>
      </c>
      <c r="Q15" s="35">
        <f t="shared" si="6"/>
        <v>8.5</v>
      </c>
      <c r="R15" s="1">
        <f t="shared" si="5"/>
        <v>19</v>
      </c>
    </row>
    <row r="16" spans="1:18">
      <c r="A16" s="39" t="s">
        <v>117</v>
      </c>
      <c r="B16" s="39" t="s">
        <v>102</v>
      </c>
      <c r="C16" s="36">
        <v>1.5</v>
      </c>
      <c r="D16" s="1">
        <v>1.2</v>
      </c>
      <c r="E16" s="1">
        <v>0.9</v>
      </c>
      <c r="F16" s="1">
        <v>0.6</v>
      </c>
      <c r="G16" s="1">
        <v>1.6</v>
      </c>
      <c r="H16" s="1">
        <v>1.8</v>
      </c>
      <c r="I16" s="1">
        <v>1.3</v>
      </c>
      <c r="J16" s="1">
        <v>1.2</v>
      </c>
      <c r="K16" s="1"/>
      <c r="L16" s="35">
        <f t="shared" si="0"/>
        <v>1.35</v>
      </c>
      <c r="M16" s="35">
        <f t="shared" si="1"/>
        <v>0.75</v>
      </c>
      <c r="N16" s="35">
        <f t="shared" si="2"/>
        <v>2.1</v>
      </c>
      <c r="O16" s="35">
        <f t="shared" si="3"/>
        <v>1.7000000000000002</v>
      </c>
      <c r="P16" s="35">
        <f t="shared" si="4"/>
        <v>1.25</v>
      </c>
      <c r="Q16" s="35">
        <f t="shared" si="6"/>
        <v>9.15</v>
      </c>
      <c r="R16" s="1">
        <f t="shared" si="5"/>
        <v>14</v>
      </c>
    </row>
    <row r="17" spans="1:18">
      <c r="A17" s="39" t="s">
        <v>118</v>
      </c>
      <c r="B17" s="39" t="s">
        <v>102</v>
      </c>
      <c r="C17" s="36">
        <v>0.8</v>
      </c>
      <c r="D17" s="1">
        <v>0.8</v>
      </c>
      <c r="E17" s="1">
        <v>0.7</v>
      </c>
      <c r="F17" s="1">
        <v>0.8</v>
      </c>
      <c r="G17" s="1">
        <v>2.4</v>
      </c>
      <c r="H17" s="1">
        <v>2.5</v>
      </c>
      <c r="I17" s="1">
        <v>1.4</v>
      </c>
      <c r="J17" s="1">
        <v>1.4</v>
      </c>
      <c r="K17" s="1"/>
      <c r="L17" s="35">
        <f t="shared" si="0"/>
        <v>0.8</v>
      </c>
      <c r="M17" s="35">
        <f t="shared" si="1"/>
        <v>0.75</v>
      </c>
      <c r="N17" s="35">
        <f t="shared" si="2"/>
        <v>1.55</v>
      </c>
      <c r="O17" s="35">
        <f t="shared" si="3"/>
        <v>2.4500000000000002</v>
      </c>
      <c r="P17" s="35">
        <f t="shared" si="4"/>
        <v>1.4</v>
      </c>
      <c r="Q17" s="35">
        <f t="shared" si="6"/>
        <v>7.6999999999999993</v>
      </c>
      <c r="R17" s="1">
        <f t="shared" si="5"/>
        <v>30</v>
      </c>
    </row>
    <row r="18" spans="1:18">
      <c r="A18" s="39" t="s">
        <v>119</v>
      </c>
      <c r="B18" s="39" t="s">
        <v>110</v>
      </c>
      <c r="C18" s="36">
        <v>1.2</v>
      </c>
      <c r="D18" s="1">
        <v>1.2</v>
      </c>
      <c r="E18" s="1">
        <v>1.2</v>
      </c>
      <c r="F18" s="1">
        <v>0.8</v>
      </c>
      <c r="G18" s="1">
        <v>1.7</v>
      </c>
      <c r="H18" s="1">
        <v>1.8</v>
      </c>
      <c r="I18" s="1">
        <v>1.3</v>
      </c>
      <c r="J18" s="1">
        <v>1</v>
      </c>
      <c r="K18" s="1"/>
      <c r="L18" s="35">
        <f t="shared" si="0"/>
        <v>1.2</v>
      </c>
      <c r="M18" s="35">
        <f t="shared" si="1"/>
        <v>1</v>
      </c>
      <c r="N18" s="35">
        <f t="shared" si="2"/>
        <v>2.2000000000000002</v>
      </c>
      <c r="O18" s="35">
        <f t="shared" si="3"/>
        <v>1.75</v>
      </c>
      <c r="P18" s="35">
        <f t="shared" si="4"/>
        <v>1.1499999999999999</v>
      </c>
      <c r="Q18" s="35">
        <f t="shared" si="6"/>
        <v>9.3000000000000007</v>
      </c>
      <c r="R18" s="1">
        <f t="shared" si="5"/>
        <v>12</v>
      </c>
    </row>
    <row r="19" spans="1:18">
      <c r="A19" s="39" t="s">
        <v>120</v>
      </c>
      <c r="B19" s="39" t="s">
        <v>106</v>
      </c>
      <c r="C19" s="36">
        <v>0.4</v>
      </c>
      <c r="D19" s="1">
        <v>0.4</v>
      </c>
      <c r="E19" s="1">
        <v>1</v>
      </c>
      <c r="F19" s="1">
        <v>1</v>
      </c>
      <c r="G19" s="1">
        <v>3.2</v>
      </c>
      <c r="H19" s="1">
        <v>3</v>
      </c>
      <c r="I19" s="1">
        <v>1.3</v>
      </c>
      <c r="J19" s="1">
        <v>1.5</v>
      </c>
      <c r="K19" s="1"/>
      <c r="L19" s="35">
        <f t="shared" si="0"/>
        <v>0.4</v>
      </c>
      <c r="M19" s="35">
        <f t="shared" si="1"/>
        <v>1</v>
      </c>
      <c r="N19" s="35">
        <f t="shared" si="2"/>
        <v>1.4</v>
      </c>
      <c r="O19" s="35">
        <f t="shared" si="3"/>
        <v>3.1</v>
      </c>
      <c r="P19" s="35">
        <f t="shared" si="4"/>
        <v>1.4</v>
      </c>
      <c r="Q19" s="35">
        <f t="shared" si="6"/>
        <v>6.9</v>
      </c>
      <c r="R19" s="1">
        <f t="shared" si="5"/>
        <v>34</v>
      </c>
    </row>
    <row r="20" spans="1:18">
      <c r="A20" s="39" t="s">
        <v>121</v>
      </c>
      <c r="B20" s="39" t="s">
        <v>106</v>
      </c>
      <c r="C20" s="36">
        <v>0.3</v>
      </c>
      <c r="D20" s="1">
        <v>0.3</v>
      </c>
      <c r="E20" s="1">
        <v>1</v>
      </c>
      <c r="F20" s="1">
        <v>1</v>
      </c>
      <c r="G20" s="1">
        <v>2.2000000000000002</v>
      </c>
      <c r="H20" s="1">
        <v>2.4</v>
      </c>
      <c r="I20" s="1">
        <v>1.6</v>
      </c>
      <c r="J20" s="1">
        <v>1.6</v>
      </c>
      <c r="K20" s="1"/>
      <c r="L20" s="35">
        <f t="shared" si="0"/>
        <v>0.3</v>
      </c>
      <c r="M20" s="35">
        <f t="shared" si="1"/>
        <v>1</v>
      </c>
      <c r="N20" s="35">
        <f t="shared" si="2"/>
        <v>1.3</v>
      </c>
      <c r="O20" s="35">
        <f t="shared" si="3"/>
        <v>2.2999999999999998</v>
      </c>
      <c r="P20" s="35">
        <f t="shared" si="4"/>
        <v>1.6</v>
      </c>
      <c r="Q20" s="35">
        <f t="shared" si="6"/>
        <v>7.4</v>
      </c>
      <c r="R20" s="1">
        <f t="shared" si="5"/>
        <v>31</v>
      </c>
    </row>
    <row r="21" spans="1:18">
      <c r="A21" s="39" t="s">
        <v>122</v>
      </c>
      <c r="B21" s="39" t="s">
        <v>123</v>
      </c>
      <c r="C21" s="36">
        <v>1.2</v>
      </c>
      <c r="D21" s="1">
        <v>1.5</v>
      </c>
      <c r="E21" s="1">
        <v>0.9</v>
      </c>
      <c r="F21" s="1">
        <v>0.9</v>
      </c>
      <c r="G21" s="1">
        <v>1.9</v>
      </c>
      <c r="H21" s="1">
        <v>1.9</v>
      </c>
      <c r="I21" s="1">
        <v>1</v>
      </c>
      <c r="J21" s="1">
        <v>0.8</v>
      </c>
      <c r="K21" s="1"/>
      <c r="L21" s="35">
        <f t="shared" si="0"/>
        <v>1.35</v>
      </c>
      <c r="M21" s="35">
        <f t="shared" si="1"/>
        <v>0.9</v>
      </c>
      <c r="N21" s="35">
        <f t="shared" si="2"/>
        <v>2.25</v>
      </c>
      <c r="O21" s="35">
        <f t="shared" si="3"/>
        <v>1.9</v>
      </c>
      <c r="P21" s="35">
        <f t="shared" si="4"/>
        <v>0.9</v>
      </c>
      <c r="Q21" s="35">
        <f t="shared" si="6"/>
        <v>9.4499999999999993</v>
      </c>
      <c r="R21" s="1">
        <f t="shared" si="5"/>
        <v>8</v>
      </c>
    </row>
    <row r="22" spans="1:18">
      <c r="A22" s="39" t="s">
        <v>124</v>
      </c>
      <c r="B22" s="39" t="s">
        <v>102</v>
      </c>
      <c r="C22" s="36">
        <v>0.9</v>
      </c>
      <c r="D22" s="1">
        <v>1</v>
      </c>
      <c r="E22" s="1">
        <v>1.1000000000000001</v>
      </c>
      <c r="F22" s="1">
        <v>1.1000000000000001</v>
      </c>
      <c r="G22" s="1">
        <v>2.2000000000000002</v>
      </c>
      <c r="H22" s="1">
        <v>2.2000000000000002</v>
      </c>
      <c r="I22" s="1">
        <v>1.4</v>
      </c>
      <c r="J22" s="1">
        <v>1.5</v>
      </c>
      <c r="K22" s="1"/>
      <c r="L22" s="35">
        <f t="shared" si="0"/>
        <v>0.95</v>
      </c>
      <c r="M22" s="35">
        <f t="shared" si="1"/>
        <v>1.1000000000000001</v>
      </c>
      <c r="N22" s="35">
        <f t="shared" si="2"/>
        <v>2.0499999999999998</v>
      </c>
      <c r="O22" s="35">
        <f t="shared" si="3"/>
        <v>2.2000000000000002</v>
      </c>
      <c r="P22" s="35">
        <f t="shared" si="4"/>
        <v>1.45</v>
      </c>
      <c r="Q22" s="35">
        <f t="shared" si="6"/>
        <v>8.4</v>
      </c>
      <c r="R22" s="1">
        <f t="shared" si="5"/>
        <v>21</v>
      </c>
    </row>
    <row r="23" spans="1:18">
      <c r="A23" s="39" t="s">
        <v>125</v>
      </c>
      <c r="B23" s="39" t="s">
        <v>102</v>
      </c>
      <c r="C23" s="36">
        <v>1.5</v>
      </c>
      <c r="D23" s="1">
        <v>1.5</v>
      </c>
      <c r="E23" s="1">
        <v>1.3</v>
      </c>
      <c r="F23" s="1">
        <v>1.3</v>
      </c>
      <c r="G23" s="1">
        <v>1.7</v>
      </c>
      <c r="H23" s="1">
        <v>1.8</v>
      </c>
      <c r="I23" s="1">
        <v>0.8</v>
      </c>
      <c r="J23" s="1">
        <v>0.6</v>
      </c>
      <c r="K23" s="1"/>
      <c r="L23" s="35">
        <f t="shared" si="0"/>
        <v>1.5</v>
      </c>
      <c r="M23" s="35">
        <f t="shared" si="1"/>
        <v>1.3</v>
      </c>
      <c r="N23" s="35">
        <f t="shared" si="2"/>
        <v>2.8</v>
      </c>
      <c r="O23" s="35">
        <f t="shared" si="3"/>
        <v>1.75</v>
      </c>
      <c r="P23" s="35">
        <f t="shared" si="4"/>
        <v>0.7</v>
      </c>
      <c r="Q23" s="35">
        <f t="shared" si="6"/>
        <v>10.350000000000001</v>
      </c>
      <c r="R23" s="1">
        <f t="shared" si="5"/>
        <v>1</v>
      </c>
    </row>
    <row r="24" spans="1:18">
      <c r="A24" s="39" t="s">
        <v>126</v>
      </c>
      <c r="B24" s="39" t="s">
        <v>108</v>
      </c>
      <c r="C24" s="36">
        <v>1</v>
      </c>
      <c r="D24" s="1">
        <v>1.3</v>
      </c>
      <c r="E24" s="1">
        <v>1.1000000000000001</v>
      </c>
      <c r="F24" s="1">
        <v>1.3</v>
      </c>
      <c r="G24" s="1">
        <v>2.2000000000000002</v>
      </c>
      <c r="H24" s="1">
        <v>2.5</v>
      </c>
      <c r="I24" s="1">
        <v>1.3</v>
      </c>
      <c r="J24" s="1">
        <v>1.2</v>
      </c>
      <c r="K24" s="1"/>
      <c r="L24" s="35">
        <f t="shared" si="0"/>
        <v>1.1499999999999999</v>
      </c>
      <c r="M24" s="35">
        <f t="shared" si="1"/>
        <v>1.2000000000000002</v>
      </c>
      <c r="N24" s="35">
        <f t="shared" si="2"/>
        <v>2.35</v>
      </c>
      <c r="O24" s="35">
        <f t="shared" si="3"/>
        <v>2.35</v>
      </c>
      <c r="P24" s="35">
        <f t="shared" si="4"/>
        <v>1.25</v>
      </c>
      <c r="Q24" s="35">
        <f t="shared" si="6"/>
        <v>8.75</v>
      </c>
      <c r="R24" s="1">
        <f t="shared" si="5"/>
        <v>16</v>
      </c>
    </row>
    <row r="25" spans="1:18">
      <c r="A25" s="39" t="s">
        <v>127</v>
      </c>
      <c r="B25" s="39" t="s">
        <v>123</v>
      </c>
      <c r="C25" s="36">
        <v>0.9</v>
      </c>
      <c r="D25" s="1">
        <v>0.9</v>
      </c>
      <c r="E25" s="1">
        <v>1.2</v>
      </c>
      <c r="F25" s="1">
        <v>1.2</v>
      </c>
      <c r="G25" s="1">
        <v>2</v>
      </c>
      <c r="H25" s="1">
        <v>2.1</v>
      </c>
      <c r="I25" s="1">
        <v>0.7</v>
      </c>
      <c r="J25" s="1">
        <v>0.7</v>
      </c>
      <c r="K25" s="1"/>
      <c r="L25" s="35">
        <f t="shared" si="0"/>
        <v>0.9</v>
      </c>
      <c r="M25" s="35">
        <f t="shared" si="1"/>
        <v>1.2</v>
      </c>
      <c r="N25" s="35">
        <f t="shared" si="2"/>
        <v>2.1</v>
      </c>
      <c r="O25" s="35">
        <f t="shared" si="3"/>
        <v>2.0499999999999998</v>
      </c>
      <c r="P25" s="35">
        <f t="shared" si="4"/>
        <v>0.7</v>
      </c>
      <c r="Q25" s="35">
        <f t="shared" si="6"/>
        <v>9.3500000000000014</v>
      </c>
      <c r="R25" s="1">
        <f t="shared" si="5"/>
        <v>10</v>
      </c>
    </row>
    <row r="26" spans="1:18">
      <c r="A26" s="39" t="s">
        <v>128</v>
      </c>
      <c r="B26" s="39" t="s">
        <v>102</v>
      </c>
      <c r="C26" s="36">
        <v>1.2</v>
      </c>
      <c r="D26" s="1">
        <v>0.9</v>
      </c>
      <c r="E26" s="1">
        <v>0.5</v>
      </c>
      <c r="F26" s="1">
        <v>0.3</v>
      </c>
      <c r="G26" s="1">
        <v>1.8</v>
      </c>
      <c r="H26" s="1">
        <v>1.8</v>
      </c>
      <c r="I26" s="1">
        <v>1.3</v>
      </c>
      <c r="J26" s="1">
        <v>1.1000000000000001</v>
      </c>
      <c r="K26" s="1"/>
      <c r="L26" s="35">
        <f t="shared" si="0"/>
        <v>1.05</v>
      </c>
      <c r="M26" s="35">
        <f t="shared" si="1"/>
        <v>0.4</v>
      </c>
      <c r="N26" s="35">
        <f t="shared" si="2"/>
        <v>1.4500000000000002</v>
      </c>
      <c r="O26" s="35">
        <f t="shared" si="3"/>
        <v>1.8</v>
      </c>
      <c r="P26" s="35">
        <f t="shared" si="4"/>
        <v>1.2000000000000002</v>
      </c>
      <c r="Q26" s="35">
        <f t="shared" si="6"/>
        <v>8.4500000000000011</v>
      </c>
      <c r="R26" s="1">
        <f t="shared" si="5"/>
        <v>20</v>
      </c>
    </row>
    <row r="27" spans="1:18">
      <c r="A27" s="39" t="s">
        <v>129</v>
      </c>
      <c r="B27" s="39" t="s">
        <v>130</v>
      </c>
      <c r="C27" s="36">
        <v>0.1</v>
      </c>
      <c r="D27" s="1">
        <v>0.4</v>
      </c>
      <c r="E27" s="1">
        <v>0.5</v>
      </c>
      <c r="F27" s="1">
        <v>0.8</v>
      </c>
      <c r="G27" s="1">
        <v>2.2000000000000002</v>
      </c>
      <c r="H27" s="1">
        <v>2.1</v>
      </c>
      <c r="I27" s="1">
        <v>1.6</v>
      </c>
      <c r="J27" s="1">
        <v>1.6</v>
      </c>
      <c r="K27" s="1"/>
      <c r="L27" s="35">
        <f t="shared" si="0"/>
        <v>0.25</v>
      </c>
      <c r="M27" s="35">
        <f t="shared" si="1"/>
        <v>0.65</v>
      </c>
      <c r="N27" s="35">
        <f t="shared" si="2"/>
        <v>0.9</v>
      </c>
      <c r="O27" s="35">
        <f t="shared" si="3"/>
        <v>2.1500000000000004</v>
      </c>
      <c r="P27" s="35">
        <f t="shared" si="4"/>
        <v>1.6</v>
      </c>
      <c r="Q27" s="35">
        <f t="shared" si="6"/>
        <v>7.15</v>
      </c>
      <c r="R27" s="1">
        <f t="shared" si="5"/>
        <v>33</v>
      </c>
    </row>
    <row r="28" spans="1:18">
      <c r="A28" s="39" t="s">
        <v>131</v>
      </c>
      <c r="B28" s="39" t="s">
        <v>132</v>
      </c>
      <c r="C28" s="36">
        <v>0.5</v>
      </c>
      <c r="D28" s="1">
        <v>0.5</v>
      </c>
      <c r="E28" s="1">
        <v>1.1000000000000001</v>
      </c>
      <c r="F28" s="1">
        <v>0.8</v>
      </c>
      <c r="G28" s="1">
        <v>2.4</v>
      </c>
      <c r="H28" s="1">
        <v>2.4</v>
      </c>
      <c r="I28" s="1">
        <v>1</v>
      </c>
      <c r="J28" s="1">
        <v>0.7</v>
      </c>
      <c r="K28" s="1"/>
      <c r="L28" s="35">
        <f t="shared" si="0"/>
        <v>0.5</v>
      </c>
      <c r="M28" s="35">
        <f t="shared" si="1"/>
        <v>0.95000000000000007</v>
      </c>
      <c r="N28" s="35">
        <f t="shared" si="2"/>
        <v>1.4500000000000002</v>
      </c>
      <c r="O28" s="35">
        <f t="shared" si="3"/>
        <v>2.4</v>
      </c>
      <c r="P28" s="35">
        <f t="shared" si="4"/>
        <v>0.85</v>
      </c>
      <c r="Q28" s="35">
        <f t="shared" si="6"/>
        <v>8.1999999999999993</v>
      </c>
      <c r="R28" s="1">
        <f t="shared" si="5"/>
        <v>24</v>
      </c>
    </row>
    <row r="29" spans="1:18">
      <c r="A29" s="39" t="s">
        <v>133</v>
      </c>
      <c r="B29" s="39" t="s">
        <v>102</v>
      </c>
      <c r="C29" s="36">
        <v>1.2</v>
      </c>
      <c r="D29" s="1">
        <v>0.9</v>
      </c>
      <c r="E29" s="1">
        <v>1</v>
      </c>
      <c r="F29" s="1">
        <v>1.1000000000000001</v>
      </c>
      <c r="G29" s="1">
        <v>2.1</v>
      </c>
      <c r="H29" s="1">
        <v>1.9</v>
      </c>
      <c r="I29" s="1">
        <v>1.4</v>
      </c>
      <c r="J29" s="1">
        <v>1.3</v>
      </c>
      <c r="K29" s="1"/>
      <c r="L29" s="35">
        <f t="shared" si="0"/>
        <v>1.05</v>
      </c>
      <c r="M29" s="35">
        <f t="shared" si="1"/>
        <v>1.05</v>
      </c>
      <c r="N29" s="35">
        <f t="shared" si="2"/>
        <v>2.1</v>
      </c>
      <c r="O29" s="35">
        <f t="shared" si="3"/>
        <v>2</v>
      </c>
      <c r="P29" s="35">
        <f t="shared" si="4"/>
        <v>1.35</v>
      </c>
      <c r="Q29" s="35">
        <f t="shared" si="6"/>
        <v>8.75</v>
      </c>
      <c r="R29" s="1">
        <f t="shared" si="5"/>
        <v>16</v>
      </c>
    </row>
    <row r="30" spans="1:18">
      <c r="A30" s="39" t="s">
        <v>134</v>
      </c>
      <c r="B30" s="39" t="s">
        <v>102</v>
      </c>
      <c r="C30" s="36">
        <v>1.5</v>
      </c>
      <c r="D30" s="1">
        <v>1.8</v>
      </c>
      <c r="E30" s="1">
        <v>0.6</v>
      </c>
      <c r="F30" s="1">
        <v>0.6</v>
      </c>
      <c r="G30" s="1">
        <v>1.6</v>
      </c>
      <c r="H30" s="1">
        <v>1.9</v>
      </c>
      <c r="I30" s="1">
        <v>0.8</v>
      </c>
      <c r="J30" s="1">
        <v>0.8</v>
      </c>
      <c r="K30" s="1"/>
      <c r="L30" s="35">
        <f t="shared" si="0"/>
        <v>1.65</v>
      </c>
      <c r="M30" s="35">
        <f t="shared" si="1"/>
        <v>0.6</v>
      </c>
      <c r="N30" s="35">
        <f t="shared" si="2"/>
        <v>2.25</v>
      </c>
      <c r="O30" s="35">
        <f t="shared" si="3"/>
        <v>1.75</v>
      </c>
      <c r="P30" s="35">
        <f t="shared" si="4"/>
        <v>0.8</v>
      </c>
      <c r="Q30" s="35">
        <f t="shared" si="6"/>
        <v>9.6999999999999993</v>
      </c>
      <c r="R30" s="1">
        <f>RANK(Q30,$Q$8:$Q$44)</f>
        <v>3</v>
      </c>
    </row>
    <row r="31" spans="1:18">
      <c r="A31" s="39" t="s">
        <v>135</v>
      </c>
      <c r="B31" s="39" t="s">
        <v>136</v>
      </c>
      <c r="C31" s="36">
        <v>1.1000000000000001</v>
      </c>
      <c r="D31" s="1">
        <v>0.8</v>
      </c>
      <c r="E31" s="1">
        <v>1.5</v>
      </c>
      <c r="F31" s="1">
        <v>1.5</v>
      </c>
      <c r="G31" s="1">
        <v>2.2000000000000002</v>
      </c>
      <c r="H31" s="1">
        <v>2.2000000000000002</v>
      </c>
      <c r="I31" s="1">
        <v>0.7</v>
      </c>
      <c r="J31" s="1">
        <v>0.8</v>
      </c>
      <c r="K31" s="1"/>
      <c r="L31" s="35">
        <f t="shared" si="0"/>
        <v>0.95000000000000007</v>
      </c>
      <c r="M31" s="35">
        <f t="shared" si="1"/>
        <v>1.5</v>
      </c>
      <c r="N31" s="35">
        <f t="shared" si="2"/>
        <v>2.4500000000000002</v>
      </c>
      <c r="O31" s="35">
        <f t="shared" si="3"/>
        <v>2.2000000000000002</v>
      </c>
      <c r="P31" s="35">
        <f t="shared" si="4"/>
        <v>0.75</v>
      </c>
      <c r="Q31" s="35">
        <f t="shared" si="6"/>
        <v>9.5</v>
      </c>
      <c r="R31" s="1">
        <f t="shared" si="5"/>
        <v>5</v>
      </c>
    </row>
    <row r="32" spans="1:18">
      <c r="A32" s="39" t="s">
        <v>137</v>
      </c>
      <c r="B32" s="39" t="s">
        <v>138</v>
      </c>
      <c r="C32" s="36">
        <v>1</v>
      </c>
      <c r="D32" s="1">
        <v>1</v>
      </c>
      <c r="E32" s="1">
        <v>1.5</v>
      </c>
      <c r="F32" s="1">
        <v>1.5</v>
      </c>
      <c r="G32" s="1">
        <v>2</v>
      </c>
      <c r="H32" s="1">
        <v>1.9</v>
      </c>
      <c r="I32" s="1">
        <v>1</v>
      </c>
      <c r="J32" s="1">
        <v>0.8</v>
      </c>
      <c r="K32" s="1"/>
      <c r="L32" s="35">
        <f t="shared" si="0"/>
        <v>1</v>
      </c>
      <c r="M32" s="35">
        <f t="shared" si="1"/>
        <v>1.5</v>
      </c>
      <c r="N32" s="35">
        <f t="shared" si="2"/>
        <v>2.5</v>
      </c>
      <c r="O32" s="35">
        <f t="shared" si="3"/>
        <v>1.95</v>
      </c>
      <c r="P32" s="35">
        <f t="shared" si="4"/>
        <v>0.9</v>
      </c>
      <c r="Q32" s="35">
        <f t="shared" si="6"/>
        <v>9.6499999999999986</v>
      </c>
      <c r="R32" s="1">
        <f t="shared" si="5"/>
        <v>4</v>
      </c>
    </row>
    <row r="33" spans="1:18">
      <c r="A33" s="39" t="s">
        <v>139</v>
      </c>
      <c r="B33" s="39" t="s">
        <v>102</v>
      </c>
      <c r="C33" s="36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/>
      <c r="L33" s="35">
        <f t="shared" si="0"/>
        <v>0</v>
      </c>
      <c r="M33" s="35">
        <f t="shared" si="1"/>
        <v>0</v>
      </c>
      <c r="N33" s="35">
        <f t="shared" si="2"/>
        <v>0</v>
      </c>
      <c r="O33" s="35">
        <f t="shared" si="3"/>
        <v>0</v>
      </c>
      <c r="P33" s="35">
        <f t="shared" si="4"/>
        <v>0</v>
      </c>
      <c r="Q33" s="35">
        <v>0</v>
      </c>
      <c r="R33" s="1">
        <f t="shared" si="5"/>
        <v>36</v>
      </c>
    </row>
    <row r="34" spans="1:18">
      <c r="A34" s="39" t="s">
        <v>140</v>
      </c>
      <c r="B34" s="39" t="s">
        <v>130</v>
      </c>
      <c r="C34" s="36">
        <v>0.7</v>
      </c>
      <c r="D34" s="1">
        <v>0.6</v>
      </c>
      <c r="E34" s="1">
        <v>0.8</v>
      </c>
      <c r="F34" s="1">
        <v>0.8</v>
      </c>
      <c r="G34" s="1">
        <v>2.4</v>
      </c>
      <c r="H34" s="1">
        <v>2.2999999999999998</v>
      </c>
      <c r="I34" s="1">
        <v>1.8</v>
      </c>
      <c r="J34" s="1">
        <v>2</v>
      </c>
      <c r="K34" s="1"/>
      <c r="L34" s="35">
        <f t="shared" si="0"/>
        <v>0.64999999999999991</v>
      </c>
      <c r="M34" s="35">
        <f t="shared" si="1"/>
        <v>0.8</v>
      </c>
      <c r="N34" s="35">
        <f t="shared" si="2"/>
        <v>1.45</v>
      </c>
      <c r="O34" s="35">
        <f t="shared" si="3"/>
        <v>2.3499999999999996</v>
      </c>
      <c r="P34" s="35">
        <f t="shared" si="4"/>
        <v>1.9</v>
      </c>
      <c r="Q34" s="35">
        <f t="shared" si="6"/>
        <v>7.2</v>
      </c>
      <c r="R34" s="1">
        <f t="shared" si="5"/>
        <v>32</v>
      </c>
    </row>
    <row r="35" spans="1:18">
      <c r="A35" s="39" t="s">
        <v>141</v>
      </c>
      <c r="B35" s="39" t="s">
        <v>138</v>
      </c>
      <c r="C35" s="36">
        <v>0.3</v>
      </c>
      <c r="D35" s="1">
        <v>0.3</v>
      </c>
      <c r="E35" s="1">
        <v>1.3</v>
      </c>
      <c r="F35" s="1">
        <v>1.3</v>
      </c>
      <c r="G35" s="1">
        <v>2.7</v>
      </c>
      <c r="H35" s="1">
        <v>2.8</v>
      </c>
      <c r="I35" s="1">
        <v>1.1000000000000001</v>
      </c>
      <c r="J35" s="1">
        <v>0.8</v>
      </c>
      <c r="K35" s="1"/>
      <c r="L35" s="35">
        <f t="shared" si="0"/>
        <v>0.3</v>
      </c>
      <c r="M35" s="35">
        <f t="shared" si="1"/>
        <v>1.3</v>
      </c>
      <c r="N35" s="35">
        <f t="shared" si="2"/>
        <v>1.6</v>
      </c>
      <c r="O35" s="35">
        <f t="shared" si="3"/>
        <v>2.75</v>
      </c>
      <c r="P35" s="35">
        <f t="shared" si="4"/>
        <v>0.95000000000000007</v>
      </c>
      <c r="Q35" s="35">
        <f t="shared" si="6"/>
        <v>7.9</v>
      </c>
      <c r="R35" s="1">
        <f t="shared" si="5"/>
        <v>27</v>
      </c>
    </row>
    <row r="36" spans="1:18">
      <c r="A36" s="39" t="s">
        <v>142</v>
      </c>
      <c r="B36" s="39" t="s">
        <v>102</v>
      </c>
      <c r="C36" s="36">
        <v>0.8</v>
      </c>
      <c r="D36" s="1">
        <v>1.1000000000000001</v>
      </c>
      <c r="E36" s="1">
        <v>0.9</v>
      </c>
      <c r="F36" s="1">
        <v>1</v>
      </c>
      <c r="G36" s="1">
        <v>1.9</v>
      </c>
      <c r="H36" s="1">
        <v>2.2000000000000002</v>
      </c>
      <c r="I36" s="1">
        <v>1.1000000000000001</v>
      </c>
      <c r="J36" s="1">
        <v>0.9</v>
      </c>
      <c r="K36" s="1"/>
      <c r="L36" s="35">
        <f t="shared" si="0"/>
        <v>0.95000000000000007</v>
      </c>
      <c r="M36" s="35">
        <f t="shared" si="1"/>
        <v>0.95</v>
      </c>
      <c r="N36" s="35">
        <f t="shared" si="2"/>
        <v>1.9</v>
      </c>
      <c r="O36" s="35">
        <f t="shared" si="3"/>
        <v>2.0499999999999998</v>
      </c>
      <c r="P36" s="35">
        <f t="shared" si="4"/>
        <v>1</v>
      </c>
      <c r="Q36" s="35">
        <f t="shared" si="6"/>
        <v>8.85</v>
      </c>
      <c r="R36" s="1">
        <f t="shared" si="5"/>
        <v>15</v>
      </c>
    </row>
    <row r="37" spans="1:18">
      <c r="A37" s="39" t="s">
        <v>143</v>
      </c>
      <c r="B37" s="39" t="s">
        <v>102</v>
      </c>
      <c r="C37" s="36">
        <v>0.7</v>
      </c>
      <c r="D37" s="1">
        <v>0.6</v>
      </c>
      <c r="E37" s="1">
        <v>1</v>
      </c>
      <c r="F37" s="1">
        <v>1</v>
      </c>
      <c r="G37" s="1">
        <v>2.5</v>
      </c>
      <c r="H37" s="1">
        <v>2.4</v>
      </c>
      <c r="I37" s="1">
        <v>0.9</v>
      </c>
      <c r="J37" s="1">
        <v>0.8</v>
      </c>
      <c r="K37" s="1"/>
      <c r="L37" s="35">
        <f t="shared" si="0"/>
        <v>0.64999999999999991</v>
      </c>
      <c r="M37" s="35">
        <f t="shared" si="1"/>
        <v>1</v>
      </c>
      <c r="N37" s="35">
        <f t="shared" si="2"/>
        <v>1.65</v>
      </c>
      <c r="O37" s="35">
        <f t="shared" si="3"/>
        <v>2.4500000000000002</v>
      </c>
      <c r="P37" s="35">
        <f t="shared" si="4"/>
        <v>0.85000000000000009</v>
      </c>
      <c r="Q37" s="35">
        <f t="shared" si="6"/>
        <v>8.35</v>
      </c>
      <c r="R37" s="1">
        <f t="shared" si="5"/>
        <v>22</v>
      </c>
    </row>
    <row r="38" spans="1:18">
      <c r="A38" s="39" t="s">
        <v>144</v>
      </c>
      <c r="B38" s="39" t="s">
        <v>132</v>
      </c>
      <c r="C38" s="36">
        <v>0.5</v>
      </c>
      <c r="D38" s="1">
        <v>0.7</v>
      </c>
      <c r="E38" s="1">
        <v>0.8</v>
      </c>
      <c r="F38" s="1">
        <v>1</v>
      </c>
      <c r="G38" s="1">
        <v>2.2999999999999998</v>
      </c>
      <c r="H38" s="1">
        <v>2.5</v>
      </c>
      <c r="I38" s="1">
        <v>1.1000000000000001</v>
      </c>
      <c r="J38" s="1">
        <v>1.3</v>
      </c>
      <c r="K38" s="1"/>
      <c r="L38" s="35">
        <f t="shared" si="0"/>
        <v>0.6</v>
      </c>
      <c r="M38" s="35">
        <f t="shared" si="1"/>
        <v>0.9</v>
      </c>
      <c r="N38" s="35">
        <f t="shared" si="2"/>
        <v>1.5</v>
      </c>
      <c r="O38" s="35">
        <f t="shared" si="3"/>
        <v>2.4</v>
      </c>
      <c r="P38" s="35">
        <f t="shared" si="4"/>
        <v>1.2000000000000002</v>
      </c>
      <c r="Q38" s="35">
        <f t="shared" si="6"/>
        <v>7.9</v>
      </c>
      <c r="R38" s="1">
        <f t="shared" si="5"/>
        <v>27</v>
      </c>
    </row>
    <row r="39" spans="1:18">
      <c r="A39" s="39" t="s">
        <v>145</v>
      </c>
      <c r="B39" s="39" t="s">
        <v>136</v>
      </c>
      <c r="C39" s="36">
        <v>0.7</v>
      </c>
      <c r="D39" s="1">
        <v>0.6</v>
      </c>
      <c r="E39" s="1">
        <v>0.9</v>
      </c>
      <c r="F39" s="1">
        <v>0.8</v>
      </c>
      <c r="G39" s="1">
        <v>2.6</v>
      </c>
      <c r="H39" s="1">
        <v>2.6</v>
      </c>
      <c r="I39" s="1">
        <v>1.1000000000000001</v>
      </c>
      <c r="J39" s="1">
        <v>0.9</v>
      </c>
      <c r="K39" s="1"/>
      <c r="L39" s="35">
        <f t="shared" si="0"/>
        <v>0.64999999999999991</v>
      </c>
      <c r="M39" s="35">
        <f t="shared" si="1"/>
        <v>0.85000000000000009</v>
      </c>
      <c r="N39" s="35">
        <f t="shared" si="2"/>
        <v>1.5</v>
      </c>
      <c r="O39" s="35">
        <f t="shared" si="3"/>
        <v>2.6</v>
      </c>
      <c r="P39" s="35">
        <f t="shared" si="4"/>
        <v>1</v>
      </c>
      <c r="Q39" s="35">
        <f t="shared" si="6"/>
        <v>7.9</v>
      </c>
      <c r="R39" s="1">
        <f t="shared" si="5"/>
        <v>27</v>
      </c>
    </row>
    <row r="40" spans="1:18">
      <c r="A40" s="39" t="s">
        <v>146</v>
      </c>
      <c r="B40" s="39" t="s">
        <v>102</v>
      </c>
      <c r="C40" s="36">
        <v>0.1</v>
      </c>
      <c r="D40" s="1">
        <v>0.4</v>
      </c>
      <c r="E40" s="1">
        <v>0.3</v>
      </c>
      <c r="F40" s="1">
        <v>0.3</v>
      </c>
      <c r="G40" s="1">
        <v>3.4</v>
      </c>
      <c r="H40" s="1">
        <v>3.1</v>
      </c>
      <c r="I40" s="1">
        <v>2.5</v>
      </c>
      <c r="J40" s="1">
        <v>2.2000000000000002</v>
      </c>
      <c r="K40" s="1"/>
      <c r="L40" s="35">
        <f t="shared" si="0"/>
        <v>0.25</v>
      </c>
      <c r="M40" s="35">
        <f t="shared" si="1"/>
        <v>0.3</v>
      </c>
      <c r="N40" s="35">
        <f t="shared" si="2"/>
        <v>0.55000000000000004</v>
      </c>
      <c r="O40" s="35">
        <f t="shared" si="3"/>
        <v>3.25</v>
      </c>
      <c r="P40" s="35">
        <f t="shared" si="4"/>
        <v>2.35</v>
      </c>
      <c r="Q40" s="35">
        <f t="shared" si="6"/>
        <v>4.95</v>
      </c>
      <c r="R40" s="1">
        <f t="shared" si="5"/>
        <v>35</v>
      </c>
    </row>
    <row r="41" spans="1:18">
      <c r="A41" s="39" t="s">
        <v>147</v>
      </c>
      <c r="B41" s="39" t="s">
        <v>138</v>
      </c>
      <c r="C41" s="36">
        <v>0.7</v>
      </c>
      <c r="D41" s="1">
        <v>1</v>
      </c>
      <c r="E41" s="1">
        <v>1.5</v>
      </c>
      <c r="F41" s="1">
        <v>1.5</v>
      </c>
      <c r="G41" s="1">
        <v>2.1</v>
      </c>
      <c r="H41" s="1">
        <v>2.1</v>
      </c>
      <c r="I41" s="1">
        <v>1</v>
      </c>
      <c r="J41" s="1">
        <v>0.8</v>
      </c>
      <c r="K41" s="1"/>
      <c r="L41" s="35">
        <f t="shared" si="0"/>
        <v>0.85</v>
      </c>
      <c r="M41" s="35">
        <f t="shared" si="1"/>
        <v>1.5</v>
      </c>
      <c r="N41" s="35">
        <f t="shared" si="2"/>
        <v>2.35</v>
      </c>
      <c r="O41" s="35">
        <f t="shared" si="3"/>
        <v>2.1</v>
      </c>
      <c r="P41" s="35">
        <f t="shared" si="4"/>
        <v>0.9</v>
      </c>
      <c r="Q41" s="35">
        <f t="shared" si="6"/>
        <v>9.35</v>
      </c>
      <c r="R41" s="1">
        <f t="shared" si="5"/>
        <v>11</v>
      </c>
    </row>
    <row r="42" spans="1:18">
      <c r="A42" s="39" t="s">
        <v>148</v>
      </c>
      <c r="B42" s="39" t="s">
        <v>102</v>
      </c>
      <c r="C42" s="36">
        <v>1.3</v>
      </c>
      <c r="D42" s="1">
        <v>1.6</v>
      </c>
      <c r="E42" s="1">
        <v>0.7</v>
      </c>
      <c r="F42" s="1">
        <v>0.8</v>
      </c>
      <c r="G42" s="1">
        <v>1.8</v>
      </c>
      <c r="H42" s="1">
        <v>1.8</v>
      </c>
      <c r="I42" s="1">
        <v>1.1000000000000001</v>
      </c>
      <c r="J42" s="1">
        <v>0.8</v>
      </c>
      <c r="K42" s="1"/>
      <c r="L42" s="35">
        <f t="shared" si="0"/>
        <v>1.4500000000000002</v>
      </c>
      <c r="M42" s="35">
        <f t="shared" si="1"/>
        <v>0.75</v>
      </c>
      <c r="N42" s="35">
        <f t="shared" si="2"/>
        <v>2.2000000000000002</v>
      </c>
      <c r="O42" s="35">
        <f t="shared" si="3"/>
        <v>1.8</v>
      </c>
      <c r="P42" s="35">
        <f t="shared" si="4"/>
        <v>0.95000000000000007</v>
      </c>
      <c r="Q42" s="35">
        <f t="shared" si="6"/>
        <v>9.4500000000000011</v>
      </c>
      <c r="R42" s="1">
        <f t="shared" si="5"/>
        <v>7</v>
      </c>
    </row>
    <row r="43" spans="1:18">
      <c r="A43" s="39" t="s">
        <v>149</v>
      </c>
      <c r="B43" s="39" t="s">
        <v>132</v>
      </c>
      <c r="C43" s="36">
        <v>0.9</v>
      </c>
      <c r="D43" s="1">
        <v>0.9</v>
      </c>
      <c r="E43" s="1">
        <v>0.9</v>
      </c>
      <c r="F43" s="1">
        <v>0.9</v>
      </c>
      <c r="G43" s="1">
        <v>2.2999999999999998</v>
      </c>
      <c r="H43" s="1">
        <v>2.2000000000000002</v>
      </c>
      <c r="I43" s="1">
        <v>0.9</v>
      </c>
      <c r="J43" s="1">
        <v>0.7</v>
      </c>
      <c r="K43" s="1"/>
      <c r="L43" s="35">
        <f t="shared" ref="L43:L44" si="7">AVERAGE(C43,D43)</f>
        <v>0.9</v>
      </c>
      <c r="M43" s="35">
        <f t="shared" ref="M43:M44" si="8">AVERAGE(E43,F43)</f>
        <v>0.9</v>
      </c>
      <c r="N43" s="35">
        <f t="shared" ref="N43:N44" si="9">IF(L43+M43&gt;8,8,L43+M43)</f>
        <v>1.8</v>
      </c>
      <c r="O43" s="35">
        <f t="shared" ref="O43:O44" si="10">AVERAGE(G43,H43)</f>
        <v>2.25</v>
      </c>
      <c r="P43" s="35">
        <f t="shared" ref="P43:P44" si="11">AVERAGE(I43,J43)</f>
        <v>0.8</v>
      </c>
      <c r="Q43" s="35">
        <f t="shared" ref="Q43:Q44" si="12">10-P43-O43-K43+N43</f>
        <v>8.75</v>
      </c>
      <c r="R43" s="1">
        <f t="shared" si="5"/>
        <v>16</v>
      </c>
    </row>
    <row r="44" spans="1:18">
      <c r="A44" s="39" t="s">
        <v>150</v>
      </c>
      <c r="B44" s="39" t="s">
        <v>138</v>
      </c>
      <c r="C44" s="36">
        <v>1.4</v>
      </c>
      <c r="D44" s="1">
        <v>1.1000000000000001</v>
      </c>
      <c r="E44" s="1">
        <v>1.5</v>
      </c>
      <c r="F44" s="1">
        <v>1.5</v>
      </c>
      <c r="G44" s="1">
        <v>2.2000000000000002</v>
      </c>
      <c r="H44" s="1">
        <v>2.1</v>
      </c>
      <c r="I44" s="1">
        <v>1.5</v>
      </c>
      <c r="J44" s="1">
        <v>1.2</v>
      </c>
      <c r="K44" s="1"/>
      <c r="L44" s="35">
        <f t="shared" si="7"/>
        <v>1.25</v>
      </c>
      <c r="M44" s="35">
        <f t="shared" si="8"/>
        <v>1.5</v>
      </c>
      <c r="N44" s="35">
        <f t="shared" si="9"/>
        <v>2.75</v>
      </c>
      <c r="O44" s="35">
        <f t="shared" si="10"/>
        <v>2.1500000000000004</v>
      </c>
      <c r="P44" s="35">
        <f t="shared" si="11"/>
        <v>1.35</v>
      </c>
      <c r="Q44" s="35">
        <f t="shared" si="12"/>
        <v>9.25</v>
      </c>
      <c r="R44" s="1">
        <f>RANK(Q44,$Q$8:$Q$44)</f>
        <v>13</v>
      </c>
    </row>
    <row r="45" spans="1:18">
      <c r="L45" s="8"/>
      <c r="M45" s="8"/>
      <c r="N45" s="8"/>
      <c r="O45" s="8"/>
      <c r="P45" s="8"/>
      <c r="Q45" s="8"/>
    </row>
    <row r="47" spans="1:18">
      <c r="A47" s="9" t="s">
        <v>28</v>
      </c>
      <c r="B47" s="9"/>
      <c r="C47" s="9"/>
      <c r="D47" s="9"/>
      <c r="E47" s="9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4" t="s">
        <v>1</v>
      </c>
      <c r="B48" s="4" t="s">
        <v>72</v>
      </c>
      <c r="C48" s="4" t="s">
        <v>2</v>
      </c>
      <c r="D48" s="4" t="s">
        <v>3</v>
      </c>
      <c r="E48" s="4" t="s">
        <v>11</v>
      </c>
      <c r="F48" s="4" t="s">
        <v>12</v>
      </c>
      <c r="G48" s="4" t="s">
        <v>13</v>
      </c>
      <c r="H48" s="4" t="s">
        <v>14</v>
      </c>
      <c r="I48" s="4" t="s">
        <v>4</v>
      </c>
      <c r="J48" s="4" t="s">
        <v>5</v>
      </c>
      <c r="K48" s="4" t="s">
        <v>8</v>
      </c>
      <c r="L48" s="4" t="s">
        <v>9</v>
      </c>
      <c r="M48" s="4" t="s">
        <v>15</v>
      </c>
      <c r="N48" s="4" t="s">
        <v>69</v>
      </c>
      <c r="O48" s="4" t="s">
        <v>16</v>
      </c>
      <c r="P48" s="4" t="s">
        <v>10</v>
      </c>
      <c r="Q48" s="4" t="s">
        <v>85</v>
      </c>
      <c r="R48" s="4" t="s">
        <v>68</v>
      </c>
    </row>
    <row r="49" spans="1:18">
      <c r="A49" s="35" t="str">
        <f t="shared" ref="A49:B68" si="13">A8</f>
        <v>Charlise Davison</v>
      </c>
      <c r="B49" s="35" t="str">
        <f t="shared" si="13"/>
        <v>Spiralz</v>
      </c>
      <c r="C49" s="35">
        <v>0.3</v>
      </c>
      <c r="D49" s="35">
        <v>0.3</v>
      </c>
      <c r="E49" s="35">
        <v>0</v>
      </c>
      <c r="F49" s="35">
        <v>0</v>
      </c>
      <c r="G49" s="35">
        <v>2.7</v>
      </c>
      <c r="H49" s="35">
        <v>2.9</v>
      </c>
      <c r="I49" s="35">
        <v>2.5</v>
      </c>
      <c r="J49" s="35">
        <v>2.4</v>
      </c>
      <c r="K49" s="35"/>
      <c r="L49" s="35">
        <f t="shared" ref="L49:L83" si="14">AVERAGE(C49,D49)</f>
        <v>0.3</v>
      </c>
      <c r="M49" s="35">
        <f t="shared" ref="M49:M83" si="15">AVERAGE(E49,F49)</f>
        <v>0</v>
      </c>
      <c r="N49" s="35">
        <f t="shared" ref="N49:N83" si="16">IF(L49+M49&gt;8,8,L49+M49)</f>
        <v>0.3</v>
      </c>
      <c r="O49" s="35">
        <f t="shared" ref="O49:O83" si="17">AVERAGE(G49,H49)</f>
        <v>2.8</v>
      </c>
      <c r="P49" s="35">
        <f t="shared" ref="P49:P83" si="18">AVERAGE(I49,J49)</f>
        <v>2.4500000000000002</v>
      </c>
      <c r="Q49" s="35">
        <f t="shared" ref="Q49:Q83" si="19">10-P49-O49-K49+N49</f>
        <v>5.05</v>
      </c>
      <c r="R49" s="1">
        <f>RANK(Q49,$Q$49:$Q$85)</f>
        <v>28</v>
      </c>
    </row>
    <row r="50" spans="1:18">
      <c r="A50" s="35" t="str">
        <f t="shared" si="13"/>
        <v>Ruby Valentine</v>
      </c>
      <c r="B50" s="35" t="str">
        <f t="shared" si="13"/>
        <v>IGA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/>
      <c r="L50" s="35">
        <f t="shared" si="14"/>
        <v>0</v>
      </c>
      <c r="M50" s="35">
        <f t="shared" si="15"/>
        <v>0</v>
      </c>
      <c r="N50" s="35">
        <f t="shared" si="16"/>
        <v>0</v>
      </c>
      <c r="O50" s="35">
        <f t="shared" si="17"/>
        <v>0</v>
      </c>
      <c r="P50" s="35">
        <f t="shared" si="18"/>
        <v>0</v>
      </c>
      <c r="Q50" s="35">
        <v>0</v>
      </c>
      <c r="R50" s="1">
        <f t="shared" ref="R50:R84" si="20">RANK(Q50,$Q$49:$Q$85)</f>
        <v>35</v>
      </c>
    </row>
    <row r="51" spans="1:18">
      <c r="A51" s="35" t="str">
        <f t="shared" si="13"/>
        <v>Janelle Thackery</v>
      </c>
      <c r="B51" s="35" t="str">
        <f t="shared" si="13"/>
        <v>Counties</v>
      </c>
      <c r="C51" s="1">
        <v>1.2</v>
      </c>
      <c r="D51" s="1">
        <v>1.2</v>
      </c>
      <c r="E51" s="1">
        <v>0.6</v>
      </c>
      <c r="F51" s="1">
        <v>0.6</v>
      </c>
      <c r="G51" s="1">
        <v>1.8</v>
      </c>
      <c r="H51" s="1">
        <v>1.7</v>
      </c>
      <c r="I51" s="1">
        <v>1.7</v>
      </c>
      <c r="J51" s="1">
        <v>2</v>
      </c>
      <c r="K51" s="1"/>
      <c r="L51" s="35">
        <f t="shared" si="14"/>
        <v>1.2</v>
      </c>
      <c r="M51" s="35">
        <f t="shared" si="15"/>
        <v>0.6</v>
      </c>
      <c r="N51" s="35">
        <f t="shared" si="16"/>
        <v>1.7999999999999998</v>
      </c>
      <c r="O51" s="35">
        <f t="shared" si="17"/>
        <v>1.75</v>
      </c>
      <c r="P51" s="35">
        <f t="shared" si="18"/>
        <v>1.85</v>
      </c>
      <c r="Q51" s="61">
        <f t="shared" si="19"/>
        <v>8.1999999999999993</v>
      </c>
      <c r="R51" s="1">
        <f t="shared" si="20"/>
        <v>1</v>
      </c>
    </row>
    <row r="52" spans="1:18">
      <c r="A52" s="35" t="str">
        <f t="shared" si="13"/>
        <v>Mia Webb</v>
      </c>
      <c r="B52" s="35" t="str">
        <f t="shared" si="13"/>
        <v>Elements</v>
      </c>
      <c r="C52" s="1">
        <v>0.9</v>
      </c>
      <c r="D52" s="1">
        <v>0.9</v>
      </c>
      <c r="E52" s="1">
        <v>0.7</v>
      </c>
      <c r="F52" s="1">
        <v>0.7</v>
      </c>
      <c r="G52" s="1">
        <v>2.6</v>
      </c>
      <c r="H52" s="1">
        <v>2.8</v>
      </c>
      <c r="I52" s="1">
        <v>1.8</v>
      </c>
      <c r="J52" s="1">
        <v>1.8</v>
      </c>
      <c r="K52" s="1"/>
      <c r="L52" s="35">
        <f t="shared" si="14"/>
        <v>0.9</v>
      </c>
      <c r="M52" s="35">
        <f t="shared" si="15"/>
        <v>0.7</v>
      </c>
      <c r="N52" s="35">
        <f t="shared" si="16"/>
        <v>1.6</v>
      </c>
      <c r="O52" s="35">
        <f t="shared" si="17"/>
        <v>2.7</v>
      </c>
      <c r="P52" s="35">
        <f t="shared" si="18"/>
        <v>1.8</v>
      </c>
      <c r="Q52" s="35">
        <f t="shared" si="19"/>
        <v>7.1</v>
      </c>
      <c r="R52" s="1">
        <f t="shared" si="20"/>
        <v>9</v>
      </c>
    </row>
    <row r="53" spans="1:18">
      <c r="A53" s="35" t="str">
        <f t="shared" si="13"/>
        <v>Nika Kurochikina</v>
      </c>
      <c r="B53" s="35" t="str">
        <f t="shared" si="13"/>
        <v>Xtreme</v>
      </c>
      <c r="C53" s="1">
        <v>0</v>
      </c>
      <c r="D53" s="1">
        <v>0</v>
      </c>
      <c r="E53" s="1">
        <v>0.1</v>
      </c>
      <c r="F53" s="1">
        <v>0.1</v>
      </c>
      <c r="G53" s="1">
        <v>2.6</v>
      </c>
      <c r="H53" s="1">
        <v>2.8</v>
      </c>
      <c r="I53" s="1">
        <v>2.9</v>
      </c>
      <c r="J53" s="1">
        <v>2.7</v>
      </c>
      <c r="K53" s="1"/>
      <c r="L53" s="35">
        <f t="shared" si="14"/>
        <v>0</v>
      </c>
      <c r="M53" s="35">
        <f t="shared" si="15"/>
        <v>0.1</v>
      </c>
      <c r="N53" s="35">
        <f t="shared" si="16"/>
        <v>0.1</v>
      </c>
      <c r="O53" s="35">
        <f t="shared" si="17"/>
        <v>2.7</v>
      </c>
      <c r="P53" s="35">
        <f t="shared" si="18"/>
        <v>2.8</v>
      </c>
      <c r="Q53" s="35">
        <f t="shared" si="19"/>
        <v>4.5999999999999996</v>
      </c>
      <c r="R53" s="1">
        <f t="shared" si="20"/>
        <v>31</v>
      </c>
    </row>
    <row r="54" spans="1:18">
      <c r="A54" s="35" t="str">
        <f t="shared" si="13"/>
        <v>Olivia Appleyard</v>
      </c>
      <c r="B54" s="35" t="str">
        <f t="shared" si="13"/>
        <v>Xtreme</v>
      </c>
      <c r="C54" s="1">
        <v>0.8</v>
      </c>
      <c r="D54" s="1">
        <v>0.8</v>
      </c>
      <c r="E54" s="1">
        <v>0.4</v>
      </c>
      <c r="F54" s="1">
        <v>0.4</v>
      </c>
      <c r="G54" s="1">
        <v>1.9</v>
      </c>
      <c r="H54" s="1">
        <v>2.1</v>
      </c>
      <c r="I54" s="1">
        <v>1.1000000000000001</v>
      </c>
      <c r="J54" s="1">
        <v>1.2</v>
      </c>
      <c r="K54" s="1"/>
      <c r="L54" s="35">
        <f t="shared" si="14"/>
        <v>0.8</v>
      </c>
      <c r="M54" s="35">
        <f t="shared" si="15"/>
        <v>0.4</v>
      </c>
      <c r="N54" s="35">
        <f t="shared" si="16"/>
        <v>1.2000000000000002</v>
      </c>
      <c r="O54" s="35">
        <f t="shared" si="17"/>
        <v>2</v>
      </c>
      <c r="P54" s="35">
        <f t="shared" si="18"/>
        <v>1.1499999999999999</v>
      </c>
      <c r="Q54" s="35">
        <f t="shared" si="19"/>
        <v>8.0500000000000007</v>
      </c>
      <c r="R54" s="1">
        <f t="shared" si="20"/>
        <v>2</v>
      </c>
    </row>
    <row r="55" spans="1:18">
      <c r="A55" s="35" t="str">
        <f t="shared" si="13"/>
        <v>Anita Cheng</v>
      </c>
      <c r="B55" s="35" t="str">
        <f t="shared" si="13"/>
        <v>Counties</v>
      </c>
      <c r="C55" s="1">
        <v>1</v>
      </c>
      <c r="D55" s="1">
        <v>1</v>
      </c>
      <c r="E55" s="1">
        <v>0.3</v>
      </c>
      <c r="F55" s="1">
        <v>0.3</v>
      </c>
      <c r="G55" s="1">
        <v>2.2999999999999998</v>
      </c>
      <c r="H55" s="1">
        <v>2.2000000000000002</v>
      </c>
      <c r="I55" s="1">
        <v>2.5</v>
      </c>
      <c r="J55" s="1">
        <v>2.5</v>
      </c>
      <c r="K55" s="1"/>
      <c r="L55" s="35">
        <f t="shared" si="14"/>
        <v>1</v>
      </c>
      <c r="M55" s="35">
        <f t="shared" si="15"/>
        <v>0.3</v>
      </c>
      <c r="N55" s="35">
        <f t="shared" si="16"/>
        <v>1.3</v>
      </c>
      <c r="O55" s="35">
        <f t="shared" si="17"/>
        <v>2.25</v>
      </c>
      <c r="P55" s="35">
        <f t="shared" si="18"/>
        <v>2.5</v>
      </c>
      <c r="Q55" s="35">
        <f t="shared" si="19"/>
        <v>6.55</v>
      </c>
      <c r="R55" s="1">
        <f t="shared" si="20"/>
        <v>15</v>
      </c>
    </row>
    <row r="56" spans="1:18">
      <c r="A56" s="35" t="str">
        <f t="shared" si="13"/>
        <v>Jenna Melrose</v>
      </c>
      <c r="B56" s="35" t="str">
        <f t="shared" si="13"/>
        <v>IGA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/>
      <c r="L56" s="35">
        <f t="shared" si="14"/>
        <v>0</v>
      </c>
      <c r="M56" s="35">
        <f t="shared" si="15"/>
        <v>0</v>
      </c>
      <c r="N56" s="35">
        <f t="shared" si="16"/>
        <v>0</v>
      </c>
      <c r="O56" s="35">
        <f t="shared" si="17"/>
        <v>0</v>
      </c>
      <c r="P56" s="35">
        <f t="shared" si="18"/>
        <v>0</v>
      </c>
      <c r="Q56" s="35">
        <v>0</v>
      </c>
      <c r="R56" s="1">
        <f t="shared" si="20"/>
        <v>35</v>
      </c>
    </row>
    <row r="57" spans="1:18">
      <c r="A57" s="35" t="str">
        <f t="shared" si="13"/>
        <v>Maria Malkova</v>
      </c>
      <c r="B57" s="35" t="str">
        <f t="shared" si="13"/>
        <v>Xtreme</v>
      </c>
      <c r="C57" s="1">
        <v>0.3</v>
      </c>
      <c r="D57" s="1">
        <v>0.4</v>
      </c>
      <c r="E57" s="1">
        <v>0.6</v>
      </c>
      <c r="F57" s="1">
        <v>0.4</v>
      </c>
      <c r="G57" s="1">
        <v>2.2000000000000002</v>
      </c>
      <c r="H57" s="1">
        <v>2.2999999999999998</v>
      </c>
      <c r="I57" s="1">
        <v>1.3</v>
      </c>
      <c r="J57" s="1">
        <v>1.2</v>
      </c>
      <c r="K57" s="1"/>
      <c r="L57" s="35">
        <f t="shared" si="14"/>
        <v>0.35</v>
      </c>
      <c r="M57" s="35">
        <f t="shared" si="15"/>
        <v>0.5</v>
      </c>
      <c r="N57" s="35">
        <f t="shared" si="16"/>
        <v>0.85</v>
      </c>
      <c r="O57" s="35">
        <f t="shared" si="17"/>
        <v>2.25</v>
      </c>
      <c r="P57" s="35">
        <f t="shared" si="18"/>
        <v>1.25</v>
      </c>
      <c r="Q57" s="35">
        <f t="shared" si="19"/>
        <v>7.35</v>
      </c>
      <c r="R57" s="1">
        <f t="shared" si="20"/>
        <v>6</v>
      </c>
    </row>
    <row r="58" spans="1:18">
      <c r="A58" s="35" t="str">
        <f t="shared" si="13"/>
        <v>Anastacia Campos</v>
      </c>
      <c r="B58" s="35" t="str">
        <f t="shared" si="13"/>
        <v>Xtreme</v>
      </c>
      <c r="C58" s="1">
        <v>0.3</v>
      </c>
      <c r="D58" s="1">
        <v>0.4</v>
      </c>
      <c r="E58" s="1">
        <v>0</v>
      </c>
      <c r="F58" s="1">
        <v>0</v>
      </c>
      <c r="G58" s="1">
        <v>2.5</v>
      </c>
      <c r="H58" s="1">
        <v>2.6</v>
      </c>
      <c r="I58" s="1">
        <v>2.2999999999999998</v>
      </c>
      <c r="J58" s="1">
        <v>2.2999999999999998</v>
      </c>
      <c r="K58" s="1"/>
      <c r="L58" s="35">
        <f t="shared" si="14"/>
        <v>0.35</v>
      </c>
      <c r="M58" s="35">
        <f t="shared" si="15"/>
        <v>0</v>
      </c>
      <c r="N58" s="35">
        <f t="shared" si="16"/>
        <v>0.35</v>
      </c>
      <c r="O58" s="35">
        <f t="shared" si="17"/>
        <v>2.5499999999999998</v>
      </c>
      <c r="P58" s="35">
        <f t="shared" si="18"/>
        <v>2.2999999999999998</v>
      </c>
      <c r="Q58" s="35">
        <f t="shared" si="19"/>
        <v>5.5</v>
      </c>
      <c r="R58" s="1">
        <f t="shared" si="20"/>
        <v>24</v>
      </c>
    </row>
    <row r="59" spans="1:18">
      <c r="A59" s="35" t="str">
        <f t="shared" si="13"/>
        <v>Shannon Aplin</v>
      </c>
      <c r="B59" s="35" t="str">
        <f t="shared" si="13"/>
        <v>Counties</v>
      </c>
      <c r="C59" s="1">
        <v>0.4</v>
      </c>
      <c r="D59" s="1">
        <v>0.4</v>
      </c>
      <c r="E59" s="1">
        <v>0.7</v>
      </c>
      <c r="F59" s="1">
        <v>0.7</v>
      </c>
      <c r="G59" s="1">
        <v>2</v>
      </c>
      <c r="H59" s="1">
        <v>2.2000000000000002</v>
      </c>
      <c r="I59" s="1">
        <v>2.1</v>
      </c>
      <c r="J59" s="1">
        <v>1.8</v>
      </c>
      <c r="K59" s="1"/>
      <c r="L59" s="35">
        <f t="shared" si="14"/>
        <v>0.4</v>
      </c>
      <c r="M59" s="35">
        <f t="shared" si="15"/>
        <v>0.7</v>
      </c>
      <c r="N59" s="35">
        <f t="shared" si="16"/>
        <v>1.1000000000000001</v>
      </c>
      <c r="O59" s="35">
        <f t="shared" si="17"/>
        <v>2.1</v>
      </c>
      <c r="P59" s="35">
        <f t="shared" si="18"/>
        <v>1.9500000000000002</v>
      </c>
      <c r="Q59" s="35">
        <f t="shared" si="19"/>
        <v>7.0500000000000007</v>
      </c>
      <c r="R59" s="1">
        <f t="shared" si="20"/>
        <v>10</v>
      </c>
    </row>
    <row r="60" spans="1:18">
      <c r="A60" s="35" t="str">
        <f t="shared" si="13"/>
        <v>Martine Erasmus</v>
      </c>
      <c r="B60" s="35" t="str">
        <f t="shared" si="13"/>
        <v>Spiralz</v>
      </c>
      <c r="C60" s="1">
        <v>0.5</v>
      </c>
      <c r="D60" s="1">
        <v>0.4</v>
      </c>
      <c r="E60" s="1">
        <v>0</v>
      </c>
      <c r="F60" s="1">
        <v>0</v>
      </c>
      <c r="G60" s="1">
        <v>3</v>
      </c>
      <c r="H60" s="1">
        <v>3.1</v>
      </c>
      <c r="I60" s="1">
        <v>2.5</v>
      </c>
      <c r="J60" s="1">
        <v>2.2000000000000002</v>
      </c>
      <c r="K60" s="1"/>
      <c r="L60" s="35">
        <f t="shared" si="14"/>
        <v>0.45</v>
      </c>
      <c r="M60" s="35">
        <f t="shared" si="15"/>
        <v>0</v>
      </c>
      <c r="N60" s="35">
        <f t="shared" si="16"/>
        <v>0.45</v>
      </c>
      <c r="O60" s="35">
        <f t="shared" si="17"/>
        <v>3.05</v>
      </c>
      <c r="P60" s="35">
        <f t="shared" si="18"/>
        <v>2.35</v>
      </c>
      <c r="Q60" s="35">
        <f t="shared" si="19"/>
        <v>5.0500000000000007</v>
      </c>
      <c r="R60" s="1">
        <f t="shared" si="20"/>
        <v>27</v>
      </c>
    </row>
    <row r="61" spans="1:18">
      <c r="A61" s="35" t="str">
        <f t="shared" si="13"/>
        <v>Abby Christian</v>
      </c>
      <c r="B61" s="35" t="str">
        <f t="shared" si="13"/>
        <v>Spiralz</v>
      </c>
      <c r="C61" s="1">
        <v>0.3</v>
      </c>
      <c r="D61" s="1">
        <v>0.3</v>
      </c>
      <c r="E61" s="1">
        <v>0.1</v>
      </c>
      <c r="F61" s="1">
        <v>0.1</v>
      </c>
      <c r="G61" s="1">
        <v>2.8</v>
      </c>
      <c r="H61" s="1">
        <v>2.9</v>
      </c>
      <c r="I61" s="1">
        <v>1.6</v>
      </c>
      <c r="J61" s="1">
        <v>1.4</v>
      </c>
      <c r="K61" s="1"/>
      <c r="L61" s="35">
        <f t="shared" si="14"/>
        <v>0.3</v>
      </c>
      <c r="M61" s="35">
        <f t="shared" si="15"/>
        <v>0.1</v>
      </c>
      <c r="N61" s="35">
        <f t="shared" si="16"/>
        <v>0.4</v>
      </c>
      <c r="O61" s="35">
        <f t="shared" si="17"/>
        <v>2.8499999999999996</v>
      </c>
      <c r="P61" s="35">
        <f t="shared" si="18"/>
        <v>1.5</v>
      </c>
      <c r="Q61" s="35">
        <f t="shared" si="19"/>
        <v>6.0500000000000007</v>
      </c>
      <c r="R61" s="1">
        <f t="shared" si="20"/>
        <v>20</v>
      </c>
    </row>
    <row r="62" spans="1:18">
      <c r="A62" s="35" t="str">
        <f t="shared" si="13"/>
        <v>Scarlett Girvan</v>
      </c>
      <c r="B62" s="35" t="str">
        <f t="shared" si="13"/>
        <v>Olympia</v>
      </c>
      <c r="C62" s="1">
        <v>0.6</v>
      </c>
      <c r="D62" s="1">
        <v>0.4</v>
      </c>
      <c r="E62" s="1">
        <v>0.3</v>
      </c>
      <c r="F62" s="1">
        <v>0.3</v>
      </c>
      <c r="G62" s="1">
        <v>2.2000000000000002</v>
      </c>
      <c r="H62" s="1">
        <v>2.1</v>
      </c>
      <c r="I62" s="1">
        <v>1.6</v>
      </c>
      <c r="J62" s="1">
        <v>1.8</v>
      </c>
      <c r="K62" s="1"/>
      <c r="L62" s="35">
        <f t="shared" si="14"/>
        <v>0.5</v>
      </c>
      <c r="M62" s="35">
        <f t="shared" si="15"/>
        <v>0.3</v>
      </c>
      <c r="N62" s="35">
        <f t="shared" si="16"/>
        <v>0.8</v>
      </c>
      <c r="O62" s="35">
        <f t="shared" si="17"/>
        <v>2.1500000000000004</v>
      </c>
      <c r="P62" s="35">
        <f t="shared" si="18"/>
        <v>1.7000000000000002</v>
      </c>
      <c r="Q62" s="35">
        <f t="shared" si="19"/>
        <v>6.95</v>
      </c>
      <c r="R62" s="1">
        <f t="shared" si="20"/>
        <v>11</v>
      </c>
    </row>
    <row r="63" spans="1:18">
      <c r="A63" s="35" t="str">
        <f t="shared" si="13"/>
        <v>Ha’Nah Mai Steveni</v>
      </c>
      <c r="B63" s="35" t="str">
        <f t="shared" si="13"/>
        <v>Xtreme</v>
      </c>
      <c r="C63" s="1">
        <v>0.3</v>
      </c>
      <c r="D63" s="1">
        <v>0.3</v>
      </c>
      <c r="E63" s="1">
        <v>0</v>
      </c>
      <c r="F63" s="1">
        <v>0.1</v>
      </c>
      <c r="G63" s="1">
        <v>2.5</v>
      </c>
      <c r="H63" s="1">
        <v>2.6</v>
      </c>
      <c r="I63" s="1">
        <v>2</v>
      </c>
      <c r="J63" s="1">
        <v>1.8</v>
      </c>
      <c r="K63" s="1"/>
      <c r="L63" s="35">
        <f t="shared" si="14"/>
        <v>0.3</v>
      </c>
      <c r="M63" s="35">
        <f t="shared" si="15"/>
        <v>0.05</v>
      </c>
      <c r="N63" s="35">
        <f t="shared" si="16"/>
        <v>0.35</v>
      </c>
      <c r="O63" s="35">
        <f t="shared" si="17"/>
        <v>2.5499999999999998</v>
      </c>
      <c r="P63" s="35">
        <f t="shared" si="18"/>
        <v>1.9</v>
      </c>
      <c r="Q63" s="35">
        <f t="shared" si="19"/>
        <v>5.8999999999999995</v>
      </c>
      <c r="R63" s="1">
        <f t="shared" si="20"/>
        <v>22</v>
      </c>
    </row>
    <row r="64" spans="1:18">
      <c r="A64" s="35" t="str">
        <f t="shared" si="13"/>
        <v>Darcy McDonald</v>
      </c>
      <c r="B64" s="35" t="str">
        <f t="shared" si="13"/>
        <v>Xtreme</v>
      </c>
      <c r="C64" s="1">
        <v>0.8</v>
      </c>
      <c r="D64" s="1">
        <v>0.8</v>
      </c>
      <c r="E64" s="1">
        <v>0.2</v>
      </c>
      <c r="F64" s="1">
        <v>0.2</v>
      </c>
      <c r="G64" s="1">
        <v>1.7</v>
      </c>
      <c r="H64" s="1">
        <v>1.9</v>
      </c>
      <c r="I64" s="1">
        <v>1.2</v>
      </c>
      <c r="J64" s="1">
        <v>1.4</v>
      </c>
      <c r="K64" s="1"/>
      <c r="L64" s="35">
        <f t="shared" si="14"/>
        <v>0.8</v>
      </c>
      <c r="M64" s="35">
        <f t="shared" si="15"/>
        <v>0.2</v>
      </c>
      <c r="N64" s="35">
        <f t="shared" si="16"/>
        <v>1</v>
      </c>
      <c r="O64" s="35">
        <f t="shared" si="17"/>
        <v>1.7999999999999998</v>
      </c>
      <c r="P64" s="35">
        <f t="shared" si="18"/>
        <v>1.2999999999999998</v>
      </c>
      <c r="Q64" s="35">
        <f t="shared" si="19"/>
        <v>7.8999999999999995</v>
      </c>
      <c r="R64" s="1">
        <f t="shared" si="20"/>
        <v>3</v>
      </c>
    </row>
    <row r="65" spans="1:18">
      <c r="A65" s="35" t="str">
        <f t="shared" si="13"/>
        <v>Lydia Cunliffe</v>
      </c>
      <c r="B65" s="35" t="str">
        <f t="shared" si="13"/>
        <v>IGA</v>
      </c>
      <c r="C65" s="1">
        <v>0.4</v>
      </c>
      <c r="D65" s="1">
        <v>0.4</v>
      </c>
      <c r="E65" s="1">
        <v>0.3</v>
      </c>
      <c r="F65" s="1">
        <v>0.1</v>
      </c>
      <c r="G65" s="1">
        <v>2.2999999999999998</v>
      </c>
      <c r="H65" s="1">
        <v>2.4</v>
      </c>
      <c r="I65" s="1">
        <v>1.5</v>
      </c>
      <c r="J65" s="1">
        <v>1.5</v>
      </c>
      <c r="K65" s="1"/>
      <c r="L65" s="35">
        <f t="shared" si="14"/>
        <v>0.4</v>
      </c>
      <c r="M65" s="35">
        <f t="shared" si="15"/>
        <v>0.2</v>
      </c>
      <c r="N65" s="35">
        <f t="shared" si="16"/>
        <v>0.60000000000000009</v>
      </c>
      <c r="O65" s="35">
        <f t="shared" si="17"/>
        <v>2.3499999999999996</v>
      </c>
      <c r="P65" s="35">
        <f t="shared" si="18"/>
        <v>1.5</v>
      </c>
      <c r="Q65" s="35">
        <f t="shared" si="19"/>
        <v>6.75</v>
      </c>
      <c r="R65" s="1">
        <f t="shared" si="20"/>
        <v>13</v>
      </c>
    </row>
    <row r="66" spans="1:18">
      <c r="A66" s="35" t="str">
        <f t="shared" si="13"/>
        <v>Maia Stewart</v>
      </c>
      <c r="B66" s="35" t="str">
        <f t="shared" si="13"/>
        <v>Olympia</v>
      </c>
      <c r="C66" s="1">
        <v>0.7</v>
      </c>
      <c r="D66" s="1">
        <v>0.7</v>
      </c>
      <c r="E66" s="1">
        <v>0.4</v>
      </c>
      <c r="F66" s="1">
        <v>0.4</v>
      </c>
      <c r="G66" s="1">
        <v>2.1</v>
      </c>
      <c r="H66" s="1">
        <v>2.4</v>
      </c>
      <c r="I66" s="1">
        <v>1.5</v>
      </c>
      <c r="J66" s="1">
        <v>1.5</v>
      </c>
      <c r="K66" s="1"/>
      <c r="L66" s="35">
        <f t="shared" si="14"/>
        <v>0.7</v>
      </c>
      <c r="M66" s="35">
        <f t="shared" si="15"/>
        <v>0.4</v>
      </c>
      <c r="N66" s="35">
        <f t="shared" si="16"/>
        <v>1.1000000000000001</v>
      </c>
      <c r="O66" s="35">
        <f t="shared" si="17"/>
        <v>2.25</v>
      </c>
      <c r="P66" s="35">
        <f t="shared" si="18"/>
        <v>1.5</v>
      </c>
      <c r="Q66" s="35">
        <f t="shared" si="19"/>
        <v>7.35</v>
      </c>
      <c r="R66" s="1">
        <f t="shared" si="20"/>
        <v>6</v>
      </c>
    </row>
    <row r="67" spans="1:18">
      <c r="A67" s="35" t="str">
        <f t="shared" si="13"/>
        <v>Danica Nali</v>
      </c>
      <c r="B67" s="35" t="str">
        <f t="shared" si="13"/>
        <v>Xtreme</v>
      </c>
      <c r="C67" s="1">
        <v>0.1</v>
      </c>
      <c r="D67" s="1">
        <v>0.2</v>
      </c>
      <c r="E67" s="1">
        <v>0.1</v>
      </c>
      <c r="F67" s="1">
        <v>0.1</v>
      </c>
      <c r="G67" s="1">
        <v>1.9</v>
      </c>
      <c r="H67" s="1">
        <v>1.8</v>
      </c>
      <c r="I67" s="1">
        <v>1.1000000000000001</v>
      </c>
      <c r="J67" s="1">
        <v>1.4</v>
      </c>
      <c r="K67" s="1"/>
      <c r="L67" s="35">
        <f t="shared" si="14"/>
        <v>0.15000000000000002</v>
      </c>
      <c r="M67" s="35">
        <f t="shared" si="15"/>
        <v>0.1</v>
      </c>
      <c r="N67" s="35">
        <f t="shared" si="16"/>
        <v>0.25</v>
      </c>
      <c r="O67" s="35">
        <f t="shared" si="17"/>
        <v>1.85</v>
      </c>
      <c r="P67" s="35">
        <f t="shared" si="18"/>
        <v>1.25</v>
      </c>
      <c r="Q67" s="35">
        <f t="shared" si="19"/>
        <v>7.15</v>
      </c>
      <c r="R67" s="1">
        <f t="shared" si="20"/>
        <v>8</v>
      </c>
    </row>
    <row r="68" spans="1:18">
      <c r="A68" s="35" t="str">
        <f t="shared" si="13"/>
        <v>Sophie Broadley</v>
      </c>
      <c r="B68" s="35" t="str">
        <f t="shared" si="13"/>
        <v>GGI</v>
      </c>
      <c r="C68" s="1">
        <v>0.4</v>
      </c>
      <c r="D68" s="1">
        <v>0.4</v>
      </c>
      <c r="E68" s="1">
        <v>0.1</v>
      </c>
      <c r="F68" s="1">
        <v>0.1</v>
      </c>
      <c r="G68" s="1">
        <v>2.8</v>
      </c>
      <c r="H68" s="1">
        <v>2.7</v>
      </c>
      <c r="I68" s="1">
        <v>1.9</v>
      </c>
      <c r="J68" s="1">
        <v>1.8</v>
      </c>
      <c r="K68" s="1"/>
      <c r="L68" s="35">
        <f t="shared" si="14"/>
        <v>0.4</v>
      </c>
      <c r="M68" s="35">
        <f t="shared" si="15"/>
        <v>0.1</v>
      </c>
      <c r="N68" s="35">
        <f t="shared" si="16"/>
        <v>0.5</v>
      </c>
      <c r="O68" s="35">
        <f t="shared" si="17"/>
        <v>2.75</v>
      </c>
      <c r="P68" s="35">
        <f t="shared" si="18"/>
        <v>1.85</v>
      </c>
      <c r="Q68" s="35">
        <f t="shared" si="19"/>
        <v>5.9</v>
      </c>
      <c r="R68" s="1">
        <f t="shared" si="20"/>
        <v>21</v>
      </c>
    </row>
    <row r="69" spans="1:18">
      <c r="A69" s="35" t="str">
        <f t="shared" ref="A69:B83" si="21">A28</f>
        <v>Abby Snooks</v>
      </c>
      <c r="B69" s="35" t="str">
        <f t="shared" si="21"/>
        <v>Howick</v>
      </c>
      <c r="C69" s="1">
        <v>0.5</v>
      </c>
      <c r="D69" s="1">
        <v>0.5</v>
      </c>
      <c r="E69" s="1">
        <v>0.1</v>
      </c>
      <c r="F69" s="1">
        <v>0.1</v>
      </c>
      <c r="G69" s="1">
        <v>2.8</v>
      </c>
      <c r="H69" s="1">
        <v>2.8</v>
      </c>
      <c r="I69" s="1">
        <v>2.1</v>
      </c>
      <c r="J69" s="1">
        <v>1.8</v>
      </c>
      <c r="K69" s="1"/>
      <c r="L69" s="35">
        <f t="shared" si="14"/>
        <v>0.5</v>
      </c>
      <c r="M69" s="35">
        <f t="shared" si="15"/>
        <v>0.1</v>
      </c>
      <c r="N69" s="35">
        <f t="shared" si="16"/>
        <v>0.6</v>
      </c>
      <c r="O69" s="35">
        <f t="shared" si="17"/>
        <v>2.8</v>
      </c>
      <c r="P69" s="35">
        <f t="shared" si="18"/>
        <v>1.9500000000000002</v>
      </c>
      <c r="Q69" s="35">
        <f t="shared" si="19"/>
        <v>5.8500000000000005</v>
      </c>
      <c r="R69" s="1">
        <f t="shared" si="20"/>
        <v>23</v>
      </c>
    </row>
    <row r="70" spans="1:18">
      <c r="A70" s="35" t="str">
        <f t="shared" si="21"/>
        <v>Ella Reeves</v>
      </c>
      <c r="B70" s="35" t="str">
        <f t="shared" si="21"/>
        <v>Xtreme</v>
      </c>
      <c r="C70" s="1">
        <v>0.1</v>
      </c>
      <c r="D70" s="1">
        <v>0.1</v>
      </c>
      <c r="E70" s="1">
        <v>0.1</v>
      </c>
      <c r="F70" s="1">
        <v>0.1</v>
      </c>
      <c r="G70" s="1">
        <v>2.6</v>
      </c>
      <c r="H70" s="1">
        <v>2.4</v>
      </c>
      <c r="I70" s="1">
        <v>1.5</v>
      </c>
      <c r="J70" s="1">
        <v>1.6</v>
      </c>
      <c r="K70" s="1"/>
      <c r="L70" s="35">
        <f t="shared" si="14"/>
        <v>0.1</v>
      </c>
      <c r="M70" s="35">
        <f t="shared" si="15"/>
        <v>0.1</v>
      </c>
      <c r="N70" s="35">
        <f t="shared" si="16"/>
        <v>0.2</v>
      </c>
      <c r="O70" s="35">
        <f t="shared" si="17"/>
        <v>2.5</v>
      </c>
      <c r="P70" s="35">
        <f t="shared" si="18"/>
        <v>1.55</v>
      </c>
      <c r="Q70" s="35">
        <f t="shared" si="19"/>
        <v>6.1499999999999995</v>
      </c>
      <c r="R70" s="1">
        <f t="shared" si="20"/>
        <v>19</v>
      </c>
    </row>
    <row r="71" spans="1:18">
      <c r="A71" s="35" t="str">
        <f t="shared" si="21"/>
        <v>Luca Davidson</v>
      </c>
      <c r="B71" s="35" t="str">
        <f t="shared" si="21"/>
        <v>Xtreme</v>
      </c>
      <c r="C71" s="1">
        <v>0.5</v>
      </c>
      <c r="D71" s="1">
        <v>0.6</v>
      </c>
      <c r="E71" s="1">
        <v>0.1</v>
      </c>
      <c r="F71" s="1">
        <v>0.1</v>
      </c>
      <c r="G71" s="1">
        <v>2</v>
      </c>
      <c r="H71" s="1">
        <v>1.9</v>
      </c>
      <c r="I71" s="1">
        <v>1.5</v>
      </c>
      <c r="J71" s="1">
        <v>1.2</v>
      </c>
      <c r="K71" s="1"/>
      <c r="L71" s="35">
        <f t="shared" si="14"/>
        <v>0.55000000000000004</v>
      </c>
      <c r="M71" s="35">
        <f t="shared" si="15"/>
        <v>0.1</v>
      </c>
      <c r="N71" s="35">
        <f t="shared" si="16"/>
        <v>0.65</v>
      </c>
      <c r="O71" s="35">
        <f t="shared" si="17"/>
        <v>1.95</v>
      </c>
      <c r="P71" s="35">
        <f t="shared" si="18"/>
        <v>1.35</v>
      </c>
      <c r="Q71" s="35">
        <f t="shared" si="19"/>
        <v>7.3500000000000005</v>
      </c>
      <c r="R71" s="1">
        <f t="shared" si="20"/>
        <v>5</v>
      </c>
    </row>
    <row r="72" spans="1:18">
      <c r="A72" s="35" t="str">
        <f t="shared" si="21"/>
        <v>Jasmine Barney</v>
      </c>
      <c r="B72" s="35" t="str">
        <f t="shared" si="21"/>
        <v>Nelson</v>
      </c>
      <c r="C72" s="1">
        <v>0.8</v>
      </c>
      <c r="D72" s="1">
        <v>0.8</v>
      </c>
      <c r="E72" s="1">
        <v>0.3</v>
      </c>
      <c r="F72" s="1">
        <v>0.3</v>
      </c>
      <c r="G72" s="1">
        <v>2.4</v>
      </c>
      <c r="H72" s="1">
        <v>2.2000000000000002</v>
      </c>
      <c r="I72" s="1">
        <v>2</v>
      </c>
      <c r="J72" s="1">
        <v>2.2999999999999998</v>
      </c>
      <c r="K72" s="1"/>
      <c r="L72" s="35">
        <f t="shared" si="14"/>
        <v>0.8</v>
      </c>
      <c r="M72" s="35">
        <f t="shared" si="15"/>
        <v>0.3</v>
      </c>
      <c r="N72" s="35">
        <f t="shared" si="16"/>
        <v>1.1000000000000001</v>
      </c>
      <c r="O72" s="35">
        <f t="shared" si="17"/>
        <v>2.2999999999999998</v>
      </c>
      <c r="P72" s="35">
        <f t="shared" si="18"/>
        <v>2.15</v>
      </c>
      <c r="Q72" s="35">
        <f t="shared" si="19"/>
        <v>6.65</v>
      </c>
      <c r="R72" s="1">
        <f t="shared" si="20"/>
        <v>14</v>
      </c>
    </row>
    <row r="73" spans="1:18">
      <c r="A73" s="35" t="str">
        <f t="shared" si="21"/>
        <v>Lily Penn</v>
      </c>
      <c r="B73" s="35" t="str">
        <f t="shared" si="21"/>
        <v>Shore</v>
      </c>
      <c r="C73" s="1">
        <v>0.2</v>
      </c>
      <c r="D73" s="1">
        <v>0.2</v>
      </c>
      <c r="E73" s="1">
        <v>0.5</v>
      </c>
      <c r="F73" s="1">
        <v>0.5</v>
      </c>
      <c r="G73" s="1">
        <v>3.1</v>
      </c>
      <c r="H73" s="1">
        <v>3</v>
      </c>
      <c r="I73" s="1">
        <v>2.4</v>
      </c>
      <c r="J73" s="1">
        <v>2.4</v>
      </c>
      <c r="K73" s="1"/>
      <c r="L73" s="35">
        <f t="shared" si="14"/>
        <v>0.2</v>
      </c>
      <c r="M73" s="35">
        <f t="shared" si="15"/>
        <v>0.5</v>
      </c>
      <c r="N73" s="35">
        <f t="shared" si="16"/>
        <v>0.7</v>
      </c>
      <c r="O73" s="35">
        <f t="shared" si="17"/>
        <v>3.05</v>
      </c>
      <c r="P73" s="35">
        <f t="shared" si="18"/>
        <v>2.4</v>
      </c>
      <c r="Q73" s="35">
        <f t="shared" si="19"/>
        <v>5.25</v>
      </c>
      <c r="R73" s="1">
        <f t="shared" si="20"/>
        <v>25</v>
      </c>
    </row>
    <row r="74" spans="1:18">
      <c r="A74" s="35" t="str">
        <f t="shared" si="21"/>
        <v>Ying Fang Lee</v>
      </c>
      <c r="B74" s="35" t="str">
        <f t="shared" si="21"/>
        <v>Xtreme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/>
      <c r="L74" s="35">
        <f t="shared" si="14"/>
        <v>0</v>
      </c>
      <c r="M74" s="35">
        <f t="shared" si="15"/>
        <v>0</v>
      </c>
      <c r="N74" s="35">
        <f t="shared" si="16"/>
        <v>0</v>
      </c>
      <c r="O74" s="35">
        <f t="shared" si="17"/>
        <v>0</v>
      </c>
      <c r="P74" s="35">
        <f t="shared" si="18"/>
        <v>0</v>
      </c>
      <c r="Q74" s="35">
        <v>0</v>
      </c>
      <c r="R74" s="1">
        <f t="shared" si="20"/>
        <v>35</v>
      </c>
    </row>
    <row r="75" spans="1:18">
      <c r="A75" s="35" t="str">
        <f t="shared" si="21"/>
        <v>Sofia Reid</v>
      </c>
      <c r="B75" s="35" t="str">
        <f t="shared" si="21"/>
        <v>GGI</v>
      </c>
      <c r="C75" s="1">
        <v>0</v>
      </c>
      <c r="D75" s="1">
        <v>0</v>
      </c>
      <c r="E75" s="1">
        <v>0</v>
      </c>
      <c r="F75" s="1">
        <v>0</v>
      </c>
      <c r="G75" s="1">
        <v>2.7</v>
      </c>
      <c r="H75" s="1">
        <v>2.5</v>
      </c>
      <c r="I75" s="1">
        <v>2.6</v>
      </c>
      <c r="J75" s="1">
        <v>2.5</v>
      </c>
      <c r="K75" s="1"/>
      <c r="L75" s="35">
        <f t="shared" si="14"/>
        <v>0</v>
      </c>
      <c r="M75" s="35">
        <f t="shared" si="15"/>
        <v>0</v>
      </c>
      <c r="N75" s="35">
        <f t="shared" si="16"/>
        <v>0</v>
      </c>
      <c r="O75" s="35">
        <f t="shared" si="17"/>
        <v>2.6</v>
      </c>
      <c r="P75" s="35">
        <f t="shared" si="18"/>
        <v>2.5499999999999998</v>
      </c>
      <c r="Q75" s="35">
        <f t="shared" si="19"/>
        <v>4.8499999999999996</v>
      </c>
      <c r="R75" s="1">
        <f t="shared" si="20"/>
        <v>29</v>
      </c>
    </row>
    <row r="76" spans="1:18">
      <c r="A76" s="35" t="str">
        <f t="shared" si="21"/>
        <v>Juliette Auffrey-Bayde</v>
      </c>
      <c r="B76" s="35" t="str">
        <f t="shared" si="21"/>
        <v>Shore</v>
      </c>
      <c r="C76" s="1">
        <v>0.3</v>
      </c>
      <c r="D76" s="1">
        <v>0.3</v>
      </c>
      <c r="E76" s="1">
        <v>0</v>
      </c>
      <c r="F76" s="1">
        <v>0</v>
      </c>
      <c r="G76" s="1">
        <v>3.4</v>
      </c>
      <c r="H76" s="1">
        <v>3.2</v>
      </c>
      <c r="I76" s="1">
        <v>3.5</v>
      </c>
      <c r="J76" s="1">
        <v>3.5</v>
      </c>
      <c r="K76" s="1"/>
      <c r="L76" s="35">
        <f t="shared" si="14"/>
        <v>0.3</v>
      </c>
      <c r="M76" s="35">
        <f t="shared" si="15"/>
        <v>0</v>
      </c>
      <c r="N76" s="35">
        <f t="shared" si="16"/>
        <v>0.3</v>
      </c>
      <c r="O76" s="35">
        <f t="shared" si="17"/>
        <v>3.3</v>
      </c>
      <c r="P76" s="35">
        <f t="shared" si="18"/>
        <v>3.5</v>
      </c>
      <c r="Q76" s="35">
        <f t="shared" si="19"/>
        <v>3.5</v>
      </c>
      <c r="R76" s="1">
        <f t="shared" si="20"/>
        <v>34</v>
      </c>
    </row>
    <row r="77" spans="1:18">
      <c r="A77" s="35" t="str">
        <f t="shared" si="21"/>
        <v>Alex du Plesis</v>
      </c>
      <c r="B77" s="35" t="str">
        <f t="shared" si="21"/>
        <v>Xtreme</v>
      </c>
      <c r="C77" s="1">
        <v>0.4</v>
      </c>
      <c r="D77" s="1">
        <v>0.1</v>
      </c>
      <c r="E77" s="1">
        <v>0</v>
      </c>
      <c r="F77" s="1">
        <v>0</v>
      </c>
      <c r="G77" s="1">
        <v>2.8</v>
      </c>
      <c r="H77" s="1">
        <v>2.7</v>
      </c>
      <c r="I77" s="1">
        <v>2.8</v>
      </c>
      <c r="J77" s="1">
        <v>2.6</v>
      </c>
      <c r="K77" s="1"/>
      <c r="L77" s="35">
        <f t="shared" si="14"/>
        <v>0.25</v>
      </c>
      <c r="M77" s="35">
        <f t="shared" si="15"/>
        <v>0</v>
      </c>
      <c r="N77" s="35">
        <f t="shared" si="16"/>
        <v>0.25</v>
      </c>
      <c r="O77" s="35">
        <f t="shared" si="17"/>
        <v>2.75</v>
      </c>
      <c r="P77" s="35">
        <f t="shared" si="18"/>
        <v>2.7</v>
      </c>
      <c r="Q77" s="35">
        <f t="shared" si="19"/>
        <v>4.8</v>
      </c>
      <c r="R77" s="1">
        <f t="shared" si="20"/>
        <v>30</v>
      </c>
    </row>
    <row r="78" spans="1:18">
      <c r="A78" s="35" t="str">
        <f t="shared" si="21"/>
        <v>Bethanie Raynard</v>
      </c>
      <c r="B78" s="35" t="str">
        <f t="shared" si="21"/>
        <v>Xtreme</v>
      </c>
      <c r="C78" s="1">
        <v>0</v>
      </c>
      <c r="D78" s="1">
        <v>0</v>
      </c>
      <c r="E78" s="1">
        <v>0</v>
      </c>
      <c r="F78" s="1">
        <v>0</v>
      </c>
      <c r="G78" s="1">
        <v>2.7</v>
      </c>
      <c r="H78" s="1">
        <v>2.8</v>
      </c>
      <c r="I78" s="1">
        <v>2.6</v>
      </c>
      <c r="J78" s="1">
        <v>2.9</v>
      </c>
      <c r="K78" s="1"/>
      <c r="L78" s="35">
        <f t="shared" si="14"/>
        <v>0</v>
      </c>
      <c r="M78" s="35">
        <f t="shared" si="15"/>
        <v>0</v>
      </c>
      <c r="N78" s="35">
        <f t="shared" si="16"/>
        <v>0</v>
      </c>
      <c r="O78" s="35">
        <f t="shared" si="17"/>
        <v>2.75</v>
      </c>
      <c r="P78" s="35">
        <f t="shared" si="18"/>
        <v>2.75</v>
      </c>
      <c r="Q78" s="35">
        <f t="shared" si="19"/>
        <v>4.5</v>
      </c>
      <c r="R78" s="1">
        <f t="shared" si="20"/>
        <v>32</v>
      </c>
    </row>
    <row r="79" spans="1:18">
      <c r="A79" s="35" t="str">
        <f t="shared" si="21"/>
        <v>Rosetta Tanner</v>
      </c>
      <c r="B79" s="35" t="str">
        <f t="shared" si="21"/>
        <v>Howick</v>
      </c>
      <c r="C79" s="1">
        <v>0.4</v>
      </c>
      <c r="D79" s="1">
        <v>0.4</v>
      </c>
      <c r="E79" s="1">
        <v>0.1</v>
      </c>
      <c r="F79" s="1">
        <v>0.1</v>
      </c>
      <c r="G79" s="1">
        <v>2.5</v>
      </c>
      <c r="H79" s="1">
        <v>2.7</v>
      </c>
      <c r="I79" s="1">
        <v>1.5</v>
      </c>
      <c r="J79" s="1">
        <v>1.6</v>
      </c>
      <c r="K79" s="1"/>
      <c r="L79" s="35">
        <f t="shared" si="14"/>
        <v>0.4</v>
      </c>
      <c r="M79" s="35">
        <f t="shared" si="15"/>
        <v>0.1</v>
      </c>
      <c r="N79" s="35">
        <f t="shared" si="16"/>
        <v>0.5</v>
      </c>
      <c r="O79" s="35">
        <f t="shared" si="17"/>
        <v>2.6</v>
      </c>
      <c r="P79" s="35">
        <f t="shared" si="18"/>
        <v>1.55</v>
      </c>
      <c r="Q79" s="35">
        <f t="shared" si="19"/>
        <v>6.35</v>
      </c>
      <c r="R79" s="1">
        <f t="shared" si="20"/>
        <v>17</v>
      </c>
    </row>
    <row r="80" spans="1:18">
      <c r="A80" s="35" t="str">
        <f t="shared" si="21"/>
        <v>Sophie Blincoe</v>
      </c>
      <c r="B80" s="35" t="str">
        <f t="shared" si="21"/>
        <v>Nelson</v>
      </c>
      <c r="C80" s="1">
        <v>0.7</v>
      </c>
      <c r="D80" s="1">
        <v>0.7</v>
      </c>
      <c r="E80" s="1">
        <v>0.3</v>
      </c>
      <c r="F80" s="1">
        <v>0.3</v>
      </c>
      <c r="G80" s="1">
        <v>2.2000000000000002</v>
      </c>
      <c r="H80" s="1">
        <v>2.4</v>
      </c>
      <c r="I80" s="1">
        <v>1.6</v>
      </c>
      <c r="J80" s="1">
        <v>1.9</v>
      </c>
      <c r="K80" s="1"/>
      <c r="L80" s="35">
        <f t="shared" si="14"/>
        <v>0.7</v>
      </c>
      <c r="M80" s="35">
        <f t="shared" si="15"/>
        <v>0.3</v>
      </c>
      <c r="N80" s="35">
        <f t="shared" si="16"/>
        <v>1</v>
      </c>
      <c r="O80" s="35">
        <f t="shared" si="17"/>
        <v>2.2999999999999998</v>
      </c>
      <c r="P80" s="35">
        <f t="shared" si="18"/>
        <v>1.75</v>
      </c>
      <c r="Q80" s="35">
        <f t="shared" si="19"/>
        <v>6.95</v>
      </c>
      <c r="R80" s="1">
        <f t="shared" si="20"/>
        <v>11</v>
      </c>
    </row>
    <row r="81" spans="1:18">
      <c r="A81" s="35" t="str">
        <f t="shared" si="21"/>
        <v>Aarushi Suri</v>
      </c>
      <c r="B81" s="35" t="str">
        <f t="shared" si="21"/>
        <v>Xtreme</v>
      </c>
      <c r="C81" s="1">
        <v>0</v>
      </c>
      <c r="D81" s="1">
        <v>0</v>
      </c>
      <c r="E81" s="1">
        <v>0.1</v>
      </c>
      <c r="F81" s="1">
        <v>0.1</v>
      </c>
      <c r="G81" s="1">
        <v>3.2</v>
      </c>
      <c r="H81" s="1">
        <v>3.2</v>
      </c>
      <c r="I81" s="1">
        <v>3</v>
      </c>
      <c r="J81" s="1">
        <v>3</v>
      </c>
      <c r="K81" s="1"/>
      <c r="L81" s="35">
        <f t="shared" si="14"/>
        <v>0</v>
      </c>
      <c r="M81" s="35">
        <f t="shared" si="15"/>
        <v>0.1</v>
      </c>
      <c r="N81" s="35">
        <f t="shared" si="16"/>
        <v>0.1</v>
      </c>
      <c r="O81" s="35">
        <f t="shared" si="17"/>
        <v>3.2</v>
      </c>
      <c r="P81" s="35">
        <f t="shared" si="18"/>
        <v>3</v>
      </c>
      <c r="Q81" s="35">
        <f t="shared" si="19"/>
        <v>3.9</v>
      </c>
      <c r="R81" s="1">
        <f t="shared" si="20"/>
        <v>33</v>
      </c>
    </row>
    <row r="82" spans="1:18">
      <c r="A82" s="35" t="str">
        <f t="shared" si="21"/>
        <v>Maya Paivea-Toledo</v>
      </c>
      <c r="B82" s="35" t="str">
        <f t="shared" si="21"/>
        <v>Shore</v>
      </c>
      <c r="C82" s="1">
        <v>0.5</v>
      </c>
      <c r="D82" s="1">
        <v>0.5</v>
      </c>
      <c r="E82" s="1">
        <v>0.2</v>
      </c>
      <c r="F82" s="1">
        <v>0.2</v>
      </c>
      <c r="G82" s="1">
        <v>2.6</v>
      </c>
      <c r="H82" s="1">
        <v>2.9</v>
      </c>
      <c r="I82" s="1">
        <v>2.9</v>
      </c>
      <c r="J82" s="1">
        <v>2.7</v>
      </c>
      <c r="K82" s="1"/>
      <c r="L82" s="35">
        <f t="shared" si="14"/>
        <v>0.5</v>
      </c>
      <c r="M82" s="35">
        <f t="shared" si="15"/>
        <v>0.2</v>
      </c>
      <c r="N82" s="35">
        <f t="shared" si="16"/>
        <v>0.7</v>
      </c>
      <c r="O82" s="35">
        <f t="shared" si="17"/>
        <v>2.75</v>
      </c>
      <c r="P82" s="35">
        <f t="shared" si="18"/>
        <v>2.8</v>
      </c>
      <c r="Q82" s="35">
        <f t="shared" si="19"/>
        <v>5.15</v>
      </c>
      <c r="R82" s="1">
        <f t="shared" si="20"/>
        <v>26</v>
      </c>
    </row>
    <row r="83" spans="1:18">
      <c r="A83" s="35" t="str">
        <f t="shared" si="21"/>
        <v>Isabella Cleary</v>
      </c>
      <c r="B83" s="35" t="str">
        <f t="shared" si="21"/>
        <v>Xtreme</v>
      </c>
      <c r="C83" s="1">
        <v>0.9</v>
      </c>
      <c r="D83" s="1">
        <v>0.9</v>
      </c>
      <c r="E83" s="1">
        <v>0</v>
      </c>
      <c r="F83" s="1">
        <v>0</v>
      </c>
      <c r="G83" s="1">
        <v>2.1</v>
      </c>
      <c r="H83" s="1">
        <v>2</v>
      </c>
      <c r="I83" s="1">
        <v>1.4</v>
      </c>
      <c r="J83" s="1">
        <v>1.4</v>
      </c>
      <c r="K83" s="1"/>
      <c r="L83" s="35">
        <f t="shared" si="14"/>
        <v>0.9</v>
      </c>
      <c r="M83" s="35">
        <f t="shared" si="15"/>
        <v>0</v>
      </c>
      <c r="N83" s="35">
        <f t="shared" si="16"/>
        <v>0.9</v>
      </c>
      <c r="O83" s="35">
        <f t="shared" si="17"/>
        <v>2.0499999999999998</v>
      </c>
      <c r="P83" s="35">
        <f t="shared" si="18"/>
        <v>1.4</v>
      </c>
      <c r="Q83" s="35">
        <f t="shared" si="19"/>
        <v>7.45</v>
      </c>
      <c r="R83" s="1">
        <f t="shared" si="20"/>
        <v>4</v>
      </c>
    </row>
    <row r="84" spans="1:18">
      <c r="A84" s="35" t="str">
        <f t="shared" ref="A84:B84" si="22">A43</f>
        <v>Cora Delahunty</v>
      </c>
      <c r="B84" s="35" t="str">
        <f t="shared" si="22"/>
        <v>Howick</v>
      </c>
      <c r="C84" s="1">
        <v>0.3</v>
      </c>
      <c r="D84" s="1">
        <v>0.3</v>
      </c>
      <c r="E84" s="1">
        <v>0.1</v>
      </c>
      <c r="F84" s="1">
        <v>0.1</v>
      </c>
      <c r="G84" s="1">
        <v>2.8</v>
      </c>
      <c r="H84" s="1">
        <v>3</v>
      </c>
      <c r="I84" s="1">
        <v>1</v>
      </c>
      <c r="J84" s="1">
        <v>1.1000000000000001</v>
      </c>
      <c r="K84" s="1"/>
      <c r="L84" s="35">
        <f t="shared" ref="L84:L85" si="23">AVERAGE(C84,D84)</f>
        <v>0.3</v>
      </c>
      <c r="M84" s="35">
        <f t="shared" ref="M84:M85" si="24">AVERAGE(E84,F84)</f>
        <v>0.1</v>
      </c>
      <c r="N84" s="35">
        <f t="shared" ref="N84:N85" si="25">IF(L84+M84&gt;8,8,L84+M84)</f>
        <v>0.4</v>
      </c>
      <c r="O84" s="35">
        <f t="shared" ref="O84:O85" si="26">AVERAGE(G84,H84)</f>
        <v>2.9</v>
      </c>
      <c r="P84" s="35">
        <f t="shared" ref="P84:P85" si="27">AVERAGE(I84,J84)</f>
        <v>1.05</v>
      </c>
      <c r="Q84" s="35">
        <f t="shared" ref="Q84:Q85" si="28">10-P84-O84-K84+N84</f>
        <v>6.4499999999999993</v>
      </c>
      <c r="R84" s="1">
        <f t="shared" si="20"/>
        <v>16</v>
      </c>
    </row>
    <row r="85" spans="1:18">
      <c r="A85" s="35" t="str">
        <f t="shared" ref="A85:B85" si="29">A44</f>
        <v>Heidi Lin</v>
      </c>
      <c r="B85" s="35" t="str">
        <f t="shared" si="29"/>
        <v>Shore</v>
      </c>
      <c r="C85" s="1">
        <v>0.5</v>
      </c>
      <c r="D85" s="1">
        <v>0.5</v>
      </c>
      <c r="E85" s="1">
        <v>0.6</v>
      </c>
      <c r="F85" s="1">
        <v>0.6</v>
      </c>
      <c r="G85" s="1">
        <v>2.6</v>
      </c>
      <c r="H85" s="1">
        <v>2.6</v>
      </c>
      <c r="I85" s="1">
        <v>2.2999999999999998</v>
      </c>
      <c r="J85" s="1">
        <v>2.1</v>
      </c>
      <c r="K85" s="1"/>
      <c r="L85" s="35">
        <f t="shared" si="23"/>
        <v>0.5</v>
      </c>
      <c r="M85" s="35">
        <f t="shared" si="24"/>
        <v>0.6</v>
      </c>
      <c r="N85" s="35">
        <f t="shared" si="25"/>
        <v>1.1000000000000001</v>
      </c>
      <c r="O85" s="35">
        <f t="shared" si="26"/>
        <v>2.6</v>
      </c>
      <c r="P85" s="35">
        <f t="shared" si="27"/>
        <v>2.2000000000000002</v>
      </c>
      <c r="Q85" s="35">
        <f t="shared" si="28"/>
        <v>6.2999999999999989</v>
      </c>
      <c r="R85" s="1">
        <f>RANK(Q85,$Q$49:$Q$85)</f>
        <v>18</v>
      </c>
    </row>
    <row r="86" spans="1:18">
      <c r="A86" s="8"/>
      <c r="B86" s="8"/>
      <c r="L86" s="8"/>
      <c r="M86" s="8"/>
      <c r="N86" s="8"/>
      <c r="O86" s="8"/>
      <c r="P86" s="8"/>
      <c r="Q86" s="8"/>
    </row>
    <row r="88" spans="1:18">
      <c r="A88" s="9" t="s">
        <v>27</v>
      </c>
      <c r="B88" s="9"/>
      <c r="C88" s="9"/>
      <c r="D88" s="9"/>
      <c r="E88" s="9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</row>
    <row r="89" spans="1:18">
      <c r="A89" s="4" t="s">
        <v>1</v>
      </c>
      <c r="B89" s="4" t="s">
        <v>72</v>
      </c>
      <c r="C89" s="4" t="s">
        <v>2</v>
      </c>
      <c r="D89" s="4" t="s">
        <v>3</v>
      </c>
      <c r="E89" s="4" t="s">
        <v>11</v>
      </c>
      <c r="F89" s="4" t="s">
        <v>12</v>
      </c>
      <c r="G89" s="4" t="s">
        <v>13</v>
      </c>
      <c r="H89" s="4" t="s">
        <v>14</v>
      </c>
      <c r="I89" s="4" t="s">
        <v>4</v>
      </c>
      <c r="J89" s="4" t="s">
        <v>5</v>
      </c>
      <c r="K89" s="4" t="s">
        <v>8</v>
      </c>
      <c r="L89" s="4" t="s">
        <v>9</v>
      </c>
      <c r="M89" s="4" t="s">
        <v>15</v>
      </c>
      <c r="N89" s="4" t="s">
        <v>69</v>
      </c>
      <c r="O89" s="4" t="s">
        <v>16</v>
      </c>
      <c r="P89" s="4" t="s">
        <v>10</v>
      </c>
      <c r="Q89" s="4" t="s">
        <v>85</v>
      </c>
      <c r="R89" s="4" t="s">
        <v>68</v>
      </c>
    </row>
    <row r="90" spans="1:18">
      <c r="A90" s="35" t="str">
        <f t="shared" ref="A90:B109" si="30">A8</f>
        <v>Charlise Davison</v>
      </c>
      <c r="B90" s="35" t="str">
        <f t="shared" si="30"/>
        <v>Spiralz</v>
      </c>
      <c r="C90" s="35">
        <v>0.2</v>
      </c>
      <c r="D90" s="35">
        <v>0.2</v>
      </c>
      <c r="E90" s="35">
        <v>0.1</v>
      </c>
      <c r="F90" s="35">
        <v>0.1</v>
      </c>
      <c r="G90" s="35">
        <v>2.6</v>
      </c>
      <c r="H90" s="35">
        <v>2.7</v>
      </c>
      <c r="I90" s="35">
        <v>1.2</v>
      </c>
      <c r="J90" s="35">
        <v>1.3</v>
      </c>
      <c r="K90" s="35"/>
      <c r="L90" s="35">
        <f t="shared" ref="L90:L124" si="31">AVERAGE(C90,D90)</f>
        <v>0.2</v>
      </c>
      <c r="M90" s="35">
        <f t="shared" ref="M90:M124" si="32">AVERAGE(E90,F90)</f>
        <v>0.1</v>
      </c>
      <c r="N90" s="35">
        <f t="shared" ref="N90:N124" si="33">IF(L90+M90&gt;8,8,L90+M90)</f>
        <v>0.30000000000000004</v>
      </c>
      <c r="O90" s="35">
        <f t="shared" ref="O90:O124" si="34">AVERAGE(G90,H90)</f>
        <v>2.6500000000000004</v>
      </c>
      <c r="P90" s="35">
        <f t="shared" ref="P90:P124" si="35">AVERAGE(I90,J90)</f>
        <v>1.25</v>
      </c>
      <c r="Q90" s="35">
        <f t="shared" ref="Q90:Q124" si="36">10-P90-O90-K90+N90</f>
        <v>6.3999999999999995</v>
      </c>
      <c r="R90" s="1">
        <f>RANK(Q90,$Q$90:$Q$126)</f>
        <v>10</v>
      </c>
    </row>
    <row r="91" spans="1:18">
      <c r="A91" s="35" t="str">
        <f t="shared" si="30"/>
        <v>Ruby Valentine</v>
      </c>
      <c r="B91" s="35" t="str">
        <f t="shared" si="30"/>
        <v>IGA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/>
      <c r="L91" s="35">
        <f t="shared" si="31"/>
        <v>0</v>
      </c>
      <c r="M91" s="35">
        <f t="shared" si="32"/>
        <v>0</v>
      </c>
      <c r="N91" s="35">
        <f t="shared" si="33"/>
        <v>0</v>
      </c>
      <c r="O91" s="35">
        <f t="shared" si="34"/>
        <v>0</v>
      </c>
      <c r="P91" s="35">
        <f t="shared" si="35"/>
        <v>0</v>
      </c>
      <c r="Q91" s="35">
        <v>0</v>
      </c>
      <c r="R91" s="1">
        <f t="shared" ref="R91:R126" si="37">RANK(Q91,$Q$90:$Q$126)</f>
        <v>35</v>
      </c>
    </row>
    <row r="92" spans="1:18">
      <c r="A92" s="35" t="str">
        <f t="shared" si="30"/>
        <v>Janelle Thackery</v>
      </c>
      <c r="B92" s="35" t="str">
        <f t="shared" si="30"/>
        <v>Counties</v>
      </c>
      <c r="C92" s="1">
        <v>0.5</v>
      </c>
      <c r="D92" s="1">
        <v>0.5</v>
      </c>
      <c r="E92" s="1">
        <v>0</v>
      </c>
      <c r="F92" s="1">
        <v>0</v>
      </c>
      <c r="G92" s="1">
        <v>2</v>
      </c>
      <c r="H92" s="1">
        <v>2.2000000000000002</v>
      </c>
      <c r="I92" s="1">
        <v>2.4</v>
      </c>
      <c r="J92" s="1">
        <v>2.4</v>
      </c>
      <c r="K92" s="1"/>
      <c r="L92" s="35">
        <f t="shared" si="31"/>
        <v>0.5</v>
      </c>
      <c r="M92" s="35">
        <f t="shared" si="32"/>
        <v>0</v>
      </c>
      <c r="N92" s="35">
        <f t="shared" si="33"/>
        <v>0.5</v>
      </c>
      <c r="O92" s="35">
        <f t="shared" si="34"/>
        <v>2.1</v>
      </c>
      <c r="P92" s="35">
        <f t="shared" si="35"/>
        <v>2.4</v>
      </c>
      <c r="Q92" s="35">
        <f t="shared" si="36"/>
        <v>6</v>
      </c>
      <c r="R92" s="1">
        <f t="shared" si="37"/>
        <v>19</v>
      </c>
    </row>
    <row r="93" spans="1:18">
      <c r="A93" s="35" t="str">
        <f t="shared" si="30"/>
        <v>Mia Webb</v>
      </c>
      <c r="B93" s="35" t="str">
        <f t="shared" si="30"/>
        <v>Elements</v>
      </c>
      <c r="C93" s="1">
        <v>0.6</v>
      </c>
      <c r="D93" s="1">
        <v>0.9</v>
      </c>
      <c r="E93" s="1">
        <v>0.3</v>
      </c>
      <c r="F93" s="1">
        <v>0.4</v>
      </c>
      <c r="G93" s="1">
        <v>2.9</v>
      </c>
      <c r="H93" s="1">
        <v>2.8</v>
      </c>
      <c r="I93" s="1">
        <v>1.8</v>
      </c>
      <c r="J93" s="1">
        <v>2</v>
      </c>
      <c r="K93" s="1"/>
      <c r="L93" s="35">
        <f t="shared" si="31"/>
        <v>0.75</v>
      </c>
      <c r="M93" s="35">
        <f t="shared" si="32"/>
        <v>0.35</v>
      </c>
      <c r="N93" s="35">
        <f t="shared" si="33"/>
        <v>1.1000000000000001</v>
      </c>
      <c r="O93" s="35">
        <f t="shared" si="34"/>
        <v>2.8499999999999996</v>
      </c>
      <c r="P93" s="35">
        <f t="shared" si="35"/>
        <v>1.9</v>
      </c>
      <c r="Q93" s="35">
        <f t="shared" si="36"/>
        <v>6.35</v>
      </c>
      <c r="R93" s="1">
        <f t="shared" si="37"/>
        <v>11</v>
      </c>
    </row>
    <row r="94" spans="1:18">
      <c r="A94" s="35" t="str">
        <f t="shared" si="30"/>
        <v>Nika Kurochikina</v>
      </c>
      <c r="B94" s="35" t="str">
        <f t="shared" si="30"/>
        <v>Xtreme</v>
      </c>
      <c r="C94" s="1">
        <v>0.3</v>
      </c>
      <c r="D94" s="1">
        <v>0.3</v>
      </c>
      <c r="E94" s="1">
        <v>0.1</v>
      </c>
      <c r="F94" s="1">
        <v>0.1</v>
      </c>
      <c r="G94" s="1">
        <v>2.4</v>
      </c>
      <c r="H94" s="1">
        <v>2.2999999999999998</v>
      </c>
      <c r="I94" s="1">
        <v>1.9</v>
      </c>
      <c r="J94" s="1">
        <v>1.6</v>
      </c>
      <c r="K94" s="1"/>
      <c r="L94" s="35">
        <f t="shared" si="31"/>
        <v>0.3</v>
      </c>
      <c r="M94" s="35">
        <f t="shared" si="32"/>
        <v>0.1</v>
      </c>
      <c r="N94" s="35">
        <f t="shared" si="33"/>
        <v>0.4</v>
      </c>
      <c r="O94" s="35">
        <f t="shared" si="34"/>
        <v>2.3499999999999996</v>
      </c>
      <c r="P94" s="35">
        <f t="shared" si="35"/>
        <v>1.75</v>
      </c>
      <c r="Q94" s="35">
        <f t="shared" si="36"/>
        <v>6.3000000000000007</v>
      </c>
      <c r="R94" s="1">
        <f t="shared" si="37"/>
        <v>13</v>
      </c>
    </row>
    <row r="95" spans="1:18">
      <c r="A95" s="35" t="str">
        <f t="shared" si="30"/>
        <v>Olivia Appleyard</v>
      </c>
      <c r="B95" s="35" t="str">
        <f t="shared" si="30"/>
        <v>Xtreme</v>
      </c>
      <c r="C95" s="1">
        <v>0.1</v>
      </c>
      <c r="D95" s="1">
        <v>0.1</v>
      </c>
      <c r="E95" s="1">
        <v>0.1</v>
      </c>
      <c r="F95" s="1">
        <v>0.1</v>
      </c>
      <c r="G95" s="1">
        <v>2.4</v>
      </c>
      <c r="H95" s="1">
        <v>2.6</v>
      </c>
      <c r="I95" s="1">
        <v>1.3</v>
      </c>
      <c r="J95" s="1">
        <v>1.5</v>
      </c>
      <c r="K95" s="1"/>
      <c r="L95" s="35">
        <f t="shared" si="31"/>
        <v>0.1</v>
      </c>
      <c r="M95" s="35">
        <f t="shared" si="32"/>
        <v>0.1</v>
      </c>
      <c r="N95" s="35">
        <f t="shared" si="33"/>
        <v>0.2</v>
      </c>
      <c r="O95" s="35">
        <f t="shared" si="34"/>
        <v>2.5</v>
      </c>
      <c r="P95" s="35">
        <f t="shared" si="35"/>
        <v>1.4</v>
      </c>
      <c r="Q95" s="35">
        <f t="shared" si="36"/>
        <v>6.3</v>
      </c>
      <c r="R95" s="1">
        <f t="shared" si="37"/>
        <v>14</v>
      </c>
    </row>
    <row r="96" spans="1:18">
      <c r="A96" s="35" t="str">
        <f t="shared" si="30"/>
        <v>Anita Cheng</v>
      </c>
      <c r="B96" s="35" t="str">
        <f t="shared" si="30"/>
        <v>Counties</v>
      </c>
      <c r="C96" s="1">
        <v>1</v>
      </c>
      <c r="D96" s="1">
        <v>1</v>
      </c>
      <c r="E96" s="1">
        <v>0.4</v>
      </c>
      <c r="F96" s="1">
        <v>0.4</v>
      </c>
      <c r="G96" s="1">
        <v>1.9</v>
      </c>
      <c r="H96" s="1">
        <v>1.9</v>
      </c>
      <c r="I96" s="1">
        <v>1.7</v>
      </c>
      <c r="J96" s="1">
        <v>1.5</v>
      </c>
      <c r="K96" s="1"/>
      <c r="L96" s="35">
        <f t="shared" si="31"/>
        <v>1</v>
      </c>
      <c r="M96" s="35">
        <f t="shared" si="32"/>
        <v>0.4</v>
      </c>
      <c r="N96" s="35">
        <f t="shared" si="33"/>
        <v>1.4</v>
      </c>
      <c r="O96" s="35">
        <f t="shared" si="34"/>
        <v>1.9</v>
      </c>
      <c r="P96" s="35">
        <f t="shared" si="35"/>
        <v>1.6</v>
      </c>
      <c r="Q96" s="35">
        <f t="shared" si="36"/>
        <v>7.9</v>
      </c>
      <c r="R96" s="1">
        <f t="shared" si="37"/>
        <v>1</v>
      </c>
    </row>
    <row r="97" spans="1:18">
      <c r="A97" s="35" t="str">
        <f t="shared" si="30"/>
        <v>Jenna Melrose</v>
      </c>
      <c r="B97" s="35" t="str">
        <f t="shared" si="30"/>
        <v>IGA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/>
      <c r="L97" s="35">
        <f t="shared" si="31"/>
        <v>0</v>
      </c>
      <c r="M97" s="35">
        <f t="shared" si="32"/>
        <v>0</v>
      </c>
      <c r="N97" s="35">
        <f t="shared" si="33"/>
        <v>0</v>
      </c>
      <c r="O97" s="35">
        <f t="shared" si="34"/>
        <v>0</v>
      </c>
      <c r="P97" s="35">
        <f t="shared" si="35"/>
        <v>0</v>
      </c>
      <c r="Q97" s="35">
        <v>0</v>
      </c>
      <c r="R97" s="1">
        <f t="shared" si="37"/>
        <v>35</v>
      </c>
    </row>
    <row r="98" spans="1:18">
      <c r="A98" s="35" t="str">
        <f t="shared" si="30"/>
        <v>Maria Malkova</v>
      </c>
      <c r="B98" s="35" t="str">
        <f t="shared" si="30"/>
        <v>Xtreme</v>
      </c>
      <c r="C98" s="1">
        <v>0.7</v>
      </c>
      <c r="D98" s="1">
        <v>0.6</v>
      </c>
      <c r="E98" s="1">
        <v>0.3</v>
      </c>
      <c r="F98" s="1">
        <v>0.3</v>
      </c>
      <c r="G98" s="1">
        <v>2</v>
      </c>
      <c r="H98" s="1">
        <v>2.1</v>
      </c>
      <c r="I98" s="1">
        <v>1.4</v>
      </c>
      <c r="J98" s="1">
        <v>1.4</v>
      </c>
      <c r="K98" s="1"/>
      <c r="L98" s="35">
        <f t="shared" si="31"/>
        <v>0.64999999999999991</v>
      </c>
      <c r="M98" s="35">
        <f t="shared" si="32"/>
        <v>0.3</v>
      </c>
      <c r="N98" s="35">
        <f t="shared" si="33"/>
        <v>0.95</v>
      </c>
      <c r="O98" s="35">
        <f t="shared" si="34"/>
        <v>2.0499999999999998</v>
      </c>
      <c r="P98" s="35">
        <f t="shared" si="35"/>
        <v>1.4</v>
      </c>
      <c r="Q98" s="35">
        <f t="shared" si="36"/>
        <v>7.5</v>
      </c>
      <c r="R98" s="1">
        <f t="shared" si="37"/>
        <v>2</v>
      </c>
    </row>
    <row r="99" spans="1:18">
      <c r="A99" s="35" t="str">
        <f t="shared" si="30"/>
        <v>Anastacia Campos</v>
      </c>
      <c r="B99" s="35" t="str">
        <f t="shared" si="30"/>
        <v>Xtreme</v>
      </c>
      <c r="C99" s="1">
        <v>0.2</v>
      </c>
      <c r="D99" s="1">
        <v>0.3</v>
      </c>
      <c r="E99" s="1">
        <v>0</v>
      </c>
      <c r="F99" s="1">
        <v>0</v>
      </c>
      <c r="G99" s="1">
        <v>2.6</v>
      </c>
      <c r="H99" s="1">
        <v>2.8</v>
      </c>
      <c r="I99" s="1">
        <v>2.2000000000000002</v>
      </c>
      <c r="J99" s="1">
        <v>1.9</v>
      </c>
      <c r="K99" s="1"/>
      <c r="L99" s="35">
        <f t="shared" si="31"/>
        <v>0.25</v>
      </c>
      <c r="M99" s="35">
        <f t="shared" si="32"/>
        <v>0</v>
      </c>
      <c r="N99" s="35">
        <f t="shared" si="33"/>
        <v>0.25</v>
      </c>
      <c r="O99" s="35">
        <f t="shared" si="34"/>
        <v>2.7</v>
      </c>
      <c r="P99" s="35">
        <f t="shared" si="35"/>
        <v>2.0499999999999998</v>
      </c>
      <c r="Q99" s="35">
        <f t="shared" si="36"/>
        <v>5.5</v>
      </c>
      <c r="R99" s="1">
        <f t="shared" si="37"/>
        <v>26</v>
      </c>
    </row>
    <row r="100" spans="1:18">
      <c r="A100" s="35" t="str">
        <f t="shared" si="30"/>
        <v>Shannon Aplin</v>
      </c>
      <c r="B100" s="35" t="str">
        <f t="shared" si="30"/>
        <v>Counties</v>
      </c>
      <c r="C100" s="1">
        <v>0.7</v>
      </c>
      <c r="D100" s="1">
        <v>0.6</v>
      </c>
      <c r="E100" s="1">
        <v>0.4</v>
      </c>
      <c r="F100" s="1">
        <v>0.4</v>
      </c>
      <c r="G100" s="1">
        <v>2</v>
      </c>
      <c r="H100" s="1">
        <v>2.2000000000000002</v>
      </c>
      <c r="I100" s="1">
        <v>1.8</v>
      </c>
      <c r="J100" s="1">
        <v>2</v>
      </c>
      <c r="K100" s="1"/>
      <c r="L100" s="35">
        <f t="shared" si="31"/>
        <v>0.64999999999999991</v>
      </c>
      <c r="M100" s="35">
        <f t="shared" si="32"/>
        <v>0.4</v>
      </c>
      <c r="N100" s="35">
        <f t="shared" si="33"/>
        <v>1.0499999999999998</v>
      </c>
      <c r="O100" s="35">
        <f t="shared" si="34"/>
        <v>2.1</v>
      </c>
      <c r="P100" s="35">
        <f t="shared" si="35"/>
        <v>1.9</v>
      </c>
      <c r="Q100" s="35">
        <f t="shared" si="36"/>
        <v>7.05</v>
      </c>
      <c r="R100" s="1">
        <f t="shared" si="37"/>
        <v>5</v>
      </c>
    </row>
    <row r="101" spans="1:18">
      <c r="A101" s="35" t="str">
        <f t="shared" si="30"/>
        <v>Martine Erasmus</v>
      </c>
      <c r="B101" s="35" t="str">
        <f t="shared" si="30"/>
        <v>Spiralz</v>
      </c>
      <c r="C101" s="1">
        <v>0.3</v>
      </c>
      <c r="D101" s="1">
        <v>0.3</v>
      </c>
      <c r="E101" s="1">
        <v>0</v>
      </c>
      <c r="F101" s="1">
        <v>0</v>
      </c>
      <c r="G101" s="1">
        <v>3</v>
      </c>
      <c r="H101" s="1">
        <v>3</v>
      </c>
      <c r="I101" s="1">
        <v>2.1</v>
      </c>
      <c r="J101" s="1">
        <v>1.9</v>
      </c>
      <c r="K101" s="1"/>
      <c r="L101" s="35">
        <f t="shared" si="31"/>
        <v>0.3</v>
      </c>
      <c r="M101" s="35">
        <f t="shared" si="32"/>
        <v>0</v>
      </c>
      <c r="N101" s="35">
        <f t="shared" si="33"/>
        <v>0.3</v>
      </c>
      <c r="O101" s="35">
        <f t="shared" si="34"/>
        <v>3</v>
      </c>
      <c r="P101" s="35">
        <f t="shared" si="35"/>
        <v>2</v>
      </c>
      <c r="Q101" s="35">
        <f t="shared" si="36"/>
        <v>5.3</v>
      </c>
      <c r="R101" s="1">
        <f t="shared" si="37"/>
        <v>29</v>
      </c>
    </row>
    <row r="102" spans="1:18">
      <c r="A102" s="35" t="str">
        <f t="shared" si="30"/>
        <v>Abby Christian</v>
      </c>
      <c r="B102" s="35" t="str">
        <f t="shared" si="30"/>
        <v>Spiralz</v>
      </c>
      <c r="C102" s="1">
        <v>0.6</v>
      </c>
      <c r="D102" s="1">
        <v>0.6</v>
      </c>
      <c r="E102" s="1">
        <v>0</v>
      </c>
      <c r="F102" s="1">
        <v>0</v>
      </c>
      <c r="G102" s="1">
        <v>2.8</v>
      </c>
      <c r="H102" s="1">
        <v>2.7</v>
      </c>
      <c r="I102" s="1">
        <v>1.7</v>
      </c>
      <c r="J102" s="1">
        <v>1.6</v>
      </c>
      <c r="K102" s="1"/>
      <c r="L102" s="35">
        <f t="shared" si="31"/>
        <v>0.6</v>
      </c>
      <c r="M102" s="35">
        <f t="shared" si="32"/>
        <v>0</v>
      </c>
      <c r="N102" s="35">
        <f t="shared" si="33"/>
        <v>0.6</v>
      </c>
      <c r="O102" s="35">
        <f t="shared" si="34"/>
        <v>2.75</v>
      </c>
      <c r="P102" s="35">
        <f t="shared" si="35"/>
        <v>1.65</v>
      </c>
      <c r="Q102" s="35">
        <f t="shared" si="36"/>
        <v>6.1999999999999993</v>
      </c>
      <c r="R102" s="1">
        <f t="shared" si="37"/>
        <v>16</v>
      </c>
    </row>
    <row r="103" spans="1:18">
      <c r="A103" s="35" t="str">
        <f t="shared" si="30"/>
        <v>Scarlett Girvan</v>
      </c>
      <c r="B103" s="35" t="str">
        <f t="shared" si="30"/>
        <v>Olympia</v>
      </c>
      <c r="C103" s="1">
        <v>0.7</v>
      </c>
      <c r="D103" s="1">
        <v>0.7</v>
      </c>
      <c r="E103" s="1">
        <v>0.2</v>
      </c>
      <c r="F103" s="1">
        <v>0.2</v>
      </c>
      <c r="G103" s="1">
        <v>2.1</v>
      </c>
      <c r="H103" s="1">
        <v>2.1</v>
      </c>
      <c r="I103" s="1">
        <v>1.9</v>
      </c>
      <c r="J103" s="1">
        <v>1.6</v>
      </c>
      <c r="K103" s="1"/>
      <c r="L103" s="35">
        <f t="shared" si="31"/>
        <v>0.7</v>
      </c>
      <c r="M103" s="35">
        <f t="shared" si="32"/>
        <v>0.2</v>
      </c>
      <c r="N103" s="35">
        <f t="shared" si="33"/>
        <v>0.89999999999999991</v>
      </c>
      <c r="O103" s="35">
        <f t="shared" si="34"/>
        <v>2.1</v>
      </c>
      <c r="P103" s="35">
        <f t="shared" si="35"/>
        <v>1.75</v>
      </c>
      <c r="Q103" s="35">
        <f t="shared" si="36"/>
        <v>7.0500000000000007</v>
      </c>
      <c r="R103" s="1">
        <f t="shared" si="37"/>
        <v>4</v>
      </c>
    </row>
    <row r="104" spans="1:18">
      <c r="A104" s="35" t="str">
        <f t="shared" si="30"/>
        <v>Ha’Nah Mai Steveni</v>
      </c>
      <c r="B104" s="35" t="str">
        <f t="shared" si="30"/>
        <v>Xtreme</v>
      </c>
      <c r="C104" s="1">
        <v>0.3</v>
      </c>
      <c r="D104" s="1">
        <v>0.3</v>
      </c>
      <c r="E104" s="1">
        <v>0.1</v>
      </c>
      <c r="F104" s="1">
        <v>0.1</v>
      </c>
      <c r="G104" s="1">
        <v>2.2999999999999998</v>
      </c>
      <c r="H104" s="1">
        <v>2.5</v>
      </c>
      <c r="I104" s="1">
        <v>1.7</v>
      </c>
      <c r="J104" s="1">
        <v>1.6</v>
      </c>
      <c r="K104" s="1"/>
      <c r="L104" s="35">
        <f t="shared" si="31"/>
        <v>0.3</v>
      </c>
      <c r="M104" s="35">
        <f t="shared" si="32"/>
        <v>0.1</v>
      </c>
      <c r="N104" s="35">
        <f t="shared" si="33"/>
        <v>0.4</v>
      </c>
      <c r="O104" s="35">
        <f t="shared" si="34"/>
        <v>2.4</v>
      </c>
      <c r="P104" s="35">
        <f t="shared" si="35"/>
        <v>1.65</v>
      </c>
      <c r="Q104" s="35">
        <f t="shared" si="36"/>
        <v>6.35</v>
      </c>
      <c r="R104" s="1">
        <f t="shared" si="37"/>
        <v>11</v>
      </c>
    </row>
    <row r="105" spans="1:18">
      <c r="A105" s="35" t="str">
        <f t="shared" si="30"/>
        <v>Darcy McDonald</v>
      </c>
      <c r="B105" s="35" t="str">
        <f t="shared" si="30"/>
        <v>Xtreme</v>
      </c>
      <c r="C105" s="1">
        <v>0.3</v>
      </c>
      <c r="D105" s="1">
        <v>0.3</v>
      </c>
      <c r="E105" s="1">
        <v>0</v>
      </c>
      <c r="F105" s="1">
        <v>0</v>
      </c>
      <c r="G105" s="1">
        <v>1.7</v>
      </c>
      <c r="H105" s="1">
        <v>2.1</v>
      </c>
      <c r="I105" s="1">
        <v>1.5</v>
      </c>
      <c r="J105" s="1">
        <v>1.8</v>
      </c>
      <c r="K105" s="1"/>
      <c r="L105" s="35">
        <f t="shared" si="31"/>
        <v>0.3</v>
      </c>
      <c r="M105" s="35">
        <f t="shared" si="32"/>
        <v>0</v>
      </c>
      <c r="N105" s="35">
        <f t="shared" si="33"/>
        <v>0.3</v>
      </c>
      <c r="O105" s="35">
        <f t="shared" si="34"/>
        <v>1.9</v>
      </c>
      <c r="P105" s="35">
        <f t="shared" si="35"/>
        <v>1.65</v>
      </c>
      <c r="Q105" s="35">
        <f t="shared" si="36"/>
        <v>6.7499999999999991</v>
      </c>
      <c r="R105" s="1">
        <f t="shared" si="37"/>
        <v>7</v>
      </c>
    </row>
    <row r="106" spans="1:18">
      <c r="A106" s="35" t="str">
        <f t="shared" si="30"/>
        <v>Lydia Cunliffe</v>
      </c>
      <c r="B106" s="35" t="str">
        <f t="shared" si="30"/>
        <v>IGA</v>
      </c>
      <c r="C106" s="1">
        <v>0.1</v>
      </c>
      <c r="D106" s="1">
        <v>0.1</v>
      </c>
      <c r="E106" s="1">
        <v>0.1</v>
      </c>
      <c r="F106" s="1">
        <v>0.1</v>
      </c>
      <c r="G106" s="1">
        <v>2.8</v>
      </c>
      <c r="H106" s="1">
        <v>2.8</v>
      </c>
      <c r="I106" s="1">
        <v>2.1</v>
      </c>
      <c r="J106" s="1">
        <v>1.9</v>
      </c>
      <c r="K106" s="1"/>
      <c r="L106" s="35">
        <f t="shared" si="31"/>
        <v>0.1</v>
      </c>
      <c r="M106" s="35">
        <f t="shared" si="32"/>
        <v>0.1</v>
      </c>
      <c r="N106" s="35">
        <f t="shared" si="33"/>
        <v>0.2</v>
      </c>
      <c r="O106" s="35">
        <f t="shared" si="34"/>
        <v>2.8</v>
      </c>
      <c r="P106" s="35">
        <f t="shared" si="35"/>
        <v>2</v>
      </c>
      <c r="Q106" s="35">
        <f t="shared" si="36"/>
        <v>5.4</v>
      </c>
      <c r="R106" s="1">
        <f t="shared" si="37"/>
        <v>28</v>
      </c>
    </row>
    <row r="107" spans="1:18">
      <c r="A107" s="35" t="str">
        <f t="shared" si="30"/>
        <v>Maia Stewart</v>
      </c>
      <c r="B107" s="35" t="str">
        <f t="shared" si="30"/>
        <v>Olympia</v>
      </c>
      <c r="C107" s="1">
        <v>0.4</v>
      </c>
      <c r="D107" s="1">
        <v>0.4</v>
      </c>
      <c r="E107" s="1">
        <v>0.2</v>
      </c>
      <c r="F107" s="1">
        <v>0.2</v>
      </c>
      <c r="G107" s="1">
        <v>2.5</v>
      </c>
      <c r="H107" s="1">
        <v>2.5</v>
      </c>
      <c r="I107" s="1">
        <v>2.2000000000000002</v>
      </c>
      <c r="J107" s="1">
        <v>2.4</v>
      </c>
      <c r="K107" s="1"/>
      <c r="L107" s="35">
        <f t="shared" si="31"/>
        <v>0.4</v>
      </c>
      <c r="M107" s="35">
        <f t="shared" si="32"/>
        <v>0.2</v>
      </c>
      <c r="N107" s="35">
        <f t="shared" si="33"/>
        <v>0.60000000000000009</v>
      </c>
      <c r="O107" s="35">
        <f t="shared" si="34"/>
        <v>2.5</v>
      </c>
      <c r="P107" s="35">
        <f t="shared" si="35"/>
        <v>2.2999999999999998</v>
      </c>
      <c r="Q107" s="35">
        <f t="shared" si="36"/>
        <v>5.8000000000000007</v>
      </c>
      <c r="R107" s="1">
        <f t="shared" si="37"/>
        <v>23</v>
      </c>
    </row>
    <row r="108" spans="1:18">
      <c r="A108" s="35" t="str">
        <f t="shared" si="30"/>
        <v>Danica Nali</v>
      </c>
      <c r="B108" s="35" t="str">
        <f t="shared" si="30"/>
        <v>Xtreme</v>
      </c>
      <c r="C108" s="1">
        <v>0.6</v>
      </c>
      <c r="D108" s="1">
        <v>0.6</v>
      </c>
      <c r="E108" s="1">
        <v>0</v>
      </c>
      <c r="F108" s="1">
        <v>0</v>
      </c>
      <c r="G108" s="1">
        <v>1.8</v>
      </c>
      <c r="H108" s="1">
        <v>2</v>
      </c>
      <c r="I108" s="1">
        <v>1.4</v>
      </c>
      <c r="J108" s="1">
        <v>1.4</v>
      </c>
      <c r="K108" s="1"/>
      <c r="L108" s="35">
        <f t="shared" si="31"/>
        <v>0.6</v>
      </c>
      <c r="M108" s="35">
        <f t="shared" si="32"/>
        <v>0</v>
      </c>
      <c r="N108" s="35">
        <f t="shared" si="33"/>
        <v>0.6</v>
      </c>
      <c r="O108" s="35">
        <f t="shared" si="34"/>
        <v>1.9</v>
      </c>
      <c r="P108" s="35">
        <f t="shared" si="35"/>
        <v>1.4</v>
      </c>
      <c r="Q108" s="35">
        <f t="shared" si="36"/>
        <v>7.2999999999999989</v>
      </c>
      <c r="R108" s="1">
        <f t="shared" si="37"/>
        <v>3</v>
      </c>
    </row>
    <row r="109" spans="1:18">
      <c r="A109" s="35" t="str">
        <f t="shared" si="30"/>
        <v>Sophie Broadley</v>
      </c>
      <c r="B109" s="35" t="str">
        <f t="shared" si="30"/>
        <v>GGI</v>
      </c>
      <c r="C109" s="1">
        <v>0.2</v>
      </c>
      <c r="D109" s="1">
        <v>0.2</v>
      </c>
      <c r="E109" s="1">
        <v>0</v>
      </c>
      <c r="F109" s="1">
        <v>0</v>
      </c>
      <c r="G109" s="1">
        <v>3</v>
      </c>
      <c r="H109" s="1">
        <v>2.9</v>
      </c>
      <c r="I109" s="1">
        <v>2.2999999999999998</v>
      </c>
      <c r="J109" s="1">
        <v>2.1</v>
      </c>
      <c r="K109" s="1"/>
      <c r="L109" s="35">
        <f t="shared" si="31"/>
        <v>0.2</v>
      </c>
      <c r="M109" s="35">
        <f t="shared" si="32"/>
        <v>0</v>
      </c>
      <c r="N109" s="35">
        <f t="shared" si="33"/>
        <v>0.2</v>
      </c>
      <c r="O109" s="35">
        <f t="shared" si="34"/>
        <v>2.95</v>
      </c>
      <c r="P109" s="35">
        <f t="shared" si="35"/>
        <v>2.2000000000000002</v>
      </c>
      <c r="Q109" s="35">
        <f t="shared" si="36"/>
        <v>5.05</v>
      </c>
      <c r="R109" s="1">
        <f t="shared" si="37"/>
        <v>31</v>
      </c>
    </row>
    <row r="110" spans="1:18">
      <c r="A110" s="35" t="str">
        <f t="shared" ref="A110:B124" si="38">A28</f>
        <v>Abby Snooks</v>
      </c>
      <c r="B110" s="35" t="str">
        <f t="shared" si="38"/>
        <v>Howick</v>
      </c>
      <c r="C110" s="1">
        <v>0.3</v>
      </c>
      <c r="D110" s="1">
        <v>0.3</v>
      </c>
      <c r="E110" s="1">
        <v>0.1</v>
      </c>
      <c r="F110" s="1">
        <v>0.1</v>
      </c>
      <c r="G110" s="1">
        <v>3.2</v>
      </c>
      <c r="H110" s="1">
        <v>3.1</v>
      </c>
      <c r="I110" s="1">
        <v>1.5</v>
      </c>
      <c r="J110" s="1">
        <v>1.6</v>
      </c>
      <c r="K110" s="1"/>
      <c r="L110" s="35">
        <f t="shared" si="31"/>
        <v>0.3</v>
      </c>
      <c r="M110" s="35">
        <f t="shared" si="32"/>
        <v>0.1</v>
      </c>
      <c r="N110" s="35">
        <f t="shared" si="33"/>
        <v>0.4</v>
      </c>
      <c r="O110" s="35">
        <f t="shared" si="34"/>
        <v>3.1500000000000004</v>
      </c>
      <c r="P110" s="35">
        <f t="shared" si="35"/>
        <v>1.55</v>
      </c>
      <c r="Q110" s="35">
        <f t="shared" si="36"/>
        <v>5.6999999999999993</v>
      </c>
      <c r="R110" s="1">
        <f t="shared" si="37"/>
        <v>24</v>
      </c>
    </row>
    <row r="111" spans="1:18">
      <c r="A111" s="35" t="str">
        <f t="shared" si="38"/>
        <v>Ella Reeves</v>
      </c>
      <c r="B111" s="35" t="str">
        <f t="shared" si="38"/>
        <v>Xtreme</v>
      </c>
      <c r="C111" s="1">
        <v>0.2</v>
      </c>
      <c r="D111" s="1">
        <v>0.2</v>
      </c>
      <c r="E111" s="1">
        <v>0.1</v>
      </c>
      <c r="F111" s="1">
        <v>0.1</v>
      </c>
      <c r="G111" s="1">
        <v>2.5</v>
      </c>
      <c r="H111" s="1">
        <v>2.6</v>
      </c>
      <c r="I111" s="1">
        <v>1.2</v>
      </c>
      <c r="J111" s="1">
        <v>1.2</v>
      </c>
      <c r="K111" s="1"/>
      <c r="L111" s="35">
        <f t="shared" si="31"/>
        <v>0.2</v>
      </c>
      <c r="M111" s="35">
        <f t="shared" si="32"/>
        <v>0.1</v>
      </c>
      <c r="N111" s="35">
        <f t="shared" si="33"/>
        <v>0.30000000000000004</v>
      </c>
      <c r="O111" s="35">
        <f t="shared" si="34"/>
        <v>2.5499999999999998</v>
      </c>
      <c r="P111" s="35">
        <f t="shared" si="35"/>
        <v>1.2</v>
      </c>
      <c r="Q111" s="35">
        <f t="shared" si="36"/>
        <v>6.5500000000000007</v>
      </c>
      <c r="R111" s="1">
        <f t="shared" si="37"/>
        <v>9</v>
      </c>
    </row>
    <row r="112" spans="1:18">
      <c r="A112" s="35" t="str">
        <f t="shared" si="38"/>
        <v>Luca Davidson</v>
      </c>
      <c r="B112" s="35" t="str">
        <f t="shared" si="38"/>
        <v>Xtreme</v>
      </c>
      <c r="C112" s="1">
        <v>0.5</v>
      </c>
      <c r="D112" s="1">
        <v>0.5</v>
      </c>
      <c r="E112" s="1">
        <v>0.1</v>
      </c>
      <c r="F112" s="1">
        <v>0.1</v>
      </c>
      <c r="G112" s="1">
        <v>2.2999999999999998</v>
      </c>
      <c r="H112" s="1">
        <v>2.5</v>
      </c>
      <c r="I112" s="1">
        <v>1.3</v>
      </c>
      <c r="J112" s="1">
        <v>1.2</v>
      </c>
      <c r="K112" s="1"/>
      <c r="L112" s="35">
        <f t="shared" si="31"/>
        <v>0.5</v>
      </c>
      <c r="M112" s="35">
        <f t="shared" si="32"/>
        <v>0.1</v>
      </c>
      <c r="N112" s="35">
        <f t="shared" si="33"/>
        <v>0.6</v>
      </c>
      <c r="O112" s="35">
        <f t="shared" si="34"/>
        <v>2.4</v>
      </c>
      <c r="P112" s="35">
        <f t="shared" si="35"/>
        <v>1.25</v>
      </c>
      <c r="Q112" s="35">
        <f t="shared" si="36"/>
        <v>6.9499999999999993</v>
      </c>
      <c r="R112" s="1">
        <f t="shared" si="37"/>
        <v>6</v>
      </c>
    </row>
    <row r="113" spans="1:18">
      <c r="A113" s="35" t="str">
        <f t="shared" si="38"/>
        <v>Jasmine Barney</v>
      </c>
      <c r="B113" s="35" t="str">
        <f t="shared" si="38"/>
        <v>Nelson</v>
      </c>
      <c r="C113" s="1">
        <v>0.7</v>
      </c>
      <c r="D113" s="1">
        <v>0.8</v>
      </c>
      <c r="E113" s="1">
        <v>0</v>
      </c>
      <c r="F113" s="1">
        <v>0</v>
      </c>
      <c r="G113" s="1">
        <v>2.7</v>
      </c>
      <c r="H113" s="1">
        <v>2.5</v>
      </c>
      <c r="I113" s="1">
        <v>2.2000000000000002</v>
      </c>
      <c r="J113" s="1">
        <v>2.4</v>
      </c>
      <c r="K113" s="1"/>
      <c r="L113" s="35">
        <f t="shared" si="31"/>
        <v>0.75</v>
      </c>
      <c r="M113" s="35">
        <f t="shared" si="32"/>
        <v>0</v>
      </c>
      <c r="N113" s="35">
        <f t="shared" si="33"/>
        <v>0.75</v>
      </c>
      <c r="O113" s="35">
        <f t="shared" si="34"/>
        <v>2.6</v>
      </c>
      <c r="P113" s="35">
        <f t="shared" si="35"/>
        <v>2.2999999999999998</v>
      </c>
      <c r="Q113" s="35">
        <f t="shared" si="36"/>
        <v>5.85</v>
      </c>
      <c r="R113" s="1">
        <f t="shared" si="37"/>
        <v>21</v>
      </c>
    </row>
    <row r="114" spans="1:18">
      <c r="A114" s="35" t="str">
        <f t="shared" si="38"/>
        <v>Lily Penn</v>
      </c>
      <c r="B114" s="35" t="str">
        <f t="shared" si="38"/>
        <v>Shore</v>
      </c>
      <c r="C114" s="1">
        <v>0.3</v>
      </c>
      <c r="D114" s="1">
        <v>0.3</v>
      </c>
      <c r="E114" s="1">
        <v>0</v>
      </c>
      <c r="F114" s="1">
        <v>0</v>
      </c>
      <c r="G114" s="1">
        <v>2.5</v>
      </c>
      <c r="H114" s="1">
        <v>2.4</v>
      </c>
      <c r="I114" s="1">
        <v>2.1</v>
      </c>
      <c r="J114" s="1">
        <v>2.2000000000000002</v>
      </c>
      <c r="K114" s="1"/>
      <c r="L114" s="35">
        <f t="shared" si="31"/>
        <v>0.3</v>
      </c>
      <c r="M114" s="35">
        <f t="shared" si="32"/>
        <v>0</v>
      </c>
      <c r="N114" s="35">
        <f t="shared" si="33"/>
        <v>0.3</v>
      </c>
      <c r="O114" s="35">
        <f t="shared" si="34"/>
        <v>2.4500000000000002</v>
      </c>
      <c r="P114" s="35">
        <f t="shared" si="35"/>
        <v>2.1500000000000004</v>
      </c>
      <c r="Q114" s="35">
        <f t="shared" si="36"/>
        <v>5.6999999999999993</v>
      </c>
      <c r="R114" s="1">
        <f t="shared" si="37"/>
        <v>24</v>
      </c>
    </row>
    <row r="115" spans="1:18">
      <c r="A115" s="35" t="str">
        <f t="shared" si="38"/>
        <v>Ying Fang Lee</v>
      </c>
      <c r="B115" s="35" t="str">
        <f t="shared" si="38"/>
        <v>Xtreme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/>
      <c r="L115" s="35">
        <f t="shared" si="31"/>
        <v>0</v>
      </c>
      <c r="M115" s="35">
        <f t="shared" si="32"/>
        <v>0</v>
      </c>
      <c r="N115" s="35">
        <f t="shared" si="33"/>
        <v>0</v>
      </c>
      <c r="O115" s="35">
        <f t="shared" si="34"/>
        <v>0</v>
      </c>
      <c r="P115" s="35">
        <f t="shared" si="35"/>
        <v>0</v>
      </c>
      <c r="Q115" s="35">
        <v>0</v>
      </c>
      <c r="R115" s="1">
        <f t="shared" si="37"/>
        <v>35</v>
      </c>
    </row>
    <row r="116" spans="1:18">
      <c r="A116" s="35" t="str">
        <f t="shared" si="38"/>
        <v>Sofia Reid</v>
      </c>
      <c r="B116" s="35" t="str">
        <f t="shared" si="38"/>
        <v>GGI</v>
      </c>
      <c r="C116" s="1">
        <v>0.2</v>
      </c>
      <c r="D116" s="1">
        <v>0.2</v>
      </c>
      <c r="E116" s="1">
        <v>0</v>
      </c>
      <c r="F116" s="1">
        <v>0</v>
      </c>
      <c r="G116" s="1">
        <v>2.7</v>
      </c>
      <c r="H116" s="1">
        <v>2.7</v>
      </c>
      <c r="I116" s="1">
        <v>2.2999999999999998</v>
      </c>
      <c r="J116" s="1">
        <v>2</v>
      </c>
      <c r="K116" s="1">
        <v>0.3</v>
      </c>
      <c r="L116" s="35">
        <f t="shared" si="31"/>
        <v>0.2</v>
      </c>
      <c r="M116" s="35">
        <f t="shared" si="32"/>
        <v>0</v>
      </c>
      <c r="N116" s="35">
        <f t="shared" si="33"/>
        <v>0.2</v>
      </c>
      <c r="O116" s="35">
        <f t="shared" si="34"/>
        <v>2.7</v>
      </c>
      <c r="P116" s="35">
        <f t="shared" si="35"/>
        <v>2.15</v>
      </c>
      <c r="Q116" s="35">
        <f t="shared" si="36"/>
        <v>5.05</v>
      </c>
      <c r="R116" s="1">
        <f t="shared" si="37"/>
        <v>31</v>
      </c>
    </row>
    <row r="117" spans="1:18">
      <c r="A117" s="35" t="str">
        <f t="shared" si="38"/>
        <v>Juliette Auffrey-Bayde</v>
      </c>
      <c r="B117" s="35" t="str">
        <f t="shared" si="38"/>
        <v>Shore</v>
      </c>
      <c r="C117" s="1">
        <v>0.3</v>
      </c>
      <c r="D117" s="1">
        <v>0.3</v>
      </c>
      <c r="E117" s="1">
        <v>0.1</v>
      </c>
      <c r="F117" s="1">
        <v>0.1</v>
      </c>
      <c r="G117" s="1">
        <v>3.2</v>
      </c>
      <c r="H117" s="1">
        <v>3</v>
      </c>
      <c r="I117" s="1">
        <v>2.2999999999999998</v>
      </c>
      <c r="J117" s="1">
        <v>2.2000000000000002</v>
      </c>
      <c r="K117" s="1"/>
      <c r="L117" s="35">
        <f t="shared" si="31"/>
        <v>0.3</v>
      </c>
      <c r="M117" s="35">
        <f t="shared" si="32"/>
        <v>0.1</v>
      </c>
      <c r="N117" s="35">
        <f t="shared" si="33"/>
        <v>0.4</v>
      </c>
      <c r="O117" s="35">
        <f t="shared" si="34"/>
        <v>3.1</v>
      </c>
      <c r="P117" s="35">
        <f t="shared" si="35"/>
        <v>2.25</v>
      </c>
      <c r="Q117" s="35">
        <f t="shared" si="36"/>
        <v>5.0500000000000007</v>
      </c>
      <c r="R117" s="1">
        <f t="shared" si="37"/>
        <v>30</v>
      </c>
    </row>
    <row r="118" spans="1:18">
      <c r="A118" s="35" t="str">
        <f t="shared" si="38"/>
        <v>Alex du Plesis</v>
      </c>
      <c r="B118" s="35" t="str">
        <f t="shared" si="38"/>
        <v>Xtreme</v>
      </c>
      <c r="C118" s="1">
        <v>0.3</v>
      </c>
      <c r="D118" s="1">
        <v>0.4</v>
      </c>
      <c r="E118" s="1">
        <v>0</v>
      </c>
      <c r="F118" s="1">
        <v>0</v>
      </c>
      <c r="G118" s="1">
        <v>2.5</v>
      </c>
      <c r="H118" s="1">
        <v>2.5</v>
      </c>
      <c r="I118" s="1">
        <v>2.1</v>
      </c>
      <c r="J118" s="1">
        <v>1.8</v>
      </c>
      <c r="K118" s="1"/>
      <c r="L118" s="35">
        <f t="shared" si="31"/>
        <v>0.35</v>
      </c>
      <c r="M118" s="35">
        <f t="shared" si="32"/>
        <v>0</v>
      </c>
      <c r="N118" s="35">
        <f t="shared" si="33"/>
        <v>0.35</v>
      </c>
      <c r="O118" s="35">
        <f t="shared" si="34"/>
        <v>2.5</v>
      </c>
      <c r="P118" s="35">
        <f t="shared" si="35"/>
        <v>1.9500000000000002</v>
      </c>
      <c r="Q118" s="35">
        <f t="shared" si="36"/>
        <v>5.9</v>
      </c>
      <c r="R118" s="1">
        <f t="shared" si="37"/>
        <v>20</v>
      </c>
    </row>
    <row r="119" spans="1:18">
      <c r="A119" s="35" t="str">
        <f t="shared" si="38"/>
        <v>Bethanie Raynard</v>
      </c>
      <c r="B119" s="35" t="str">
        <f t="shared" si="38"/>
        <v>Xtreme</v>
      </c>
      <c r="C119" s="1">
        <v>0.4</v>
      </c>
      <c r="D119" s="1">
        <v>0.4</v>
      </c>
      <c r="E119" s="1">
        <v>0</v>
      </c>
      <c r="F119" s="1">
        <v>0</v>
      </c>
      <c r="G119" s="1">
        <v>3</v>
      </c>
      <c r="H119" s="1">
        <v>3</v>
      </c>
      <c r="I119" s="1">
        <v>1.6</v>
      </c>
      <c r="J119" s="1">
        <v>1.5</v>
      </c>
      <c r="K119" s="1"/>
      <c r="L119" s="35">
        <f t="shared" si="31"/>
        <v>0.4</v>
      </c>
      <c r="M119" s="35">
        <f t="shared" si="32"/>
        <v>0</v>
      </c>
      <c r="N119" s="35">
        <f t="shared" si="33"/>
        <v>0.4</v>
      </c>
      <c r="O119" s="35">
        <f t="shared" si="34"/>
        <v>3</v>
      </c>
      <c r="P119" s="35">
        <f t="shared" si="35"/>
        <v>1.55</v>
      </c>
      <c r="Q119" s="35">
        <f t="shared" si="36"/>
        <v>5.85</v>
      </c>
      <c r="R119" s="1">
        <f t="shared" si="37"/>
        <v>21</v>
      </c>
    </row>
    <row r="120" spans="1:18">
      <c r="A120" s="35" t="str">
        <f t="shared" si="38"/>
        <v>Rosetta Tanner</v>
      </c>
      <c r="B120" s="35" t="str">
        <f t="shared" si="38"/>
        <v>Howick</v>
      </c>
      <c r="C120" s="1">
        <v>0.2</v>
      </c>
      <c r="D120" s="1">
        <v>0.2</v>
      </c>
      <c r="E120" s="1">
        <v>0.1</v>
      </c>
      <c r="F120" s="1">
        <v>0.1</v>
      </c>
      <c r="G120" s="1">
        <v>2.4</v>
      </c>
      <c r="H120" s="1">
        <v>2.6</v>
      </c>
      <c r="I120" s="1">
        <v>1.7</v>
      </c>
      <c r="J120" s="1">
        <v>1.8</v>
      </c>
      <c r="K120" s="1"/>
      <c r="L120" s="35">
        <f t="shared" si="31"/>
        <v>0.2</v>
      </c>
      <c r="M120" s="35">
        <f t="shared" si="32"/>
        <v>0.1</v>
      </c>
      <c r="N120" s="35">
        <f t="shared" si="33"/>
        <v>0.30000000000000004</v>
      </c>
      <c r="O120" s="35">
        <f t="shared" si="34"/>
        <v>2.5</v>
      </c>
      <c r="P120" s="35">
        <f t="shared" si="35"/>
        <v>1.75</v>
      </c>
      <c r="Q120" s="35">
        <f t="shared" si="36"/>
        <v>6.05</v>
      </c>
      <c r="R120" s="1">
        <f t="shared" si="37"/>
        <v>18</v>
      </c>
    </row>
    <row r="121" spans="1:18">
      <c r="A121" s="35" t="str">
        <f t="shared" si="38"/>
        <v>Sophie Blincoe</v>
      </c>
      <c r="B121" s="35" t="str">
        <f t="shared" si="38"/>
        <v>Nelson</v>
      </c>
      <c r="C121" s="1">
        <v>0.3</v>
      </c>
      <c r="D121" s="1">
        <v>0.3</v>
      </c>
      <c r="E121" s="1">
        <v>0.1</v>
      </c>
      <c r="F121" s="1">
        <v>0.1</v>
      </c>
      <c r="G121" s="1">
        <v>2.4</v>
      </c>
      <c r="H121" s="1">
        <v>2.5</v>
      </c>
      <c r="I121" s="1">
        <v>1.8</v>
      </c>
      <c r="J121" s="1">
        <v>1.5</v>
      </c>
      <c r="K121" s="1"/>
      <c r="L121" s="35">
        <f t="shared" si="31"/>
        <v>0.3</v>
      </c>
      <c r="M121" s="35">
        <f t="shared" si="32"/>
        <v>0.1</v>
      </c>
      <c r="N121" s="35">
        <f t="shared" si="33"/>
        <v>0.4</v>
      </c>
      <c r="O121" s="35">
        <f t="shared" si="34"/>
        <v>2.4500000000000002</v>
      </c>
      <c r="P121" s="35">
        <f t="shared" si="35"/>
        <v>1.65</v>
      </c>
      <c r="Q121" s="35">
        <f t="shared" si="36"/>
        <v>6.3</v>
      </c>
      <c r="R121" s="1">
        <f t="shared" si="37"/>
        <v>14</v>
      </c>
    </row>
    <row r="122" spans="1:18">
      <c r="A122" s="35" t="str">
        <f t="shared" si="38"/>
        <v>Aarushi Suri</v>
      </c>
      <c r="B122" s="35" t="str">
        <f t="shared" si="38"/>
        <v>Xtreme</v>
      </c>
      <c r="C122" s="1">
        <v>0</v>
      </c>
      <c r="D122" s="1">
        <v>0</v>
      </c>
      <c r="E122" s="1">
        <v>0.1</v>
      </c>
      <c r="F122" s="1">
        <v>0.1</v>
      </c>
      <c r="G122" s="1">
        <v>3.2</v>
      </c>
      <c r="H122" s="1">
        <v>3.2</v>
      </c>
      <c r="I122" s="1">
        <v>2.4</v>
      </c>
      <c r="J122" s="1">
        <v>2.6</v>
      </c>
      <c r="K122" s="1"/>
      <c r="L122" s="35">
        <f t="shared" si="31"/>
        <v>0</v>
      </c>
      <c r="M122" s="35">
        <f t="shared" si="32"/>
        <v>0.1</v>
      </c>
      <c r="N122" s="35">
        <f t="shared" si="33"/>
        <v>0.1</v>
      </c>
      <c r="O122" s="35">
        <f t="shared" si="34"/>
        <v>3.2</v>
      </c>
      <c r="P122" s="35">
        <f t="shared" si="35"/>
        <v>2.5</v>
      </c>
      <c r="Q122" s="35">
        <f t="shared" si="36"/>
        <v>4.3999999999999995</v>
      </c>
      <c r="R122" s="1">
        <f t="shared" si="37"/>
        <v>34</v>
      </c>
    </row>
    <row r="123" spans="1:18">
      <c r="A123" s="35" t="str">
        <f t="shared" si="38"/>
        <v>Maya Paivea-Toledo</v>
      </c>
      <c r="B123" s="35" t="str">
        <f t="shared" si="38"/>
        <v>Shore</v>
      </c>
      <c r="C123" s="1">
        <v>0.1</v>
      </c>
      <c r="D123" s="1">
        <v>0.1</v>
      </c>
      <c r="E123" s="1">
        <v>0</v>
      </c>
      <c r="F123" s="1">
        <v>0</v>
      </c>
      <c r="G123" s="1">
        <v>2.8</v>
      </c>
      <c r="H123" s="1">
        <v>2.9</v>
      </c>
      <c r="I123" s="1">
        <v>2.1</v>
      </c>
      <c r="J123" s="1">
        <v>2.2000000000000002</v>
      </c>
      <c r="K123" s="1">
        <v>0.3</v>
      </c>
      <c r="L123" s="35">
        <f t="shared" si="31"/>
        <v>0.1</v>
      </c>
      <c r="M123" s="35">
        <f t="shared" si="32"/>
        <v>0</v>
      </c>
      <c r="N123" s="35">
        <f t="shared" si="33"/>
        <v>0.1</v>
      </c>
      <c r="O123" s="35">
        <f t="shared" si="34"/>
        <v>2.8499999999999996</v>
      </c>
      <c r="P123" s="35">
        <f t="shared" si="35"/>
        <v>2.1500000000000004</v>
      </c>
      <c r="Q123" s="35">
        <f t="shared" si="36"/>
        <v>4.8</v>
      </c>
      <c r="R123" s="1">
        <f t="shared" si="37"/>
        <v>33</v>
      </c>
    </row>
    <row r="124" spans="1:18">
      <c r="A124" s="35" t="str">
        <f t="shared" si="38"/>
        <v>Isabella Cleary</v>
      </c>
      <c r="B124" s="35" t="str">
        <f t="shared" si="38"/>
        <v>Xtreme</v>
      </c>
      <c r="C124" s="1">
        <v>0.9</v>
      </c>
      <c r="D124" s="1">
        <v>0.9</v>
      </c>
      <c r="E124" s="1">
        <v>0</v>
      </c>
      <c r="F124" s="1">
        <v>0</v>
      </c>
      <c r="G124" s="1">
        <v>2.1</v>
      </c>
      <c r="H124" s="1">
        <v>2.2000000000000002</v>
      </c>
      <c r="I124" s="1">
        <v>1.9</v>
      </c>
      <c r="J124" s="1">
        <v>2.2000000000000002</v>
      </c>
      <c r="K124" s="1"/>
      <c r="L124" s="35">
        <f t="shared" si="31"/>
        <v>0.9</v>
      </c>
      <c r="M124" s="35">
        <f t="shared" si="32"/>
        <v>0</v>
      </c>
      <c r="N124" s="35">
        <f t="shared" si="33"/>
        <v>0.9</v>
      </c>
      <c r="O124" s="35">
        <f t="shared" si="34"/>
        <v>2.1500000000000004</v>
      </c>
      <c r="P124" s="35">
        <f t="shared" si="35"/>
        <v>2.0499999999999998</v>
      </c>
      <c r="Q124" s="35">
        <f t="shared" si="36"/>
        <v>6.7</v>
      </c>
      <c r="R124" s="1">
        <f t="shared" si="37"/>
        <v>8</v>
      </c>
    </row>
    <row r="125" spans="1:18">
      <c r="A125" s="35" t="str">
        <f t="shared" ref="A125:B125" si="39">A43</f>
        <v>Cora Delahunty</v>
      </c>
      <c r="B125" s="35" t="str">
        <f t="shared" si="39"/>
        <v>Howick</v>
      </c>
      <c r="C125" s="1">
        <v>0.6</v>
      </c>
      <c r="D125" s="1">
        <v>0.6</v>
      </c>
      <c r="E125" s="1">
        <v>0</v>
      </c>
      <c r="F125" s="1">
        <v>0</v>
      </c>
      <c r="G125" s="1">
        <v>2.5</v>
      </c>
      <c r="H125" s="1">
        <v>2.8</v>
      </c>
      <c r="I125" s="1">
        <v>1.6</v>
      </c>
      <c r="J125" s="1">
        <v>1.9</v>
      </c>
      <c r="K125" s="1"/>
      <c r="L125" s="35">
        <f t="shared" ref="L125:L126" si="40">AVERAGE(C125,D125)</f>
        <v>0.6</v>
      </c>
      <c r="M125" s="35">
        <f t="shared" ref="M125:M126" si="41">AVERAGE(E125,F125)</f>
        <v>0</v>
      </c>
      <c r="N125" s="35">
        <f t="shared" ref="N125:N126" si="42">IF(L125+M125&gt;8,8,L125+M125)</f>
        <v>0.6</v>
      </c>
      <c r="O125" s="35">
        <f t="shared" ref="O125:O126" si="43">AVERAGE(G125,H125)</f>
        <v>2.65</v>
      </c>
      <c r="P125" s="35">
        <f t="shared" ref="P125:P126" si="44">AVERAGE(I125,J125)</f>
        <v>1.75</v>
      </c>
      <c r="Q125" s="35">
        <f t="shared" ref="Q125:Q126" si="45">10-P125-O125-K125+N125</f>
        <v>6.1999999999999993</v>
      </c>
      <c r="R125" s="1">
        <f>RANK(Q125,$Q$90:$Q$126)</f>
        <v>16</v>
      </c>
    </row>
    <row r="126" spans="1:18">
      <c r="A126" s="35" t="str">
        <f t="shared" ref="A126:B126" si="46">A44</f>
        <v>Heidi Lin</v>
      </c>
      <c r="B126" s="35" t="str">
        <f t="shared" si="46"/>
        <v>Shore</v>
      </c>
      <c r="C126" s="1">
        <v>0.4</v>
      </c>
      <c r="D126" s="1">
        <v>0.4</v>
      </c>
      <c r="E126" s="1">
        <v>0.1</v>
      </c>
      <c r="F126" s="1">
        <v>0.1</v>
      </c>
      <c r="G126" s="1">
        <v>2.2000000000000002</v>
      </c>
      <c r="H126" s="1">
        <v>2.2000000000000002</v>
      </c>
      <c r="I126" s="1">
        <v>2.8</v>
      </c>
      <c r="J126" s="1">
        <v>2.8</v>
      </c>
      <c r="K126" s="1"/>
      <c r="L126" s="35">
        <f t="shared" si="40"/>
        <v>0.4</v>
      </c>
      <c r="M126" s="35">
        <f t="shared" si="41"/>
        <v>0.1</v>
      </c>
      <c r="N126" s="35">
        <f t="shared" si="42"/>
        <v>0.5</v>
      </c>
      <c r="O126" s="35">
        <f t="shared" si="43"/>
        <v>2.2000000000000002</v>
      </c>
      <c r="P126" s="35">
        <f t="shared" si="44"/>
        <v>2.8</v>
      </c>
      <c r="Q126" s="35">
        <f t="shared" si="45"/>
        <v>5.5</v>
      </c>
      <c r="R126" s="1">
        <f t="shared" si="37"/>
        <v>26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R109"/>
  <sheetViews>
    <sheetView topLeftCell="B87" workbookViewId="0">
      <selection activeCell="R33" sqref="R33"/>
    </sheetView>
  </sheetViews>
  <sheetFormatPr defaultColWidth="10.875" defaultRowHeight="15.75"/>
  <cols>
    <col min="1" max="1" width="23.625" style="6" bestFit="1" customWidth="1"/>
    <col min="2" max="2" width="15.125" style="6" customWidth="1"/>
    <col min="3" max="11" width="10.875" style="6"/>
    <col min="12" max="13" width="12.625" style="6" bestFit="1" customWidth="1"/>
    <col min="14" max="14" width="12.625" style="6" customWidth="1"/>
    <col min="15" max="16384" width="10.875" style="6"/>
  </cols>
  <sheetData>
    <row r="1" spans="1:18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8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8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8">
      <c r="A4" s="7" t="s">
        <v>17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8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>
      <c r="A6" s="9" t="s">
        <v>32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8</v>
      </c>
      <c r="L7" s="4" t="s">
        <v>9</v>
      </c>
      <c r="M7" s="4" t="s">
        <v>15</v>
      </c>
      <c r="N7" s="4" t="s">
        <v>69</v>
      </c>
      <c r="O7" s="4" t="s">
        <v>16</v>
      </c>
      <c r="P7" s="4" t="s">
        <v>10</v>
      </c>
      <c r="Q7" s="4" t="s">
        <v>85</v>
      </c>
      <c r="R7" s="4" t="s">
        <v>68</v>
      </c>
    </row>
    <row r="8" spans="1:18">
      <c r="A8" s="39" t="s">
        <v>247</v>
      </c>
      <c r="B8" s="39" t="s">
        <v>123</v>
      </c>
      <c r="C8" s="37">
        <v>1.5</v>
      </c>
      <c r="D8" s="35">
        <v>1.5</v>
      </c>
      <c r="E8" s="35">
        <v>1.2</v>
      </c>
      <c r="F8" s="35">
        <v>1.2</v>
      </c>
      <c r="G8" s="35">
        <v>1.5</v>
      </c>
      <c r="H8" s="35">
        <v>1.7</v>
      </c>
      <c r="I8" s="35">
        <v>1.7</v>
      </c>
      <c r="J8" s="35">
        <v>1.7</v>
      </c>
      <c r="K8" s="35"/>
      <c r="L8" s="35">
        <f>AVERAGE(C8,D8)</f>
        <v>1.5</v>
      </c>
      <c r="M8" s="35">
        <f>AVERAGE(E8,F8)</f>
        <v>1.2</v>
      </c>
      <c r="N8" s="35">
        <f>IF(L8+M8&gt;8,8,L8+M8)</f>
        <v>2.7</v>
      </c>
      <c r="O8" s="35">
        <f>AVERAGE(G8,H8)</f>
        <v>1.6</v>
      </c>
      <c r="P8" s="35">
        <f>AVERAGE(I8,J8)</f>
        <v>1.7</v>
      </c>
      <c r="Q8" s="35">
        <f>10-P8-O8-K8+N8</f>
        <v>9.4000000000000021</v>
      </c>
      <c r="R8" s="1">
        <f t="shared" ref="R8:R39" si="0">RANK(Q8,$Q$8:$Q$39)</f>
        <v>14</v>
      </c>
    </row>
    <row r="9" spans="1:18">
      <c r="A9" s="39" t="s">
        <v>248</v>
      </c>
      <c r="B9" s="39" t="s">
        <v>102</v>
      </c>
      <c r="C9" s="36">
        <v>0.8</v>
      </c>
      <c r="D9" s="1">
        <v>0.7</v>
      </c>
      <c r="E9" s="1">
        <v>1</v>
      </c>
      <c r="F9" s="1">
        <v>1.3</v>
      </c>
      <c r="G9" s="1">
        <v>1.9</v>
      </c>
      <c r="H9" s="1">
        <v>1.8</v>
      </c>
      <c r="I9" s="1">
        <v>2.2000000000000002</v>
      </c>
      <c r="J9" s="1">
        <v>2.4</v>
      </c>
      <c r="K9" s="1"/>
      <c r="L9" s="35">
        <f t="shared" ref="L9:L39" si="1">AVERAGE(C9,D9)</f>
        <v>0.75</v>
      </c>
      <c r="M9" s="35">
        <f t="shared" ref="M9:M39" si="2">AVERAGE(E9,F9)</f>
        <v>1.1499999999999999</v>
      </c>
      <c r="N9" s="35">
        <f t="shared" ref="N9:N39" si="3">IF(L9+M9&gt;8,8,L9+M9)</f>
        <v>1.9</v>
      </c>
      <c r="O9" s="35">
        <f t="shared" ref="O9:O39" si="4">AVERAGE(G9,H9)</f>
        <v>1.85</v>
      </c>
      <c r="P9" s="35">
        <f t="shared" ref="P9:P39" si="5">AVERAGE(I9,J9)</f>
        <v>2.2999999999999998</v>
      </c>
      <c r="Q9" s="35">
        <f t="shared" ref="Q9:Q39" si="6">10-P9-O9-K9+N9</f>
        <v>7.75</v>
      </c>
      <c r="R9" s="1">
        <f t="shared" si="0"/>
        <v>28</v>
      </c>
    </row>
    <row r="10" spans="1:18">
      <c r="A10" s="39" t="s">
        <v>249</v>
      </c>
      <c r="B10" s="39" t="s">
        <v>106</v>
      </c>
      <c r="C10" s="36">
        <v>1.5</v>
      </c>
      <c r="D10" s="1">
        <v>1.5</v>
      </c>
      <c r="E10" s="1">
        <v>1.5</v>
      </c>
      <c r="F10" s="1">
        <v>1.4</v>
      </c>
      <c r="G10" s="1">
        <v>1.5</v>
      </c>
      <c r="H10" s="1">
        <v>1.5</v>
      </c>
      <c r="I10" s="1">
        <v>1.9</v>
      </c>
      <c r="J10" s="1">
        <v>1.9</v>
      </c>
      <c r="K10" s="1"/>
      <c r="L10" s="35">
        <f t="shared" si="1"/>
        <v>1.5</v>
      </c>
      <c r="M10" s="35">
        <f t="shared" si="2"/>
        <v>1.45</v>
      </c>
      <c r="N10" s="35">
        <f t="shared" si="3"/>
        <v>2.95</v>
      </c>
      <c r="O10" s="35">
        <f t="shared" si="4"/>
        <v>1.5</v>
      </c>
      <c r="P10" s="35">
        <f t="shared" si="5"/>
        <v>1.9</v>
      </c>
      <c r="Q10" s="35">
        <f t="shared" si="6"/>
        <v>9.5500000000000007</v>
      </c>
      <c r="R10" s="1">
        <f t="shared" si="0"/>
        <v>12</v>
      </c>
    </row>
    <row r="11" spans="1:18">
      <c r="A11" s="39" t="s">
        <v>250</v>
      </c>
      <c r="B11" s="39" t="s">
        <v>110</v>
      </c>
      <c r="C11" s="36">
        <v>0.9</v>
      </c>
      <c r="D11" s="1">
        <v>1.2</v>
      </c>
      <c r="E11" s="1">
        <v>1.5</v>
      </c>
      <c r="F11" s="1">
        <v>1.5</v>
      </c>
      <c r="G11" s="1">
        <v>1.5</v>
      </c>
      <c r="H11" s="1">
        <v>1.5</v>
      </c>
      <c r="I11" s="1">
        <v>2.1</v>
      </c>
      <c r="J11" s="1">
        <v>2.2999999999999998</v>
      </c>
      <c r="K11" s="1"/>
      <c r="L11" s="35">
        <f t="shared" si="1"/>
        <v>1.05</v>
      </c>
      <c r="M11" s="35">
        <f t="shared" si="2"/>
        <v>1.5</v>
      </c>
      <c r="N11" s="35">
        <f t="shared" si="3"/>
        <v>2.5499999999999998</v>
      </c>
      <c r="O11" s="35">
        <f t="shared" si="4"/>
        <v>1.5</v>
      </c>
      <c r="P11" s="35">
        <f t="shared" si="5"/>
        <v>2.2000000000000002</v>
      </c>
      <c r="Q11" s="35">
        <f t="shared" si="6"/>
        <v>8.85</v>
      </c>
      <c r="R11" s="1">
        <f t="shared" si="0"/>
        <v>19</v>
      </c>
    </row>
    <row r="12" spans="1:18">
      <c r="A12" s="39" t="s">
        <v>251</v>
      </c>
      <c r="B12" s="39" t="s">
        <v>252</v>
      </c>
      <c r="C12" s="36">
        <v>2</v>
      </c>
      <c r="D12" s="1">
        <v>1.7</v>
      </c>
      <c r="E12" s="1">
        <v>1.2</v>
      </c>
      <c r="F12" s="1">
        <v>1</v>
      </c>
      <c r="G12" s="1">
        <v>1.2</v>
      </c>
      <c r="H12" s="1">
        <v>1</v>
      </c>
      <c r="I12" s="1">
        <v>1.5</v>
      </c>
      <c r="J12" s="1">
        <v>1.8</v>
      </c>
      <c r="K12" s="1"/>
      <c r="L12" s="35">
        <f t="shared" si="1"/>
        <v>1.85</v>
      </c>
      <c r="M12" s="35">
        <f t="shared" si="2"/>
        <v>1.1000000000000001</v>
      </c>
      <c r="N12" s="35">
        <f t="shared" si="3"/>
        <v>2.95</v>
      </c>
      <c r="O12" s="35">
        <f t="shared" si="4"/>
        <v>1.1000000000000001</v>
      </c>
      <c r="P12" s="35">
        <f t="shared" si="5"/>
        <v>1.65</v>
      </c>
      <c r="Q12" s="35">
        <f t="shared" si="6"/>
        <v>10.199999999999999</v>
      </c>
      <c r="R12" s="1">
        <f t="shared" si="0"/>
        <v>3</v>
      </c>
    </row>
    <row r="13" spans="1:18">
      <c r="A13" s="39" t="s">
        <v>253</v>
      </c>
      <c r="B13" s="39" t="s">
        <v>123</v>
      </c>
      <c r="C13" s="36">
        <v>1.4</v>
      </c>
      <c r="D13" s="1">
        <v>1.4</v>
      </c>
      <c r="E13" s="1">
        <v>1.3</v>
      </c>
      <c r="F13" s="1">
        <v>1.3</v>
      </c>
      <c r="G13" s="1">
        <v>1.9</v>
      </c>
      <c r="H13" s="1">
        <v>1.6</v>
      </c>
      <c r="I13" s="1">
        <v>2.2000000000000002</v>
      </c>
      <c r="J13" s="1">
        <v>2.2000000000000002</v>
      </c>
      <c r="K13" s="1"/>
      <c r="L13" s="35">
        <f t="shared" si="1"/>
        <v>1.4</v>
      </c>
      <c r="M13" s="35">
        <f t="shared" si="2"/>
        <v>1.3</v>
      </c>
      <c r="N13" s="35">
        <f t="shared" si="3"/>
        <v>2.7</v>
      </c>
      <c r="O13" s="35">
        <f t="shared" si="4"/>
        <v>1.75</v>
      </c>
      <c r="P13" s="35">
        <f t="shared" si="5"/>
        <v>2.2000000000000002</v>
      </c>
      <c r="Q13" s="35">
        <f t="shared" si="6"/>
        <v>8.75</v>
      </c>
      <c r="R13" s="1">
        <f t="shared" si="0"/>
        <v>21</v>
      </c>
    </row>
    <row r="14" spans="1:18">
      <c r="A14" s="39" t="s">
        <v>254</v>
      </c>
      <c r="B14" s="39" t="s">
        <v>102</v>
      </c>
      <c r="C14" s="36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/>
      <c r="L14" s="35">
        <f t="shared" si="1"/>
        <v>0</v>
      </c>
      <c r="M14" s="35">
        <f t="shared" si="2"/>
        <v>0</v>
      </c>
      <c r="N14" s="35">
        <f t="shared" si="3"/>
        <v>0</v>
      </c>
      <c r="O14" s="35">
        <f t="shared" si="4"/>
        <v>0</v>
      </c>
      <c r="P14" s="35">
        <f t="shared" si="5"/>
        <v>0</v>
      </c>
      <c r="Q14" s="35">
        <v>0</v>
      </c>
      <c r="R14" s="1">
        <f t="shared" si="0"/>
        <v>30</v>
      </c>
    </row>
    <row r="15" spans="1:18">
      <c r="A15" s="39" t="s">
        <v>255</v>
      </c>
      <c r="B15" s="39" t="s">
        <v>112</v>
      </c>
      <c r="C15" s="36">
        <v>1.7</v>
      </c>
      <c r="D15" s="1">
        <v>1.6</v>
      </c>
      <c r="E15" s="1">
        <v>1.5</v>
      </c>
      <c r="F15" s="1">
        <v>1.4</v>
      </c>
      <c r="G15" s="1">
        <v>1.8</v>
      </c>
      <c r="H15" s="1">
        <v>1.5</v>
      </c>
      <c r="I15" s="1">
        <v>2.2000000000000002</v>
      </c>
      <c r="J15" s="1">
        <v>1.9</v>
      </c>
      <c r="K15" s="1"/>
      <c r="L15" s="35">
        <f t="shared" si="1"/>
        <v>1.65</v>
      </c>
      <c r="M15" s="35">
        <f t="shared" si="2"/>
        <v>1.45</v>
      </c>
      <c r="N15" s="35">
        <f t="shared" si="3"/>
        <v>3.0999999999999996</v>
      </c>
      <c r="O15" s="35">
        <f t="shared" si="4"/>
        <v>1.65</v>
      </c>
      <c r="P15" s="35">
        <f t="shared" si="5"/>
        <v>2.0499999999999998</v>
      </c>
      <c r="Q15" s="35">
        <f t="shared" si="6"/>
        <v>9.4</v>
      </c>
      <c r="R15" s="1">
        <f t="shared" si="0"/>
        <v>15</v>
      </c>
    </row>
    <row r="16" spans="1:18">
      <c r="A16" s="39" t="s">
        <v>256</v>
      </c>
      <c r="B16" s="39" t="s">
        <v>102</v>
      </c>
      <c r="C16" s="36">
        <v>1.4</v>
      </c>
      <c r="D16" s="1">
        <v>1.5</v>
      </c>
      <c r="E16" s="1">
        <v>1.5</v>
      </c>
      <c r="F16" s="1">
        <v>1.4</v>
      </c>
      <c r="G16" s="1">
        <v>1.3</v>
      </c>
      <c r="H16" s="1">
        <v>1.6</v>
      </c>
      <c r="I16" s="1">
        <v>1.6</v>
      </c>
      <c r="J16" s="1">
        <v>1.8</v>
      </c>
      <c r="K16" s="1"/>
      <c r="L16" s="35">
        <f t="shared" si="1"/>
        <v>1.45</v>
      </c>
      <c r="M16" s="35">
        <f t="shared" si="2"/>
        <v>1.45</v>
      </c>
      <c r="N16" s="35">
        <f t="shared" si="3"/>
        <v>2.9</v>
      </c>
      <c r="O16" s="35">
        <f t="shared" si="4"/>
        <v>1.4500000000000002</v>
      </c>
      <c r="P16" s="35">
        <f t="shared" si="5"/>
        <v>1.7000000000000002</v>
      </c>
      <c r="Q16" s="35">
        <f t="shared" si="6"/>
        <v>9.75</v>
      </c>
      <c r="R16" s="1">
        <f t="shared" si="0"/>
        <v>7</v>
      </c>
    </row>
    <row r="17" spans="1:18">
      <c r="A17" s="39" t="s">
        <v>257</v>
      </c>
      <c r="B17" s="39" t="s">
        <v>106</v>
      </c>
      <c r="C17" s="36">
        <v>0.8</v>
      </c>
      <c r="D17" s="1">
        <v>1.1000000000000001</v>
      </c>
      <c r="E17" s="1">
        <v>1.5</v>
      </c>
      <c r="F17" s="1">
        <v>1.5</v>
      </c>
      <c r="G17" s="1">
        <v>2.1</v>
      </c>
      <c r="H17" s="1">
        <v>2.1</v>
      </c>
      <c r="I17" s="1">
        <v>2.5</v>
      </c>
      <c r="J17" s="1">
        <v>2.8</v>
      </c>
      <c r="K17" s="1"/>
      <c r="L17" s="35">
        <f t="shared" si="1"/>
        <v>0.95000000000000007</v>
      </c>
      <c r="M17" s="35">
        <f t="shared" si="2"/>
        <v>1.5</v>
      </c>
      <c r="N17" s="35">
        <f t="shared" si="3"/>
        <v>2.4500000000000002</v>
      </c>
      <c r="O17" s="35">
        <f t="shared" si="4"/>
        <v>2.1</v>
      </c>
      <c r="P17" s="35">
        <f t="shared" si="5"/>
        <v>2.65</v>
      </c>
      <c r="Q17" s="35">
        <f t="shared" si="6"/>
        <v>7.7</v>
      </c>
      <c r="R17" s="1">
        <f t="shared" si="0"/>
        <v>29</v>
      </c>
    </row>
    <row r="18" spans="1:18">
      <c r="A18" s="39" t="s">
        <v>258</v>
      </c>
      <c r="B18" s="39" t="s">
        <v>106</v>
      </c>
      <c r="C18" s="36">
        <v>1.2</v>
      </c>
      <c r="D18" s="1">
        <v>1.3</v>
      </c>
      <c r="E18" s="1">
        <v>1.5</v>
      </c>
      <c r="F18" s="1">
        <v>1.4</v>
      </c>
      <c r="G18" s="1">
        <v>2.1</v>
      </c>
      <c r="H18" s="1">
        <v>2</v>
      </c>
      <c r="I18" s="1">
        <v>2.5</v>
      </c>
      <c r="J18" s="1">
        <v>2.2000000000000002</v>
      </c>
      <c r="K18" s="1"/>
      <c r="L18" s="35">
        <f t="shared" si="1"/>
        <v>1.25</v>
      </c>
      <c r="M18" s="35">
        <f t="shared" si="2"/>
        <v>1.45</v>
      </c>
      <c r="N18" s="35">
        <f t="shared" si="3"/>
        <v>2.7</v>
      </c>
      <c r="O18" s="35">
        <f t="shared" si="4"/>
        <v>2.0499999999999998</v>
      </c>
      <c r="P18" s="35">
        <f t="shared" si="5"/>
        <v>2.35</v>
      </c>
      <c r="Q18" s="35">
        <f t="shared" si="6"/>
        <v>8.3000000000000007</v>
      </c>
      <c r="R18" s="1">
        <f t="shared" si="0"/>
        <v>26</v>
      </c>
    </row>
    <row r="19" spans="1:18">
      <c r="A19" s="39" t="s">
        <v>259</v>
      </c>
      <c r="B19" s="39" t="s">
        <v>110</v>
      </c>
      <c r="C19" s="36">
        <v>2</v>
      </c>
      <c r="D19" s="1">
        <v>2</v>
      </c>
      <c r="E19" s="1">
        <v>1.4</v>
      </c>
      <c r="F19" s="1">
        <v>1.4</v>
      </c>
      <c r="G19" s="1">
        <v>1.4</v>
      </c>
      <c r="H19" s="1">
        <v>1.6</v>
      </c>
      <c r="I19" s="1">
        <v>1.5</v>
      </c>
      <c r="J19" s="1">
        <v>1.3</v>
      </c>
      <c r="K19" s="1"/>
      <c r="L19" s="35">
        <f t="shared" si="1"/>
        <v>2</v>
      </c>
      <c r="M19" s="35">
        <f t="shared" si="2"/>
        <v>1.4</v>
      </c>
      <c r="N19" s="35">
        <f t="shared" si="3"/>
        <v>3.4</v>
      </c>
      <c r="O19" s="35">
        <f t="shared" si="4"/>
        <v>1.5</v>
      </c>
      <c r="P19" s="35">
        <f t="shared" si="5"/>
        <v>1.4</v>
      </c>
      <c r="Q19" s="35">
        <f t="shared" si="6"/>
        <v>10.5</v>
      </c>
      <c r="R19" s="1">
        <f t="shared" si="0"/>
        <v>1</v>
      </c>
    </row>
    <row r="20" spans="1:18">
      <c r="A20" s="39" t="s">
        <v>260</v>
      </c>
      <c r="B20" s="39" t="s">
        <v>106</v>
      </c>
      <c r="C20" s="36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/>
      <c r="L20" s="35">
        <f t="shared" si="1"/>
        <v>0</v>
      </c>
      <c r="M20" s="35">
        <f t="shared" si="2"/>
        <v>0</v>
      </c>
      <c r="N20" s="35">
        <f t="shared" si="3"/>
        <v>0</v>
      </c>
      <c r="O20" s="35">
        <f t="shared" si="4"/>
        <v>0</v>
      </c>
      <c r="P20" s="35">
        <f t="shared" si="5"/>
        <v>0</v>
      </c>
      <c r="Q20" s="35">
        <v>0</v>
      </c>
      <c r="R20" s="1">
        <f t="shared" si="0"/>
        <v>30</v>
      </c>
    </row>
    <row r="21" spans="1:18">
      <c r="A21" s="39" t="s">
        <v>261</v>
      </c>
      <c r="B21" s="39" t="s">
        <v>158</v>
      </c>
      <c r="C21" s="36">
        <v>1.8</v>
      </c>
      <c r="D21" s="1">
        <v>1.6</v>
      </c>
      <c r="E21" s="1">
        <v>1.5</v>
      </c>
      <c r="F21" s="1">
        <v>1.5</v>
      </c>
      <c r="G21" s="1">
        <v>1.7</v>
      </c>
      <c r="H21" s="1">
        <v>1.7</v>
      </c>
      <c r="I21" s="1">
        <v>1.9</v>
      </c>
      <c r="J21" s="1">
        <v>1.6</v>
      </c>
      <c r="K21" s="1"/>
      <c r="L21" s="35">
        <f t="shared" si="1"/>
        <v>1.7000000000000002</v>
      </c>
      <c r="M21" s="35">
        <f t="shared" si="2"/>
        <v>1.5</v>
      </c>
      <c r="N21" s="35">
        <f t="shared" si="3"/>
        <v>3.2</v>
      </c>
      <c r="O21" s="35">
        <f t="shared" si="4"/>
        <v>1.7</v>
      </c>
      <c r="P21" s="35">
        <f t="shared" si="5"/>
        <v>1.75</v>
      </c>
      <c r="Q21" s="35">
        <f t="shared" si="6"/>
        <v>9.75</v>
      </c>
      <c r="R21" s="1">
        <f t="shared" si="0"/>
        <v>7</v>
      </c>
    </row>
    <row r="22" spans="1:18">
      <c r="A22" s="39" t="s">
        <v>262</v>
      </c>
      <c r="B22" s="39" t="s">
        <v>102</v>
      </c>
      <c r="C22" s="36">
        <v>1.9</v>
      </c>
      <c r="D22" s="1">
        <v>1.6</v>
      </c>
      <c r="E22" s="1">
        <v>1.5</v>
      </c>
      <c r="F22" s="1">
        <v>1.4</v>
      </c>
      <c r="G22" s="1">
        <v>1.1000000000000001</v>
      </c>
      <c r="H22" s="1">
        <v>1.4</v>
      </c>
      <c r="I22" s="1">
        <v>1.8</v>
      </c>
      <c r="J22" s="1">
        <v>2.1</v>
      </c>
      <c r="K22" s="1"/>
      <c r="L22" s="35">
        <f t="shared" si="1"/>
        <v>1.75</v>
      </c>
      <c r="M22" s="35">
        <f t="shared" si="2"/>
        <v>1.45</v>
      </c>
      <c r="N22" s="35">
        <f t="shared" si="3"/>
        <v>3.2</v>
      </c>
      <c r="O22" s="35">
        <f t="shared" si="4"/>
        <v>1.25</v>
      </c>
      <c r="P22" s="35">
        <f t="shared" si="5"/>
        <v>1.9500000000000002</v>
      </c>
      <c r="Q22" s="35">
        <f t="shared" si="6"/>
        <v>10</v>
      </c>
      <c r="R22" s="1">
        <f t="shared" si="0"/>
        <v>6</v>
      </c>
    </row>
    <row r="23" spans="1:18">
      <c r="A23" s="39" t="s">
        <v>263</v>
      </c>
      <c r="B23" s="39" t="s">
        <v>110</v>
      </c>
      <c r="C23" s="36">
        <v>1</v>
      </c>
      <c r="D23" s="1">
        <v>1</v>
      </c>
      <c r="E23" s="1">
        <v>1.3</v>
      </c>
      <c r="F23" s="1">
        <v>1.3</v>
      </c>
      <c r="G23" s="1">
        <v>1.5</v>
      </c>
      <c r="H23" s="1">
        <v>1.7</v>
      </c>
      <c r="I23" s="1">
        <v>1.8</v>
      </c>
      <c r="J23" s="1">
        <v>1.8</v>
      </c>
      <c r="K23" s="1"/>
      <c r="L23" s="35">
        <f t="shared" si="1"/>
        <v>1</v>
      </c>
      <c r="M23" s="35">
        <f t="shared" si="2"/>
        <v>1.3</v>
      </c>
      <c r="N23" s="35">
        <f t="shared" si="3"/>
        <v>2.2999999999999998</v>
      </c>
      <c r="O23" s="35">
        <f t="shared" si="4"/>
        <v>1.6</v>
      </c>
      <c r="P23" s="35">
        <f t="shared" si="5"/>
        <v>1.8</v>
      </c>
      <c r="Q23" s="35">
        <f t="shared" si="6"/>
        <v>8.8999999999999986</v>
      </c>
      <c r="R23" s="1">
        <f t="shared" si="0"/>
        <v>17</v>
      </c>
    </row>
    <row r="24" spans="1:18">
      <c r="A24" s="42" t="s">
        <v>264</v>
      </c>
      <c r="B24" s="42" t="s">
        <v>123</v>
      </c>
      <c r="C24" s="36">
        <v>0.7</v>
      </c>
      <c r="D24" s="1">
        <v>0.8</v>
      </c>
      <c r="E24" s="1">
        <v>1.5</v>
      </c>
      <c r="F24" s="1">
        <v>1.5</v>
      </c>
      <c r="G24" s="1">
        <v>2</v>
      </c>
      <c r="H24" s="1">
        <v>2.1</v>
      </c>
      <c r="I24" s="1">
        <v>2.2999999999999998</v>
      </c>
      <c r="J24" s="1">
        <v>2.4</v>
      </c>
      <c r="K24" s="1"/>
      <c r="L24" s="35">
        <f t="shared" si="1"/>
        <v>0.75</v>
      </c>
      <c r="M24" s="35">
        <f t="shared" si="2"/>
        <v>1.5</v>
      </c>
      <c r="N24" s="35">
        <f t="shared" si="3"/>
        <v>2.25</v>
      </c>
      <c r="O24" s="35">
        <f t="shared" si="4"/>
        <v>2.0499999999999998</v>
      </c>
      <c r="P24" s="35">
        <f t="shared" si="5"/>
        <v>2.3499999999999996</v>
      </c>
      <c r="Q24" s="35">
        <f t="shared" si="6"/>
        <v>7.8500000000000005</v>
      </c>
      <c r="R24" s="1">
        <f t="shared" si="0"/>
        <v>27</v>
      </c>
    </row>
    <row r="25" spans="1:18">
      <c r="A25" s="39" t="s">
        <v>265</v>
      </c>
      <c r="B25" s="39" t="s">
        <v>108</v>
      </c>
      <c r="C25" s="36">
        <v>1.2</v>
      </c>
      <c r="D25" s="1">
        <v>1.2</v>
      </c>
      <c r="E25" s="1">
        <v>1.4</v>
      </c>
      <c r="F25" s="1">
        <v>1.4</v>
      </c>
      <c r="G25" s="1">
        <v>1.6</v>
      </c>
      <c r="H25" s="1">
        <v>1.8</v>
      </c>
      <c r="I25" s="1">
        <v>2.4</v>
      </c>
      <c r="J25" s="1">
        <v>2.2000000000000002</v>
      </c>
      <c r="K25" s="1"/>
      <c r="L25" s="35">
        <f t="shared" si="1"/>
        <v>1.2</v>
      </c>
      <c r="M25" s="35">
        <f t="shared" si="2"/>
        <v>1.4</v>
      </c>
      <c r="N25" s="35">
        <f t="shared" si="3"/>
        <v>2.5999999999999996</v>
      </c>
      <c r="O25" s="35">
        <f t="shared" si="4"/>
        <v>1.7000000000000002</v>
      </c>
      <c r="P25" s="35">
        <f t="shared" si="5"/>
        <v>2.2999999999999998</v>
      </c>
      <c r="Q25" s="35">
        <f t="shared" si="6"/>
        <v>8.6</v>
      </c>
      <c r="R25" s="1">
        <f t="shared" si="0"/>
        <v>23</v>
      </c>
    </row>
    <row r="26" spans="1:18">
      <c r="A26" s="39" t="s">
        <v>266</v>
      </c>
      <c r="B26" s="39" t="s">
        <v>123</v>
      </c>
      <c r="C26" s="36">
        <v>2.2000000000000002</v>
      </c>
      <c r="D26" s="1">
        <v>1.9</v>
      </c>
      <c r="E26" s="1">
        <v>1.3</v>
      </c>
      <c r="F26" s="1">
        <v>1.3</v>
      </c>
      <c r="G26" s="1">
        <v>1.5</v>
      </c>
      <c r="H26" s="1">
        <v>1.5</v>
      </c>
      <c r="I26" s="1">
        <v>1.7</v>
      </c>
      <c r="J26" s="1">
        <v>1.7</v>
      </c>
      <c r="K26" s="1"/>
      <c r="L26" s="35">
        <f t="shared" si="1"/>
        <v>2.0499999999999998</v>
      </c>
      <c r="M26" s="35">
        <f t="shared" si="2"/>
        <v>1.3</v>
      </c>
      <c r="N26" s="35">
        <f t="shared" si="3"/>
        <v>3.3499999999999996</v>
      </c>
      <c r="O26" s="35">
        <f t="shared" si="4"/>
        <v>1.5</v>
      </c>
      <c r="P26" s="35">
        <f t="shared" si="5"/>
        <v>1.7</v>
      </c>
      <c r="Q26" s="35">
        <f t="shared" si="6"/>
        <v>10.15</v>
      </c>
      <c r="R26" s="1">
        <f t="shared" si="0"/>
        <v>4</v>
      </c>
    </row>
    <row r="27" spans="1:18">
      <c r="A27" s="39" t="s">
        <v>267</v>
      </c>
      <c r="B27" s="39" t="s">
        <v>102</v>
      </c>
      <c r="C27" s="36">
        <v>1.5</v>
      </c>
      <c r="D27" s="1">
        <v>1.2</v>
      </c>
      <c r="E27" s="1">
        <v>1.5</v>
      </c>
      <c r="F27" s="1">
        <v>1.3</v>
      </c>
      <c r="G27" s="1">
        <v>1.3</v>
      </c>
      <c r="H27" s="1">
        <v>1.4</v>
      </c>
      <c r="I27" s="1">
        <v>1.4</v>
      </c>
      <c r="J27" s="1">
        <v>1.3</v>
      </c>
      <c r="K27" s="1"/>
      <c r="L27" s="35">
        <f t="shared" si="1"/>
        <v>1.35</v>
      </c>
      <c r="M27" s="35">
        <f t="shared" si="2"/>
        <v>1.4</v>
      </c>
      <c r="N27" s="35">
        <f t="shared" si="3"/>
        <v>2.75</v>
      </c>
      <c r="O27" s="35">
        <f t="shared" si="4"/>
        <v>1.35</v>
      </c>
      <c r="P27" s="35">
        <f t="shared" si="5"/>
        <v>1.35</v>
      </c>
      <c r="Q27" s="35">
        <f t="shared" si="6"/>
        <v>10.050000000000001</v>
      </c>
      <c r="R27" s="1">
        <f t="shared" si="0"/>
        <v>5</v>
      </c>
    </row>
    <row r="28" spans="1:18">
      <c r="A28" s="39" t="s">
        <v>268</v>
      </c>
      <c r="B28" s="39" t="s">
        <v>152</v>
      </c>
      <c r="C28" s="36">
        <v>1.4</v>
      </c>
      <c r="D28" s="1">
        <v>1.7</v>
      </c>
      <c r="E28" s="1">
        <v>1.5</v>
      </c>
      <c r="F28" s="1">
        <v>1.5</v>
      </c>
      <c r="G28" s="1">
        <v>1.5</v>
      </c>
      <c r="H28" s="1">
        <v>1.7</v>
      </c>
      <c r="I28" s="1">
        <v>1.8</v>
      </c>
      <c r="J28" s="1">
        <v>1.9</v>
      </c>
      <c r="K28" s="1"/>
      <c r="L28" s="35">
        <f t="shared" si="1"/>
        <v>1.5499999999999998</v>
      </c>
      <c r="M28" s="35">
        <f t="shared" si="2"/>
        <v>1.5</v>
      </c>
      <c r="N28" s="35">
        <f t="shared" si="3"/>
        <v>3.05</v>
      </c>
      <c r="O28" s="35">
        <f t="shared" si="4"/>
        <v>1.6</v>
      </c>
      <c r="P28" s="35">
        <f t="shared" si="5"/>
        <v>1.85</v>
      </c>
      <c r="Q28" s="35">
        <f t="shared" si="6"/>
        <v>9.6000000000000014</v>
      </c>
      <c r="R28" s="1">
        <f t="shared" si="0"/>
        <v>11</v>
      </c>
    </row>
    <row r="29" spans="1:18">
      <c r="A29" s="39" t="s">
        <v>269</v>
      </c>
      <c r="B29" s="39" t="s">
        <v>102</v>
      </c>
      <c r="C29" s="36">
        <v>1.4</v>
      </c>
      <c r="D29" s="1">
        <v>1.4</v>
      </c>
      <c r="E29" s="1">
        <v>1.5</v>
      </c>
      <c r="F29" s="1">
        <v>1.5</v>
      </c>
      <c r="G29" s="1">
        <v>1.2</v>
      </c>
      <c r="H29" s="1">
        <v>1.3</v>
      </c>
      <c r="I29" s="1">
        <v>1.5</v>
      </c>
      <c r="J29" s="1">
        <v>1.4</v>
      </c>
      <c r="K29" s="1"/>
      <c r="L29" s="35">
        <f t="shared" si="1"/>
        <v>1.4</v>
      </c>
      <c r="M29" s="35">
        <f t="shared" si="2"/>
        <v>1.5</v>
      </c>
      <c r="N29" s="35">
        <f t="shared" si="3"/>
        <v>2.9</v>
      </c>
      <c r="O29" s="35">
        <f t="shared" si="4"/>
        <v>1.25</v>
      </c>
      <c r="P29" s="35">
        <f t="shared" si="5"/>
        <v>1.45</v>
      </c>
      <c r="Q29" s="35">
        <f t="shared" si="6"/>
        <v>10.200000000000001</v>
      </c>
      <c r="R29" s="1">
        <f t="shared" si="0"/>
        <v>2</v>
      </c>
    </row>
    <row r="30" spans="1:18">
      <c r="A30" s="39" t="s">
        <v>270</v>
      </c>
      <c r="B30" s="39" t="s">
        <v>102</v>
      </c>
      <c r="C30" s="36">
        <v>0.9</v>
      </c>
      <c r="D30" s="1">
        <v>1.2</v>
      </c>
      <c r="E30" s="1">
        <v>1.5</v>
      </c>
      <c r="F30" s="1">
        <v>1.4</v>
      </c>
      <c r="G30" s="1">
        <v>1.5</v>
      </c>
      <c r="H30" s="1">
        <v>1.2</v>
      </c>
      <c r="I30" s="1">
        <v>2.2000000000000002</v>
      </c>
      <c r="J30" s="1">
        <v>2.2999999999999998</v>
      </c>
      <c r="K30" s="1"/>
      <c r="L30" s="35">
        <f t="shared" si="1"/>
        <v>1.05</v>
      </c>
      <c r="M30" s="35">
        <f t="shared" si="2"/>
        <v>1.45</v>
      </c>
      <c r="N30" s="35">
        <f t="shared" si="3"/>
        <v>2.5</v>
      </c>
      <c r="O30" s="35">
        <f t="shared" si="4"/>
        <v>1.35</v>
      </c>
      <c r="P30" s="35">
        <f t="shared" si="5"/>
        <v>2.25</v>
      </c>
      <c r="Q30" s="35">
        <f t="shared" si="6"/>
        <v>8.9</v>
      </c>
      <c r="R30" s="1">
        <f t="shared" si="0"/>
        <v>16</v>
      </c>
    </row>
    <row r="31" spans="1:18">
      <c r="A31" s="39" t="s">
        <v>271</v>
      </c>
      <c r="B31" s="39" t="s">
        <v>108</v>
      </c>
      <c r="C31" s="36">
        <v>1.1000000000000001</v>
      </c>
      <c r="D31" s="1">
        <v>1.4</v>
      </c>
      <c r="E31" s="1">
        <v>1.5</v>
      </c>
      <c r="F31" s="1">
        <v>1.5</v>
      </c>
      <c r="G31" s="1">
        <v>1.5</v>
      </c>
      <c r="H31" s="1">
        <v>1.6</v>
      </c>
      <c r="I31" s="1">
        <v>2.4</v>
      </c>
      <c r="J31" s="1">
        <v>2.2999999999999998</v>
      </c>
      <c r="K31" s="1"/>
      <c r="L31" s="35">
        <f t="shared" si="1"/>
        <v>1.25</v>
      </c>
      <c r="M31" s="35">
        <f t="shared" si="2"/>
        <v>1.5</v>
      </c>
      <c r="N31" s="35">
        <f t="shared" si="3"/>
        <v>2.75</v>
      </c>
      <c r="O31" s="35">
        <f t="shared" si="4"/>
        <v>1.55</v>
      </c>
      <c r="P31" s="35">
        <f t="shared" si="5"/>
        <v>2.3499999999999996</v>
      </c>
      <c r="Q31" s="35">
        <f t="shared" si="6"/>
        <v>8.8500000000000014</v>
      </c>
      <c r="R31" s="1">
        <f t="shared" si="0"/>
        <v>18</v>
      </c>
    </row>
    <row r="32" spans="1:18">
      <c r="A32" s="39" t="s">
        <v>272</v>
      </c>
      <c r="B32" s="39" t="s">
        <v>123</v>
      </c>
      <c r="C32" s="36">
        <v>1.1000000000000001</v>
      </c>
      <c r="D32" s="1">
        <v>1.1000000000000001</v>
      </c>
      <c r="E32" s="1">
        <v>1.5</v>
      </c>
      <c r="F32" s="1">
        <v>1.5</v>
      </c>
      <c r="G32" s="1">
        <v>1.7</v>
      </c>
      <c r="H32" s="1">
        <v>1.9</v>
      </c>
      <c r="I32" s="1">
        <v>2</v>
      </c>
      <c r="J32" s="1">
        <v>2.2000000000000002</v>
      </c>
      <c r="K32" s="1"/>
      <c r="L32" s="35">
        <f t="shared" si="1"/>
        <v>1.1000000000000001</v>
      </c>
      <c r="M32" s="35">
        <f t="shared" si="2"/>
        <v>1.5</v>
      </c>
      <c r="N32" s="35">
        <f t="shared" si="3"/>
        <v>2.6</v>
      </c>
      <c r="O32" s="35">
        <f t="shared" si="4"/>
        <v>1.7999999999999998</v>
      </c>
      <c r="P32" s="35">
        <f t="shared" si="5"/>
        <v>2.1</v>
      </c>
      <c r="Q32" s="35">
        <f t="shared" si="6"/>
        <v>8.7000000000000011</v>
      </c>
      <c r="R32" s="1">
        <f t="shared" si="0"/>
        <v>22</v>
      </c>
    </row>
    <row r="33" spans="1:18">
      <c r="A33" s="39" t="s">
        <v>181</v>
      </c>
      <c r="B33" s="39" t="s">
        <v>102</v>
      </c>
      <c r="C33" s="36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/>
      <c r="L33" s="35">
        <f t="shared" si="1"/>
        <v>0</v>
      </c>
      <c r="M33" s="35">
        <f t="shared" si="2"/>
        <v>0</v>
      </c>
      <c r="N33" s="35">
        <f t="shared" si="3"/>
        <v>0</v>
      </c>
      <c r="O33" s="35">
        <f t="shared" si="4"/>
        <v>0</v>
      </c>
      <c r="P33" s="35">
        <f t="shared" si="5"/>
        <v>0</v>
      </c>
      <c r="Q33" s="35">
        <v>0</v>
      </c>
      <c r="R33" s="1">
        <f t="shared" si="0"/>
        <v>30</v>
      </c>
    </row>
    <row r="34" spans="1:18">
      <c r="A34" s="39" t="s">
        <v>273</v>
      </c>
      <c r="B34" s="39" t="s">
        <v>138</v>
      </c>
      <c r="C34" s="36">
        <v>1.5</v>
      </c>
      <c r="D34" s="1">
        <v>1.6</v>
      </c>
      <c r="E34" s="1">
        <v>1.5</v>
      </c>
      <c r="F34" s="1">
        <v>1.5</v>
      </c>
      <c r="G34" s="1">
        <v>1.4</v>
      </c>
      <c r="H34" s="1">
        <v>1.3</v>
      </c>
      <c r="I34" s="1">
        <v>1.9</v>
      </c>
      <c r="J34" s="1">
        <v>2</v>
      </c>
      <c r="K34" s="1"/>
      <c r="L34" s="35">
        <f t="shared" si="1"/>
        <v>1.55</v>
      </c>
      <c r="M34" s="35">
        <f t="shared" si="2"/>
        <v>1.5</v>
      </c>
      <c r="N34" s="35">
        <f t="shared" si="3"/>
        <v>3.05</v>
      </c>
      <c r="O34" s="35">
        <f t="shared" si="4"/>
        <v>1.35</v>
      </c>
      <c r="P34" s="35">
        <f t="shared" si="5"/>
        <v>1.95</v>
      </c>
      <c r="Q34" s="35">
        <f t="shared" si="6"/>
        <v>9.75</v>
      </c>
      <c r="R34" s="1">
        <f t="shared" si="0"/>
        <v>7</v>
      </c>
    </row>
    <row r="35" spans="1:18">
      <c r="A35" s="39" t="s">
        <v>274</v>
      </c>
      <c r="B35" s="39" t="s">
        <v>108</v>
      </c>
      <c r="C35" s="36">
        <v>1.2</v>
      </c>
      <c r="D35" s="1">
        <v>1.2</v>
      </c>
      <c r="E35" s="1">
        <v>1.5</v>
      </c>
      <c r="F35" s="1">
        <v>1.4</v>
      </c>
      <c r="G35" s="1">
        <v>1.9</v>
      </c>
      <c r="H35" s="1">
        <v>1.7</v>
      </c>
      <c r="I35" s="1">
        <v>2.2999999999999998</v>
      </c>
      <c r="J35" s="1">
        <v>2.2000000000000002</v>
      </c>
      <c r="K35" s="1"/>
      <c r="L35" s="35">
        <f t="shared" si="1"/>
        <v>1.2</v>
      </c>
      <c r="M35" s="35">
        <f t="shared" si="2"/>
        <v>1.45</v>
      </c>
      <c r="N35" s="35">
        <f t="shared" si="3"/>
        <v>2.65</v>
      </c>
      <c r="O35" s="35">
        <f t="shared" si="4"/>
        <v>1.7999999999999998</v>
      </c>
      <c r="P35" s="35">
        <f t="shared" si="5"/>
        <v>2.25</v>
      </c>
      <c r="Q35" s="35">
        <f t="shared" si="6"/>
        <v>8.6</v>
      </c>
      <c r="R35" s="1">
        <f t="shared" si="0"/>
        <v>23</v>
      </c>
    </row>
    <row r="36" spans="1:18">
      <c r="A36" s="39" t="s">
        <v>275</v>
      </c>
      <c r="B36" s="39" t="s">
        <v>152</v>
      </c>
      <c r="C36" s="36">
        <v>1.1000000000000001</v>
      </c>
      <c r="D36" s="1">
        <v>1.1000000000000001</v>
      </c>
      <c r="E36" s="1">
        <v>1.5</v>
      </c>
      <c r="F36" s="1">
        <v>1.5</v>
      </c>
      <c r="G36" s="1">
        <v>1.3</v>
      </c>
      <c r="H36" s="1">
        <v>1.5</v>
      </c>
      <c r="I36" s="1">
        <v>1.6</v>
      </c>
      <c r="J36" s="1">
        <v>1.7</v>
      </c>
      <c r="K36" s="1"/>
      <c r="L36" s="35">
        <f t="shared" si="1"/>
        <v>1.1000000000000001</v>
      </c>
      <c r="M36" s="35">
        <f t="shared" si="2"/>
        <v>1.5</v>
      </c>
      <c r="N36" s="35">
        <f t="shared" si="3"/>
        <v>2.6</v>
      </c>
      <c r="O36" s="35">
        <f t="shared" si="4"/>
        <v>1.4</v>
      </c>
      <c r="P36" s="35">
        <f t="shared" si="5"/>
        <v>1.65</v>
      </c>
      <c r="Q36" s="35">
        <f t="shared" si="6"/>
        <v>9.5499999999999989</v>
      </c>
      <c r="R36" s="1">
        <f t="shared" si="0"/>
        <v>13</v>
      </c>
    </row>
    <row r="37" spans="1:18">
      <c r="A37" s="39" t="s">
        <v>276</v>
      </c>
      <c r="B37" s="39" t="s">
        <v>123</v>
      </c>
      <c r="C37" s="36">
        <v>1.3</v>
      </c>
      <c r="D37" s="1">
        <v>1.3</v>
      </c>
      <c r="E37" s="1">
        <v>1.5</v>
      </c>
      <c r="F37" s="1">
        <v>1.5</v>
      </c>
      <c r="G37" s="1">
        <v>2.1</v>
      </c>
      <c r="H37" s="1">
        <v>2</v>
      </c>
      <c r="I37" s="1">
        <v>1.9</v>
      </c>
      <c r="J37" s="1">
        <v>2</v>
      </c>
      <c r="K37" s="1"/>
      <c r="L37" s="35">
        <f t="shared" si="1"/>
        <v>1.3</v>
      </c>
      <c r="M37" s="35">
        <f t="shared" si="2"/>
        <v>1.5</v>
      </c>
      <c r="N37" s="35">
        <f t="shared" si="3"/>
        <v>2.8</v>
      </c>
      <c r="O37" s="35">
        <f t="shared" si="4"/>
        <v>2.0499999999999998</v>
      </c>
      <c r="P37" s="35">
        <f t="shared" si="5"/>
        <v>1.95</v>
      </c>
      <c r="Q37" s="35">
        <f t="shared" si="6"/>
        <v>8.8000000000000007</v>
      </c>
      <c r="R37" s="1">
        <f t="shared" si="0"/>
        <v>20</v>
      </c>
    </row>
    <row r="38" spans="1:18">
      <c r="A38" s="39" t="s">
        <v>277</v>
      </c>
      <c r="B38" s="39" t="s">
        <v>123</v>
      </c>
      <c r="C38" s="36">
        <v>1.8</v>
      </c>
      <c r="D38" s="1">
        <v>2.1</v>
      </c>
      <c r="E38" s="1">
        <v>1.5</v>
      </c>
      <c r="F38" s="1">
        <v>1.4</v>
      </c>
      <c r="G38" s="1">
        <v>1.4</v>
      </c>
      <c r="H38" s="1">
        <v>1.6</v>
      </c>
      <c r="I38" s="1">
        <v>2.2000000000000002</v>
      </c>
      <c r="J38" s="1">
        <v>2.2000000000000002</v>
      </c>
      <c r="K38" s="1"/>
      <c r="L38" s="35">
        <f t="shared" si="1"/>
        <v>1.9500000000000002</v>
      </c>
      <c r="M38" s="35">
        <f t="shared" si="2"/>
        <v>1.45</v>
      </c>
      <c r="N38" s="35">
        <f t="shared" si="3"/>
        <v>3.4000000000000004</v>
      </c>
      <c r="O38" s="35">
        <f t="shared" si="4"/>
        <v>1.5</v>
      </c>
      <c r="P38" s="35">
        <f t="shared" si="5"/>
        <v>2.2000000000000002</v>
      </c>
      <c r="Q38" s="35">
        <f t="shared" si="6"/>
        <v>9.6999999999999993</v>
      </c>
      <c r="R38" s="1">
        <f t="shared" si="0"/>
        <v>10</v>
      </c>
    </row>
    <row r="39" spans="1:18">
      <c r="A39" s="39" t="s">
        <v>278</v>
      </c>
      <c r="B39" s="39" t="s">
        <v>152</v>
      </c>
      <c r="C39" s="36">
        <v>1.2</v>
      </c>
      <c r="D39" s="1">
        <v>1.2</v>
      </c>
      <c r="E39" s="1">
        <v>1.5</v>
      </c>
      <c r="F39" s="1">
        <v>1.4</v>
      </c>
      <c r="G39" s="1">
        <v>1.9</v>
      </c>
      <c r="H39" s="1">
        <v>2</v>
      </c>
      <c r="I39" s="1">
        <v>2.2999999999999998</v>
      </c>
      <c r="J39" s="1">
        <v>2.2999999999999998</v>
      </c>
      <c r="K39" s="1"/>
      <c r="L39" s="35">
        <f t="shared" si="1"/>
        <v>1.2</v>
      </c>
      <c r="M39" s="35">
        <f t="shared" si="2"/>
        <v>1.45</v>
      </c>
      <c r="N39" s="35">
        <f t="shared" si="3"/>
        <v>2.65</v>
      </c>
      <c r="O39" s="35">
        <f t="shared" si="4"/>
        <v>1.95</v>
      </c>
      <c r="P39" s="35">
        <f t="shared" si="5"/>
        <v>2.2999999999999998</v>
      </c>
      <c r="Q39" s="35">
        <f t="shared" si="6"/>
        <v>8.4</v>
      </c>
      <c r="R39" s="1">
        <f t="shared" si="0"/>
        <v>25</v>
      </c>
    </row>
    <row r="41" spans="1:18">
      <c r="A41" s="9" t="s">
        <v>31</v>
      </c>
      <c r="B41" s="9"/>
      <c r="C41" s="9"/>
      <c r="D41" s="9"/>
      <c r="E41" s="9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4" t="s">
        <v>1</v>
      </c>
      <c r="B42" s="4" t="s">
        <v>72</v>
      </c>
      <c r="C42" s="4" t="s">
        <v>2</v>
      </c>
      <c r="D42" s="4" t="s">
        <v>3</v>
      </c>
      <c r="E42" s="4" t="s">
        <v>11</v>
      </c>
      <c r="F42" s="4" t="s">
        <v>12</v>
      </c>
      <c r="G42" s="4" t="s">
        <v>13</v>
      </c>
      <c r="H42" s="4" t="s">
        <v>14</v>
      </c>
      <c r="I42" s="4" t="s">
        <v>4</v>
      </c>
      <c r="J42" s="4" t="s">
        <v>5</v>
      </c>
      <c r="K42" s="4" t="s">
        <v>8</v>
      </c>
      <c r="L42" s="4" t="s">
        <v>9</v>
      </c>
      <c r="M42" s="4" t="s">
        <v>15</v>
      </c>
      <c r="N42" s="4" t="s">
        <v>69</v>
      </c>
      <c r="O42" s="4" t="s">
        <v>16</v>
      </c>
      <c r="P42" s="4" t="s">
        <v>10</v>
      </c>
      <c r="Q42" s="4" t="s">
        <v>85</v>
      </c>
      <c r="R42" s="4" t="s">
        <v>68</v>
      </c>
    </row>
    <row r="43" spans="1:18">
      <c r="A43" s="35" t="str">
        <f t="shared" ref="A43:B62" si="7">A8</f>
        <v>Poppy Rumble</v>
      </c>
      <c r="B43" s="35" t="str">
        <f t="shared" si="7"/>
        <v>Olympia</v>
      </c>
      <c r="C43" s="35">
        <v>0.7</v>
      </c>
      <c r="D43" s="35">
        <v>0.7</v>
      </c>
      <c r="E43" s="35">
        <v>0</v>
      </c>
      <c r="F43" s="35">
        <v>0</v>
      </c>
      <c r="G43" s="35">
        <v>2.1</v>
      </c>
      <c r="H43" s="35">
        <v>2.2000000000000002</v>
      </c>
      <c r="I43" s="35">
        <v>3</v>
      </c>
      <c r="J43" s="35">
        <v>3</v>
      </c>
      <c r="K43" s="35"/>
      <c r="L43" s="35">
        <f t="shared" ref="L43:L74" si="8">AVERAGE(C43,D43)</f>
        <v>0.7</v>
      </c>
      <c r="M43" s="35">
        <f t="shared" ref="M43:M73" si="9">AVERAGE(E43,F43)</f>
        <v>0</v>
      </c>
      <c r="N43" s="35">
        <f t="shared" ref="N43:N73" si="10">IF(L43+M43&gt;8,8,L43+M43)</f>
        <v>0.7</v>
      </c>
      <c r="O43" s="35">
        <f t="shared" ref="O43:O73" si="11">AVERAGE(G43,H43)</f>
        <v>2.1500000000000004</v>
      </c>
      <c r="P43" s="35">
        <f t="shared" ref="P43:P73" si="12">AVERAGE(I43,J43)</f>
        <v>3</v>
      </c>
      <c r="Q43" s="35">
        <f t="shared" ref="Q43:Q74" si="13">10-P43-O43-K43+N43</f>
        <v>5.55</v>
      </c>
      <c r="R43" s="1">
        <f t="shared" ref="R43:R74" si="14">RANK(Q43,$Q$43:$Q$74)</f>
        <v>26</v>
      </c>
    </row>
    <row r="44" spans="1:18">
      <c r="A44" s="35" t="str">
        <f t="shared" si="7"/>
        <v>Luci Metzger</v>
      </c>
      <c r="B44" s="35" t="str">
        <f t="shared" si="7"/>
        <v>Xtreme</v>
      </c>
      <c r="C44" s="1">
        <v>0.7</v>
      </c>
      <c r="D44" s="1">
        <v>0.7</v>
      </c>
      <c r="E44" s="1">
        <v>0</v>
      </c>
      <c r="F44" s="1">
        <v>0</v>
      </c>
      <c r="G44" s="1">
        <v>2.6</v>
      </c>
      <c r="H44" s="1">
        <v>2.7</v>
      </c>
      <c r="I44" s="1">
        <v>3.5</v>
      </c>
      <c r="J44" s="1">
        <v>3.5</v>
      </c>
      <c r="K44" s="1">
        <v>0.6</v>
      </c>
      <c r="L44" s="35">
        <f t="shared" si="8"/>
        <v>0.7</v>
      </c>
      <c r="M44" s="35">
        <f t="shared" si="9"/>
        <v>0</v>
      </c>
      <c r="N44" s="35">
        <f t="shared" si="10"/>
        <v>0.7</v>
      </c>
      <c r="O44" s="35">
        <f t="shared" si="11"/>
        <v>2.6500000000000004</v>
      </c>
      <c r="P44" s="35">
        <f t="shared" si="12"/>
        <v>3.5</v>
      </c>
      <c r="Q44" s="35">
        <f t="shared" si="13"/>
        <v>3.9499999999999993</v>
      </c>
      <c r="R44" s="1">
        <f t="shared" si="14"/>
        <v>29</v>
      </c>
    </row>
    <row r="45" spans="1:18">
      <c r="A45" s="35" t="str">
        <f t="shared" si="7"/>
        <v>Olivia Cook</v>
      </c>
      <c r="B45" s="35" t="str">
        <f t="shared" si="7"/>
        <v>Spiralz</v>
      </c>
      <c r="C45" s="1">
        <v>1.1000000000000001</v>
      </c>
      <c r="D45" s="1">
        <v>0.8</v>
      </c>
      <c r="E45" s="1">
        <v>0</v>
      </c>
      <c r="F45" s="1">
        <v>0</v>
      </c>
      <c r="G45" s="1">
        <v>2.6</v>
      </c>
      <c r="H45" s="1">
        <v>2.4</v>
      </c>
      <c r="I45" s="1">
        <v>2.8</v>
      </c>
      <c r="J45" s="1">
        <v>2.8</v>
      </c>
      <c r="K45" s="1"/>
      <c r="L45" s="35">
        <f t="shared" si="8"/>
        <v>0.95000000000000007</v>
      </c>
      <c r="M45" s="35">
        <f t="shared" si="9"/>
        <v>0</v>
      </c>
      <c r="N45" s="35">
        <f t="shared" si="10"/>
        <v>0.95000000000000007</v>
      </c>
      <c r="O45" s="35">
        <f t="shared" si="11"/>
        <v>2.5</v>
      </c>
      <c r="P45" s="35">
        <f t="shared" si="12"/>
        <v>2.8</v>
      </c>
      <c r="Q45" s="35">
        <f t="shared" si="13"/>
        <v>5.65</v>
      </c>
      <c r="R45" s="1">
        <f t="shared" si="14"/>
        <v>25</v>
      </c>
    </row>
    <row r="46" spans="1:18">
      <c r="A46" s="35" t="str">
        <f t="shared" si="7"/>
        <v>Zoe Parnell</v>
      </c>
      <c r="B46" s="35" t="str">
        <f t="shared" si="7"/>
        <v>Counties</v>
      </c>
      <c r="C46" s="1">
        <v>0.8</v>
      </c>
      <c r="D46" s="1">
        <v>0.8</v>
      </c>
      <c r="E46" s="1">
        <v>0.8</v>
      </c>
      <c r="F46" s="1">
        <v>0.8</v>
      </c>
      <c r="G46" s="1">
        <v>2.2000000000000002</v>
      </c>
      <c r="H46" s="1">
        <v>1.9</v>
      </c>
      <c r="I46" s="1">
        <v>2.2000000000000002</v>
      </c>
      <c r="J46" s="1">
        <v>2</v>
      </c>
      <c r="K46" s="1"/>
      <c r="L46" s="35">
        <f t="shared" si="8"/>
        <v>0.8</v>
      </c>
      <c r="M46" s="35">
        <f t="shared" si="9"/>
        <v>0.8</v>
      </c>
      <c r="N46" s="35">
        <f t="shared" si="10"/>
        <v>1.6</v>
      </c>
      <c r="O46" s="35">
        <f t="shared" si="11"/>
        <v>2.0499999999999998</v>
      </c>
      <c r="P46" s="35">
        <f t="shared" si="12"/>
        <v>2.1</v>
      </c>
      <c r="Q46" s="35">
        <f t="shared" si="13"/>
        <v>7.4500000000000011</v>
      </c>
      <c r="R46" s="1">
        <f t="shared" si="14"/>
        <v>11</v>
      </c>
    </row>
    <row r="47" spans="1:18">
      <c r="A47" s="35" t="str">
        <f t="shared" si="7"/>
        <v>Kate Coates</v>
      </c>
      <c r="B47" s="35" t="str">
        <f t="shared" si="7"/>
        <v>DGA</v>
      </c>
      <c r="C47" s="1">
        <v>1.4</v>
      </c>
      <c r="D47" s="1">
        <v>1.4</v>
      </c>
      <c r="E47" s="1">
        <v>0.4</v>
      </c>
      <c r="F47" s="1">
        <v>0.4</v>
      </c>
      <c r="G47" s="1">
        <v>1.8</v>
      </c>
      <c r="H47" s="1">
        <v>1.5</v>
      </c>
      <c r="I47" s="1">
        <v>2.5</v>
      </c>
      <c r="J47" s="1">
        <v>2.8</v>
      </c>
      <c r="K47" s="1"/>
      <c r="L47" s="35">
        <f t="shared" si="8"/>
        <v>1.4</v>
      </c>
      <c r="M47" s="35">
        <f t="shared" si="9"/>
        <v>0.4</v>
      </c>
      <c r="N47" s="35">
        <f t="shared" si="10"/>
        <v>1.7999999999999998</v>
      </c>
      <c r="O47" s="35">
        <f t="shared" si="11"/>
        <v>1.65</v>
      </c>
      <c r="P47" s="35">
        <f t="shared" si="12"/>
        <v>2.65</v>
      </c>
      <c r="Q47" s="35">
        <f t="shared" si="13"/>
        <v>7.4999999999999991</v>
      </c>
      <c r="R47" s="1">
        <f t="shared" si="14"/>
        <v>10</v>
      </c>
    </row>
    <row r="48" spans="1:18">
      <c r="A48" s="35" t="str">
        <f t="shared" si="7"/>
        <v>Tara Hoeben</v>
      </c>
      <c r="B48" s="35" t="str">
        <f t="shared" si="7"/>
        <v>Olympia</v>
      </c>
      <c r="C48" s="1">
        <v>0.4</v>
      </c>
      <c r="D48" s="1">
        <v>0.5</v>
      </c>
      <c r="E48" s="1">
        <v>0.6</v>
      </c>
      <c r="F48" s="1">
        <v>0.5</v>
      </c>
      <c r="G48" s="1">
        <v>2.2999999999999998</v>
      </c>
      <c r="H48" s="1">
        <v>2.2999999999999998</v>
      </c>
      <c r="I48" s="1">
        <v>2.8</v>
      </c>
      <c r="J48" s="1">
        <v>2.7</v>
      </c>
      <c r="K48" s="1"/>
      <c r="L48" s="35">
        <f t="shared" si="8"/>
        <v>0.45</v>
      </c>
      <c r="M48" s="35">
        <f t="shared" si="9"/>
        <v>0.55000000000000004</v>
      </c>
      <c r="N48" s="35">
        <f t="shared" si="10"/>
        <v>1</v>
      </c>
      <c r="O48" s="35">
        <f t="shared" si="11"/>
        <v>2.2999999999999998</v>
      </c>
      <c r="P48" s="35">
        <f t="shared" si="12"/>
        <v>2.75</v>
      </c>
      <c r="Q48" s="35">
        <f t="shared" si="13"/>
        <v>5.95</v>
      </c>
      <c r="R48" s="1">
        <f t="shared" si="14"/>
        <v>22</v>
      </c>
    </row>
    <row r="49" spans="1:18">
      <c r="A49" s="35" t="str">
        <f t="shared" si="7"/>
        <v>Helaina Lim</v>
      </c>
      <c r="B49" s="35" t="str">
        <f t="shared" si="7"/>
        <v>Xtreme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/>
      <c r="L49" s="35">
        <f t="shared" si="8"/>
        <v>0</v>
      </c>
      <c r="M49" s="35">
        <f t="shared" si="9"/>
        <v>0</v>
      </c>
      <c r="N49" s="35">
        <f t="shared" si="10"/>
        <v>0</v>
      </c>
      <c r="O49" s="35">
        <f t="shared" si="11"/>
        <v>0</v>
      </c>
      <c r="P49" s="35">
        <f t="shared" si="12"/>
        <v>0</v>
      </c>
      <c r="Q49" s="35">
        <v>0</v>
      </c>
      <c r="R49" s="1">
        <f t="shared" si="14"/>
        <v>30</v>
      </c>
    </row>
    <row r="50" spans="1:18">
      <c r="A50" s="35" t="str">
        <f t="shared" si="7"/>
        <v>Kerry Zhou</v>
      </c>
      <c r="B50" s="35" t="str">
        <f t="shared" si="7"/>
        <v>Elements</v>
      </c>
      <c r="C50" s="1">
        <v>1.3</v>
      </c>
      <c r="D50" s="1">
        <v>1.6</v>
      </c>
      <c r="E50" s="1">
        <v>0.8</v>
      </c>
      <c r="F50" s="1">
        <v>0.7</v>
      </c>
      <c r="G50" s="1">
        <v>1.8</v>
      </c>
      <c r="H50" s="1">
        <v>1.5</v>
      </c>
      <c r="I50" s="1">
        <v>2.4</v>
      </c>
      <c r="J50" s="1">
        <v>2.4</v>
      </c>
      <c r="K50" s="1"/>
      <c r="L50" s="35">
        <f t="shared" si="8"/>
        <v>1.4500000000000002</v>
      </c>
      <c r="M50" s="35">
        <f t="shared" si="9"/>
        <v>0.75</v>
      </c>
      <c r="N50" s="35">
        <f t="shared" si="10"/>
        <v>2.2000000000000002</v>
      </c>
      <c r="O50" s="35">
        <f t="shared" si="11"/>
        <v>1.65</v>
      </c>
      <c r="P50" s="35">
        <f t="shared" si="12"/>
        <v>2.4</v>
      </c>
      <c r="Q50" s="35">
        <f t="shared" si="13"/>
        <v>8.1499999999999986</v>
      </c>
      <c r="R50" s="1">
        <f t="shared" si="14"/>
        <v>4</v>
      </c>
    </row>
    <row r="51" spans="1:18">
      <c r="A51" s="35" t="str">
        <f t="shared" si="7"/>
        <v>Krista-Vesty Scott</v>
      </c>
      <c r="B51" s="35" t="str">
        <f t="shared" si="7"/>
        <v>Xtreme</v>
      </c>
      <c r="C51" s="1">
        <v>1.1000000000000001</v>
      </c>
      <c r="D51" s="1">
        <v>1.1000000000000001</v>
      </c>
      <c r="E51" s="1">
        <v>0.6</v>
      </c>
      <c r="F51" s="1">
        <v>0.6</v>
      </c>
      <c r="G51" s="1">
        <v>1.7</v>
      </c>
      <c r="H51" s="1">
        <v>1.9</v>
      </c>
      <c r="I51" s="1">
        <v>2</v>
      </c>
      <c r="J51" s="1">
        <v>2.1</v>
      </c>
      <c r="K51" s="1"/>
      <c r="L51" s="35">
        <f t="shared" si="8"/>
        <v>1.1000000000000001</v>
      </c>
      <c r="M51" s="35">
        <f t="shared" si="9"/>
        <v>0.6</v>
      </c>
      <c r="N51" s="35">
        <f t="shared" si="10"/>
        <v>1.7000000000000002</v>
      </c>
      <c r="O51" s="35">
        <f t="shared" si="11"/>
        <v>1.7999999999999998</v>
      </c>
      <c r="P51" s="35">
        <f t="shared" si="12"/>
        <v>2.0499999999999998</v>
      </c>
      <c r="Q51" s="35">
        <f t="shared" si="13"/>
        <v>7.8500000000000005</v>
      </c>
      <c r="R51" s="1">
        <f t="shared" si="14"/>
        <v>7</v>
      </c>
    </row>
    <row r="52" spans="1:18">
      <c r="A52" s="35" t="str">
        <f t="shared" si="7"/>
        <v>Ruby Donnellon</v>
      </c>
      <c r="B52" s="35" t="str">
        <f t="shared" si="7"/>
        <v>Spiralz</v>
      </c>
      <c r="C52" s="1">
        <v>0.2</v>
      </c>
      <c r="D52" s="1">
        <v>0.2</v>
      </c>
      <c r="E52" s="1">
        <v>0.1</v>
      </c>
      <c r="F52" s="1">
        <v>0.1</v>
      </c>
      <c r="G52" s="1">
        <v>2.2999999999999998</v>
      </c>
      <c r="H52" s="1">
        <v>2.6</v>
      </c>
      <c r="I52" s="1">
        <v>2.8</v>
      </c>
      <c r="J52" s="1">
        <v>2.9</v>
      </c>
      <c r="K52" s="1"/>
      <c r="L52" s="35">
        <f t="shared" si="8"/>
        <v>0.2</v>
      </c>
      <c r="M52" s="35">
        <f t="shared" si="9"/>
        <v>0.1</v>
      </c>
      <c r="N52" s="35">
        <f t="shared" si="10"/>
        <v>0.30000000000000004</v>
      </c>
      <c r="O52" s="35">
        <f t="shared" si="11"/>
        <v>2.4500000000000002</v>
      </c>
      <c r="P52" s="35">
        <f t="shared" si="12"/>
        <v>2.8499999999999996</v>
      </c>
      <c r="Q52" s="35">
        <f t="shared" si="13"/>
        <v>5</v>
      </c>
      <c r="R52" s="1">
        <f t="shared" si="14"/>
        <v>27</v>
      </c>
    </row>
    <row r="53" spans="1:18">
      <c r="A53" s="35" t="str">
        <f t="shared" si="7"/>
        <v>Leia Stevenson</v>
      </c>
      <c r="B53" s="35" t="str">
        <f t="shared" si="7"/>
        <v>Spiralz</v>
      </c>
      <c r="C53" s="1">
        <v>0</v>
      </c>
      <c r="D53" s="1">
        <v>0</v>
      </c>
      <c r="E53" s="1">
        <v>0</v>
      </c>
      <c r="F53" s="1">
        <v>0</v>
      </c>
      <c r="G53" s="1">
        <v>3</v>
      </c>
      <c r="H53" s="1">
        <v>3</v>
      </c>
      <c r="I53" s="1">
        <v>3</v>
      </c>
      <c r="J53" s="1">
        <v>3.1</v>
      </c>
      <c r="K53" s="1"/>
      <c r="L53" s="35">
        <f t="shared" si="8"/>
        <v>0</v>
      </c>
      <c r="M53" s="35">
        <f t="shared" si="9"/>
        <v>0</v>
      </c>
      <c r="N53" s="35">
        <f t="shared" si="10"/>
        <v>0</v>
      </c>
      <c r="O53" s="35">
        <f t="shared" si="11"/>
        <v>3</v>
      </c>
      <c r="P53" s="35">
        <f t="shared" si="12"/>
        <v>3.05</v>
      </c>
      <c r="Q53" s="35">
        <f t="shared" si="13"/>
        <v>3.95</v>
      </c>
      <c r="R53" s="1">
        <f t="shared" si="14"/>
        <v>28</v>
      </c>
    </row>
    <row r="54" spans="1:18">
      <c r="A54" s="35" t="str">
        <f t="shared" si="7"/>
        <v>Grace Huang</v>
      </c>
      <c r="B54" s="35" t="str">
        <f t="shared" si="7"/>
        <v>Counties</v>
      </c>
      <c r="C54" s="1">
        <v>1</v>
      </c>
      <c r="D54" s="1">
        <v>1</v>
      </c>
      <c r="E54" s="1">
        <v>0.8</v>
      </c>
      <c r="F54" s="1">
        <v>0.9</v>
      </c>
      <c r="G54" s="1">
        <v>1.8</v>
      </c>
      <c r="H54" s="1">
        <v>1.6</v>
      </c>
      <c r="I54" s="1">
        <v>2</v>
      </c>
      <c r="J54" s="1">
        <v>1.7</v>
      </c>
      <c r="K54" s="1"/>
      <c r="L54" s="35">
        <f t="shared" si="8"/>
        <v>1</v>
      </c>
      <c r="M54" s="35">
        <f t="shared" si="9"/>
        <v>0.85000000000000009</v>
      </c>
      <c r="N54" s="35">
        <f t="shared" si="10"/>
        <v>1.85</v>
      </c>
      <c r="O54" s="35">
        <f t="shared" si="11"/>
        <v>1.7000000000000002</v>
      </c>
      <c r="P54" s="35">
        <f t="shared" si="12"/>
        <v>1.85</v>
      </c>
      <c r="Q54" s="35">
        <f t="shared" si="13"/>
        <v>8.3000000000000007</v>
      </c>
      <c r="R54" s="1">
        <f t="shared" si="14"/>
        <v>3</v>
      </c>
    </row>
    <row r="55" spans="1:18">
      <c r="A55" s="35" t="str">
        <f t="shared" si="7"/>
        <v>Alice Ankersmit</v>
      </c>
      <c r="B55" s="35" t="str">
        <f t="shared" si="7"/>
        <v>Spiralz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/>
      <c r="L55" s="35">
        <f t="shared" si="8"/>
        <v>0</v>
      </c>
      <c r="M55" s="35">
        <f t="shared" si="9"/>
        <v>0</v>
      </c>
      <c r="N55" s="35">
        <f t="shared" si="10"/>
        <v>0</v>
      </c>
      <c r="O55" s="35">
        <f t="shared" si="11"/>
        <v>0</v>
      </c>
      <c r="P55" s="35">
        <f t="shared" si="12"/>
        <v>0</v>
      </c>
      <c r="Q55" s="35">
        <v>0</v>
      </c>
      <c r="R55" s="1">
        <f t="shared" si="14"/>
        <v>30</v>
      </c>
    </row>
    <row r="56" spans="1:18">
      <c r="A56" s="35" t="str">
        <f t="shared" si="7"/>
        <v>Tavia Ralston</v>
      </c>
      <c r="B56" s="35" t="str">
        <f t="shared" si="7"/>
        <v>Delta</v>
      </c>
      <c r="C56" s="1">
        <v>1.5</v>
      </c>
      <c r="D56" s="1">
        <v>1.8</v>
      </c>
      <c r="E56" s="1">
        <v>0.7</v>
      </c>
      <c r="F56" s="1">
        <v>0.7</v>
      </c>
      <c r="G56" s="1">
        <v>2</v>
      </c>
      <c r="H56" s="1">
        <v>2.2999999999999998</v>
      </c>
      <c r="I56" s="1">
        <v>2.1</v>
      </c>
      <c r="J56" s="1">
        <v>2.1</v>
      </c>
      <c r="K56" s="1"/>
      <c r="L56" s="35">
        <f t="shared" si="8"/>
        <v>1.65</v>
      </c>
      <c r="M56" s="35">
        <f t="shared" si="9"/>
        <v>0.7</v>
      </c>
      <c r="N56" s="35">
        <f t="shared" si="10"/>
        <v>2.3499999999999996</v>
      </c>
      <c r="O56" s="35">
        <f t="shared" si="11"/>
        <v>2.15</v>
      </c>
      <c r="P56" s="35">
        <f t="shared" si="12"/>
        <v>2.1</v>
      </c>
      <c r="Q56" s="35">
        <f t="shared" si="13"/>
        <v>8.1</v>
      </c>
      <c r="R56" s="1">
        <f t="shared" si="14"/>
        <v>5</v>
      </c>
    </row>
    <row r="57" spans="1:18">
      <c r="A57" s="35" t="str">
        <f t="shared" si="7"/>
        <v>Emili Snowdon</v>
      </c>
      <c r="B57" s="35" t="str">
        <f t="shared" si="7"/>
        <v>Xtreme</v>
      </c>
      <c r="C57" s="1">
        <v>0.9</v>
      </c>
      <c r="D57" s="1">
        <v>0.9</v>
      </c>
      <c r="E57" s="1">
        <v>0.2</v>
      </c>
      <c r="F57" s="1">
        <v>0.3</v>
      </c>
      <c r="G57" s="1">
        <v>1.6</v>
      </c>
      <c r="H57" s="1">
        <v>1.9</v>
      </c>
      <c r="I57" s="1">
        <v>2.2000000000000002</v>
      </c>
      <c r="J57" s="1">
        <v>2.5</v>
      </c>
      <c r="K57" s="1"/>
      <c r="L57" s="35">
        <f t="shared" si="8"/>
        <v>0.9</v>
      </c>
      <c r="M57" s="35">
        <f t="shared" si="9"/>
        <v>0.25</v>
      </c>
      <c r="N57" s="35">
        <f t="shared" si="10"/>
        <v>1.1499999999999999</v>
      </c>
      <c r="O57" s="35">
        <f t="shared" si="11"/>
        <v>1.75</v>
      </c>
      <c r="P57" s="35">
        <f t="shared" si="12"/>
        <v>2.35</v>
      </c>
      <c r="Q57" s="35">
        <f t="shared" si="13"/>
        <v>7.0500000000000007</v>
      </c>
      <c r="R57" s="1">
        <f t="shared" si="14"/>
        <v>16</v>
      </c>
    </row>
    <row r="58" spans="1:18">
      <c r="A58" s="35" t="str">
        <f t="shared" si="7"/>
        <v>Chloe Chong</v>
      </c>
      <c r="B58" s="35" t="str">
        <f t="shared" si="7"/>
        <v>Counties</v>
      </c>
      <c r="C58" s="1">
        <v>0.7</v>
      </c>
      <c r="D58" s="1">
        <v>0.7</v>
      </c>
      <c r="E58" s="1">
        <v>0.3</v>
      </c>
      <c r="F58" s="1">
        <v>0.3</v>
      </c>
      <c r="G58" s="1">
        <v>1.9</v>
      </c>
      <c r="H58" s="1">
        <v>2.2000000000000002</v>
      </c>
      <c r="I58" s="1">
        <v>2</v>
      </c>
      <c r="J58" s="1">
        <v>2.2000000000000002</v>
      </c>
      <c r="K58" s="1"/>
      <c r="L58" s="35">
        <f t="shared" si="8"/>
        <v>0.7</v>
      </c>
      <c r="M58" s="35">
        <f t="shared" si="9"/>
        <v>0.3</v>
      </c>
      <c r="N58" s="35">
        <f t="shared" si="10"/>
        <v>1</v>
      </c>
      <c r="O58" s="35">
        <f t="shared" si="11"/>
        <v>2.0499999999999998</v>
      </c>
      <c r="P58" s="35">
        <f t="shared" si="12"/>
        <v>2.1</v>
      </c>
      <c r="Q58" s="35">
        <f t="shared" si="13"/>
        <v>6.8500000000000005</v>
      </c>
      <c r="R58" s="1">
        <f t="shared" si="14"/>
        <v>17</v>
      </c>
    </row>
    <row r="59" spans="1:18">
      <c r="A59" s="35" t="str">
        <f t="shared" si="7"/>
        <v>Libby Hutchins</v>
      </c>
      <c r="B59" s="35" t="str">
        <f t="shared" si="7"/>
        <v>Olympia</v>
      </c>
      <c r="C59" s="1">
        <v>1.2</v>
      </c>
      <c r="D59" s="1">
        <v>1.2</v>
      </c>
      <c r="E59" s="1">
        <v>1</v>
      </c>
      <c r="F59" s="1">
        <v>1.1000000000000001</v>
      </c>
      <c r="G59" s="1">
        <v>2.2999999999999998</v>
      </c>
      <c r="H59" s="1">
        <v>2.4</v>
      </c>
      <c r="I59" s="1">
        <v>2.2999999999999998</v>
      </c>
      <c r="J59" s="1">
        <v>2.2999999999999998</v>
      </c>
      <c r="K59" s="1"/>
      <c r="L59" s="35">
        <f t="shared" si="8"/>
        <v>1.2</v>
      </c>
      <c r="M59" s="35">
        <f t="shared" si="9"/>
        <v>1.05</v>
      </c>
      <c r="N59" s="35">
        <f t="shared" si="10"/>
        <v>2.25</v>
      </c>
      <c r="O59" s="35">
        <f t="shared" si="11"/>
        <v>2.3499999999999996</v>
      </c>
      <c r="P59" s="35">
        <f t="shared" si="12"/>
        <v>2.2999999999999998</v>
      </c>
      <c r="Q59" s="35">
        <f t="shared" si="13"/>
        <v>7.6000000000000005</v>
      </c>
      <c r="R59" s="1">
        <f t="shared" si="14"/>
        <v>9</v>
      </c>
    </row>
    <row r="60" spans="1:18">
      <c r="A60" s="35" t="str">
        <f t="shared" si="7"/>
        <v>Ruby Kapene-Paitai</v>
      </c>
      <c r="B60" s="35" t="str">
        <f t="shared" si="7"/>
        <v>IGA</v>
      </c>
      <c r="C60" s="1">
        <v>0.8</v>
      </c>
      <c r="D60" s="1">
        <v>0.8</v>
      </c>
      <c r="E60" s="1">
        <v>0.6</v>
      </c>
      <c r="F60" s="1">
        <v>0.6</v>
      </c>
      <c r="G60" s="1">
        <v>1.5</v>
      </c>
      <c r="H60" s="1">
        <v>1.8</v>
      </c>
      <c r="I60" s="1">
        <v>2.4</v>
      </c>
      <c r="J60" s="1">
        <v>2.4</v>
      </c>
      <c r="K60" s="1"/>
      <c r="L60" s="35">
        <f t="shared" ref="L60" si="15">AVERAGE(C60,D60)</f>
        <v>0.8</v>
      </c>
      <c r="M60" s="35">
        <f t="shared" ref="M60" si="16">AVERAGE(E60,F60)</f>
        <v>0.6</v>
      </c>
      <c r="N60" s="35">
        <f t="shared" ref="N60" si="17">IF(L60+M60&gt;8,8,L60+M60)</f>
        <v>1.4</v>
      </c>
      <c r="O60" s="35">
        <f t="shared" ref="O60" si="18">AVERAGE(G60,H60)</f>
        <v>1.65</v>
      </c>
      <c r="P60" s="35">
        <f t="shared" ref="P60" si="19">AVERAGE(I60,J60)</f>
        <v>2.4</v>
      </c>
      <c r="Q60" s="35">
        <f t="shared" si="13"/>
        <v>7.35</v>
      </c>
      <c r="R60" s="1">
        <f t="shared" si="14"/>
        <v>12</v>
      </c>
    </row>
    <row r="61" spans="1:18">
      <c r="A61" s="35" t="str">
        <f t="shared" si="7"/>
        <v>Chloe Parker</v>
      </c>
      <c r="B61" s="35" t="str">
        <f t="shared" si="7"/>
        <v>Olympia</v>
      </c>
      <c r="C61" s="1">
        <v>1.4</v>
      </c>
      <c r="D61" s="1">
        <v>1.2</v>
      </c>
      <c r="E61" s="1">
        <v>0.6</v>
      </c>
      <c r="F61" s="1">
        <v>0.5</v>
      </c>
      <c r="G61" s="1">
        <v>2.5</v>
      </c>
      <c r="H61" s="1">
        <v>2.2999999999999998</v>
      </c>
      <c r="I61" s="1">
        <v>2</v>
      </c>
      <c r="J61" s="1">
        <v>2.2000000000000002</v>
      </c>
      <c r="K61" s="1"/>
      <c r="L61" s="35">
        <f t="shared" si="8"/>
        <v>1.2999999999999998</v>
      </c>
      <c r="M61" s="35">
        <f t="shared" si="9"/>
        <v>0.55000000000000004</v>
      </c>
      <c r="N61" s="35">
        <f t="shared" si="10"/>
        <v>1.8499999999999999</v>
      </c>
      <c r="O61" s="35">
        <f t="shared" si="11"/>
        <v>2.4</v>
      </c>
      <c r="P61" s="35">
        <f t="shared" si="12"/>
        <v>2.1</v>
      </c>
      <c r="Q61" s="35">
        <f t="shared" si="13"/>
        <v>7.35</v>
      </c>
      <c r="R61" s="1">
        <f t="shared" si="14"/>
        <v>12</v>
      </c>
    </row>
    <row r="62" spans="1:18">
      <c r="A62" s="35" t="str">
        <f t="shared" si="7"/>
        <v>Maddie Chapman</v>
      </c>
      <c r="B62" s="35" t="str">
        <f t="shared" si="7"/>
        <v>Xtreme</v>
      </c>
      <c r="C62" s="1">
        <v>0.8</v>
      </c>
      <c r="D62" s="1">
        <v>0.8</v>
      </c>
      <c r="E62" s="1">
        <v>0.4</v>
      </c>
      <c r="F62" s="1">
        <v>0.4</v>
      </c>
      <c r="G62" s="1">
        <v>2.1</v>
      </c>
      <c r="H62" s="1">
        <v>2.4</v>
      </c>
      <c r="I62" s="1">
        <v>2.2999999999999998</v>
      </c>
      <c r="J62" s="1">
        <v>2.6</v>
      </c>
      <c r="K62" s="1"/>
      <c r="L62" s="35">
        <f t="shared" si="8"/>
        <v>0.8</v>
      </c>
      <c r="M62" s="35">
        <f t="shared" si="9"/>
        <v>0.4</v>
      </c>
      <c r="N62" s="35">
        <f t="shared" si="10"/>
        <v>1.2000000000000002</v>
      </c>
      <c r="O62" s="35">
        <f t="shared" si="11"/>
        <v>2.25</v>
      </c>
      <c r="P62" s="35">
        <f t="shared" si="12"/>
        <v>2.4500000000000002</v>
      </c>
      <c r="Q62" s="35">
        <f t="shared" si="13"/>
        <v>6.5</v>
      </c>
      <c r="R62" s="1">
        <f t="shared" si="14"/>
        <v>19</v>
      </c>
    </row>
    <row r="63" spans="1:18">
      <c r="A63" s="35" t="str">
        <f t="shared" ref="A63:B74" si="20">A28</f>
        <v>Holly van den Borst</v>
      </c>
      <c r="B63" s="35" t="str">
        <f t="shared" si="20"/>
        <v>Future</v>
      </c>
      <c r="C63" s="1">
        <v>1</v>
      </c>
      <c r="D63" s="1">
        <v>1</v>
      </c>
      <c r="E63" s="1">
        <v>0.4</v>
      </c>
      <c r="F63" s="1">
        <v>0.5</v>
      </c>
      <c r="G63" s="1">
        <v>2.4</v>
      </c>
      <c r="H63" s="1">
        <v>2.7</v>
      </c>
      <c r="I63" s="1">
        <v>2.2999999999999998</v>
      </c>
      <c r="J63" s="1">
        <v>2.2000000000000002</v>
      </c>
      <c r="K63" s="1"/>
      <c r="L63" s="35">
        <f t="shared" si="8"/>
        <v>1</v>
      </c>
      <c r="M63" s="35">
        <f t="shared" si="9"/>
        <v>0.45</v>
      </c>
      <c r="N63" s="35">
        <f t="shared" si="10"/>
        <v>1.45</v>
      </c>
      <c r="O63" s="35">
        <f t="shared" si="11"/>
        <v>2.5499999999999998</v>
      </c>
      <c r="P63" s="35">
        <f t="shared" si="12"/>
        <v>2.25</v>
      </c>
      <c r="Q63" s="35">
        <f t="shared" si="13"/>
        <v>6.65</v>
      </c>
      <c r="R63" s="1">
        <f t="shared" si="14"/>
        <v>18</v>
      </c>
    </row>
    <row r="64" spans="1:18">
      <c r="A64" s="35" t="str">
        <f t="shared" si="20"/>
        <v>Seraphine Rive</v>
      </c>
      <c r="B64" s="35" t="str">
        <f t="shared" si="20"/>
        <v>Xtreme</v>
      </c>
      <c r="C64" s="1">
        <v>1.7</v>
      </c>
      <c r="D64" s="1">
        <v>1.6</v>
      </c>
      <c r="E64" s="1">
        <v>0.9</v>
      </c>
      <c r="F64" s="1">
        <v>0.9</v>
      </c>
      <c r="G64" s="1">
        <v>1.5</v>
      </c>
      <c r="H64" s="1">
        <v>1.8</v>
      </c>
      <c r="I64" s="1">
        <v>1.7</v>
      </c>
      <c r="J64" s="1">
        <v>1.7</v>
      </c>
      <c r="K64" s="1"/>
      <c r="L64" s="35">
        <f t="shared" si="8"/>
        <v>1.65</v>
      </c>
      <c r="M64" s="35">
        <f t="shared" si="9"/>
        <v>0.9</v>
      </c>
      <c r="N64" s="35">
        <f t="shared" si="10"/>
        <v>2.5499999999999998</v>
      </c>
      <c r="O64" s="35">
        <f t="shared" si="11"/>
        <v>1.65</v>
      </c>
      <c r="P64" s="35">
        <f t="shared" si="12"/>
        <v>1.7</v>
      </c>
      <c r="Q64" s="35">
        <f t="shared" si="13"/>
        <v>9.1999999999999993</v>
      </c>
      <c r="R64" s="1">
        <f t="shared" si="14"/>
        <v>1</v>
      </c>
    </row>
    <row r="65" spans="1:18">
      <c r="A65" s="35" t="str">
        <f t="shared" si="20"/>
        <v>Cici Wang</v>
      </c>
      <c r="B65" s="35" t="str">
        <f t="shared" si="20"/>
        <v>Xtreme</v>
      </c>
      <c r="C65" s="1">
        <v>0.5</v>
      </c>
      <c r="D65" s="1">
        <v>0.5</v>
      </c>
      <c r="E65" s="1">
        <v>0</v>
      </c>
      <c r="F65" s="1">
        <v>0</v>
      </c>
      <c r="G65" s="1">
        <v>1.7</v>
      </c>
      <c r="H65" s="1">
        <v>2</v>
      </c>
      <c r="I65" s="1">
        <v>2.7</v>
      </c>
      <c r="J65" s="1">
        <v>2.7</v>
      </c>
      <c r="K65" s="1"/>
      <c r="L65" s="35">
        <f t="shared" si="8"/>
        <v>0.5</v>
      </c>
      <c r="M65" s="35">
        <f t="shared" si="9"/>
        <v>0</v>
      </c>
      <c r="N65" s="35">
        <f t="shared" si="10"/>
        <v>0.5</v>
      </c>
      <c r="O65" s="35">
        <f t="shared" si="11"/>
        <v>1.85</v>
      </c>
      <c r="P65" s="35">
        <f t="shared" si="12"/>
        <v>2.7</v>
      </c>
      <c r="Q65" s="35">
        <f t="shared" si="13"/>
        <v>5.9499999999999993</v>
      </c>
      <c r="R65" s="1">
        <f t="shared" si="14"/>
        <v>23</v>
      </c>
    </row>
    <row r="66" spans="1:18">
      <c r="A66" s="35" t="str">
        <f t="shared" si="20"/>
        <v>Sunny Davis</v>
      </c>
      <c r="B66" s="35" t="str">
        <f t="shared" si="20"/>
        <v>IGA</v>
      </c>
      <c r="C66" s="1">
        <v>0.4</v>
      </c>
      <c r="D66" s="1">
        <v>0.4</v>
      </c>
      <c r="E66" s="1">
        <v>0.9</v>
      </c>
      <c r="F66" s="1">
        <v>0.9</v>
      </c>
      <c r="G66" s="1">
        <v>2.1</v>
      </c>
      <c r="H66" s="1">
        <v>2.2999999999999998</v>
      </c>
      <c r="I66" s="1">
        <v>2.8</v>
      </c>
      <c r="J66" s="1">
        <v>3</v>
      </c>
      <c r="K66" s="1"/>
      <c r="L66" s="35">
        <f t="shared" si="8"/>
        <v>0.4</v>
      </c>
      <c r="M66" s="35">
        <f t="shared" si="9"/>
        <v>0.9</v>
      </c>
      <c r="N66" s="35">
        <f t="shared" si="10"/>
        <v>1.3</v>
      </c>
      <c r="O66" s="35">
        <f t="shared" si="11"/>
        <v>2.2000000000000002</v>
      </c>
      <c r="P66" s="35">
        <f t="shared" si="12"/>
        <v>2.9</v>
      </c>
      <c r="Q66" s="35">
        <f t="shared" si="13"/>
        <v>6.1999999999999993</v>
      </c>
      <c r="R66" s="1">
        <f t="shared" si="14"/>
        <v>21</v>
      </c>
    </row>
    <row r="67" spans="1:18">
      <c r="A67" s="35" t="str">
        <f t="shared" si="20"/>
        <v>Bridget Egan</v>
      </c>
      <c r="B67" s="35" t="str">
        <f t="shared" si="20"/>
        <v>Olympia</v>
      </c>
      <c r="C67" s="1">
        <v>1.3</v>
      </c>
      <c r="D67" s="1">
        <v>1</v>
      </c>
      <c r="E67" s="1">
        <v>0.7</v>
      </c>
      <c r="F67" s="1">
        <v>0.6</v>
      </c>
      <c r="G67" s="1">
        <v>2.1</v>
      </c>
      <c r="H67" s="1">
        <v>2.4</v>
      </c>
      <c r="I67" s="1">
        <v>2.2999999999999998</v>
      </c>
      <c r="J67" s="1">
        <v>2.5</v>
      </c>
      <c r="K67" s="1"/>
      <c r="L67" s="35">
        <f t="shared" si="8"/>
        <v>1.1499999999999999</v>
      </c>
      <c r="M67" s="35">
        <f t="shared" si="9"/>
        <v>0.64999999999999991</v>
      </c>
      <c r="N67" s="35">
        <f t="shared" si="10"/>
        <v>1.7999999999999998</v>
      </c>
      <c r="O67" s="35">
        <f t="shared" si="11"/>
        <v>2.25</v>
      </c>
      <c r="P67" s="35">
        <f t="shared" si="12"/>
        <v>2.4</v>
      </c>
      <c r="Q67" s="35">
        <f t="shared" si="13"/>
        <v>7.1499999999999995</v>
      </c>
      <c r="R67" s="1">
        <f t="shared" si="14"/>
        <v>15</v>
      </c>
    </row>
    <row r="68" spans="1:18">
      <c r="A68" s="35" t="str">
        <f t="shared" si="20"/>
        <v>Anna Taylor</v>
      </c>
      <c r="B68" s="35" t="str">
        <f t="shared" si="20"/>
        <v>Xtreme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/>
      <c r="L68" s="35">
        <f t="shared" si="8"/>
        <v>0</v>
      </c>
      <c r="M68" s="35">
        <f t="shared" si="9"/>
        <v>0</v>
      </c>
      <c r="N68" s="35">
        <f t="shared" si="10"/>
        <v>0</v>
      </c>
      <c r="O68" s="35">
        <f t="shared" si="11"/>
        <v>0</v>
      </c>
      <c r="P68" s="35">
        <f t="shared" si="12"/>
        <v>0</v>
      </c>
      <c r="Q68" s="35">
        <v>0</v>
      </c>
      <c r="R68" s="1">
        <f t="shared" si="14"/>
        <v>30</v>
      </c>
    </row>
    <row r="69" spans="1:18">
      <c r="A69" s="35" t="str">
        <f t="shared" si="20"/>
        <v>Pania Matthews</v>
      </c>
      <c r="B69" s="35" t="str">
        <f t="shared" si="20"/>
        <v>Shore</v>
      </c>
      <c r="C69" s="1">
        <v>0.8</v>
      </c>
      <c r="D69" s="1">
        <v>0.8</v>
      </c>
      <c r="E69" s="1">
        <v>1.1000000000000001</v>
      </c>
      <c r="F69" s="1">
        <v>1.1000000000000001</v>
      </c>
      <c r="G69" s="1">
        <v>2.2000000000000002</v>
      </c>
      <c r="H69" s="1">
        <v>2.5</v>
      </c>
      <c r="I69" s="1">
        <v>2.2000000000000002</v>
      </c>
      <c r="J69" s="1">
        <v>2.5</v>
      </c>
      <c r="K69" s="1"/>
      <c r="L69" s="35">
        <f t="shared" si="8"/>
        <v>0.8</v>
      </c>
      <c r="M69" s="35">
        <f t="shared" si="9"/>
        <v>1.1000000000000001</v>
      </c>
      <c r="N69" s="35">
        <f t="shared" si="10"/>
        <v>1.9000000000000001</v>
      </c>
      <c r="O69" s="35">
        <f t="shared" si="11"/>
        <v>2.35</v>
      </c>
      <c r="P69" s="35">
        <f t="shared" si="12"/>
        <v>2.35</v>
      </c>
      <c r="Q69" s="35">
        <f t="shared" si="13"/>
        <v>7.2000000000000011</v>
      </c>
      <c r="R69" s="1">
        <f t="shared" si="14"/>
        <v>14</v>
      </c>
    </row>
    <row r="70" spans="1:18">
      <c r="A70" s="35" t="str">
        <f t="shared" si="20"/>
        <v>Catalina Tierney</v>
      </c>
      <c r="B70" s="35" t="str">
        <f t="shared" si="20"/>
        <v>IGA</v>
      </c>
      <c r="C70" s="1">
        <v>1.1000000000000001</v>
      </c>
      <c r="D70" s="1">
        <v>1.1000000000000001</v>
      </c>
      <c r="E70" s="1">
        <v>0.1</v>
      </c>
      <c r="F70" s="1">
        <v>0.1</v>
      </c>
      <c r="G70" s="1">
        <v>2</v>
      </c>
      <c r="H70" s="1">
        <v>2.1</v>
      </c>
      <c r="I70" s="1">
        <v>2.7</v>
      </c>
      <c r="J70" s="1">
        <v>2.9</v>
      </c>
      <c r="K70" s="1"/>
      <c r="L70" s="35">
        <f t="shared" si="8"/>
        <v>1.1000000000000001</v>
      </c>
      <c r="M70" s="35">
        <f t="shared" si="9"/>
        <v>0.1</v>
      </c>
      <c r="N70" s="35">
        <f t="shared" si="10"/>
        <v>1.2000000000000002</v>
      </c>
      <c r="O70" s="35">
        <f t="shared" si="11"/>
        <v>2.0499999999999998</v>
      </c>
      <c r="P70" s="35">
        <f t="shared" si="12"/>
        <v>2.8</v>
      </c>
      <c r="Q70" s="35">
        <f t="shared" si="13"/>
        <v>6.3500000000000005</v>
      </c>
      <c r="R70" s="1">
        <f t="shared" si="14"/>
        <v>20</v>
      </c>
    </row>
    <row r="71" spans="1:18">
      <c r="A71" s="35" t="str">
        <f t="shared" si="20"/>
        <v>Marguerite Johannsen</v>
      </c>
      <c r="B71" s="35" t="str">
        <f t="shared" si="20"/>
        <v>Future</v>
      </c>
      <c r="C71" s="1">
        <v>1.3</v>
      </c>
      <c r="D71" s="1">
        <v>1.1000000000000001</v>
      </c>
      <c r="E71" s="1">
        <v>0.8</v>
      </c>
      <c r="F71" s="1">
        <v>0.8</v>
      </c>
      <c r="G71" s="1">
        <v>2.1</v>
      </c>
      <c r="H71" s="1">
        <v>2.2999999999999998</v>
      </c>
      <c r="I71" s="1">
        <v>2.1</v>
      </c>
      <c r="J71" s="1">
        <v>2.1</v>
      </c>
      <c r="K71" s="1"/>
      <c r="L71" s="35">
        <f t="shared" si="8"/>
        <v>1.2000000000000002</v>
      </c>
      <c r="M71" s="35">
        <f t="shared" si="9"/>
        <v>0.8</v>
      </c>
      <c r="N71" s="35">
        <f t="shared" si="10"/>
        <v>2</v>
      </c>
      <c r="O71" s="35">
        <f t="shared" si="11"/>
        <v>2.2000000000000002</v>
      </c>
      <c r="P71" s="35">
        <f t="shared" si="12"/>
        <v>2.1</v>
      </c>
      <c r="Q71" s="35">
        <f t="shared" si="13"/>
        <v>7.7</v>
      </c>
      <c r="R71" s="1">
        <f t="shared" si="14"/>
        <v>8</v>
      </c>
    </row>
    <row r="72" spans="1:18">
      <c r="A72" s="35" t="str">
        <f t="shared" si="20"/>
        <v>Carolyn Curnow</v>
      </c>
      <c r="B72" s="35" t="str">
        <f t="shared" si="20"/>
        <v>Olympia</v>
      </c>
      <c r="C72" s="1">
        <v>1.3</v>
      </c>
      <c r="D72" s="1">
        <v>1.6</v>
      </c>
      <c r="E72" s="1">
        <v>1</v>
      </c>
      <c r="F72" s="1">
        <v>1</v>
      </c>
      <c r="G72" s="1">
        <v>2.2000000000000002</v>
      </c>
      <c r="H72" s="1">
        <v>2.5</v>
      </c>
      <c r="I72" s="1">
        <v>2.1</v>
      </c>
      <c r="J72" s="1">
        <v>2.2999999999999998</v>
      </c>
      <c r="K72" s="1"/>
      <c r="L72" s="35">
        <f t="shared" si="8"/>
        <v>1.4500000000000002</v>
      </c>
      <c r="M72" s="35">
        <f t="shared" si="9"/>
        <v>1</v>
      </c>
      <c r="N72" s="35">
        <f t="shared" si="10"/>
        <v>2.4500000000000002</v>
      </c>
      <c r="O72" s="35">
        <f t="shared" si="11"/>
        <v>2.35</v>
      </c>
      <c r="P72" s="35">
        <f t="shared" si="12"/>
        <v>2.2000000000000002</v>
      </c>
      <c r="Q72" s="35">
        <f t="shared" si="13"/>
        <v>7.8999999999999995</v>
      </c>
      <c r="R72" s="1">
        <f t="shared" si="14"/>
        <v>6</v>
      </c>
    </row>
    <row r="73" spans="1:18">
      <c r="A73" s="35" t="str">
        <f t="shared" si="20"/>
        <v>Elle-Roze Ilkiw</v>
      </c>
      <c r="B73" s="35" t="str">
        <f t="shared" si="20"/>
        <v>Olympia</v>
      </c>
      <c r="C73" s="1">
        <v>1.8</v>
      </c>
      <c r="D73" s="1">
        <v>1.7</v>
      </c>
      <c r="E73" s="1">
        <v>1</v>
      </c>
      <c r="F73" s="1">
        <v>1</v>
      </c>
      <c r="G73" s="1">
        <v>2.2999999999999998</v>
      </c>
      <c r="H73" s="1">
        <v>2.2000000000000002</v>
      </c>
      <c r="I73" s="1">
        <v>2</v>
      </c>
      <c r="J73" s="1">
        <v>2.2999999999999998</v>
      </c>
      <c r="K73" s="1"/>
      <c r="L73" s="35">
        <f t="shared" si="8"/>
        <v>1.75</v>
      </c>
      <c r="M73" s="35">
        <f t="shared" si="9"/>
        <v>1</v>
      </c>
      <c r="N73" s="35">
        <f t="shared" si="10"/>
        <v>2.75</v>
      </c>
      <c r="O73" s="35">
        <f t="shared" si="11"/>
        <v>2.25</v>
      </c>
      <c r="P73" s="35">
        <f t="shared" si="12"/>
        <v>2.15</v>
      </c>
      <c r="Q73" s="35">
        <f t="shared" si="13"/>
        <v>8.35</v>
      </c>
      <c r="R73" s="1">
        <f t="shared" si="14"/>
        <v>2</v>
      </c>
    </row>
    <row r="74" spans="1:18">
      <c r="A74" s="35" t="str">
        <f t="shared" si="20"/>
        <v>Rebekka King</v>
      </c>
      <c r="B74" s="35" t="str">
        <f t="shared" si="20"/>
        <v>Future</v>
      </c>
      <c r="C74" s="1">
        <v>0.5</v>
      </c>
      <c r="D74" s="1">
        <v>0.6</v>
      </c>
      <c r="E74" s="1">
        <v>0.4</v>
      </c>
      <c r="F74" s="1">
        <v>0.4</v>
      </c>
      <c r="G74" s="1">
        <v>2.6</v>
      </c>
      <c r="H74" s="1">
        <v>2.5</v>
      </c>
      <c r="I74" s="1">
        <v>2.6</v>
      </c>
      <c r="J74" s="1">
        <v>2.7</v>
      </c>
      <c r="K74" s="1"/>
      <c r="L74" s="35">
        <f t="shared" si="8"/>
        <v>0.55000000000000004</v>
      </c>
      <c r="M74" s="35">
        <f t="shared" ref="M74" si="21">AVERAGE(E74,F74)</f>
        <v>0.4</v>
      </c>
      <c r="N74" s="35">
        <f t="shared" ref="N74" si="22">IF(L74+M74&gt;8,8,L74+M74)</f>
        <v>0.95000000000000007</v>
      </c>
      <c r="O74" s="35">
        <f t="shared" ref="O74" si="23">AVERAGE(G74,H74)</f>
        <v>2.5499999999999998</v>
      </c>
      <c r="P74" s="35">
        <f t="shared" ref="P74" si="24">AVERAGE(I74,J74)</f>
        <v>2.6500000000000004</v>
      </c>
      <c r="Q74" s="35">
        <f t="shared" si="13"/>
        <v>5.75</v>
      </c>
      <c r="R74" s="1">
        <f t="shared" si="14"/>
        <v>24</v>
      </c>
    </row>
    <row r="76" spans="1:18">
      <c r="A76" s="9" t="s">
        <v>30</v>
      </c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1:18">
      <c r="A77" s="4" t="s">
        <v>1</v>
      </c>
      <c r="B77" s="4" t="s">
        <v>72</v>
      </c>
      <c r="C77" s="4" t="s">
        <v>2</v>
      </c>
      <c r="D77" s="4" t="s">
        <v>3</v>
      </c>
      <c r="E77" s="4" t="s">
        <v>11</v>
      </c>
      <c r="F77" s="4" t="s">
        <v>12</v>
      </c>
      <c r="G77" s="4" t="s">
        <v>13</v>
      </c>
      <c r="H77" s="4" t="s">
        <v>14</v>
      </c>
      <c r="I77" s="4" t="s">
        <v>4</v>
      </c>
      <c r="J77" s="4" t="s">
        <v>5</v>
      </c>
      <c r="K77" s="4" t="s">
        <v>8</v>
      </c>
      <c r="L77" s="4" t="s">
        <v>9</v>
      </c>
      <c r="M77" s="4" t="s">
        <v>15</v>
      </c>
      <c r="N77" s="4" t="s">
        <v>69</v>
      </c>
      <c r="O77" s="4" t="s">
        <v>16</v>
      </c>
      <c r="P77" s="4" t="s">
        <v>10</v>
      </c>
      <c r="Q77" s="4" t="s">
        <v>85</v>
      </c>
      <c r="R77" s="4" t="s">
        <v>68</v>
      </c>
    </row>
    <row r="78" spans="1:18">
      <c r="A78" s="35" t="str">
        <f t="shared" ref="A78:B100" si="25">A8</f>
        <v>Poppy Rumble</v>
      </c>
      <c r="B78" s="35" t="str">
        <f t="shared" si="25"/>
        <v>Olympia</v>
      </c>
      <c r="C78" s="35">
        <v>1</v>
      </c>
      <c r="D78" s="35">
        <v>0.8</v>
      </c>
      <c r="E78" s="35">
        <v>0.2</v>
      </c>
      <c r="F78" s="35">
        <v>0.2</v>
      </c>
      <c r="G78" s="35">
        <v>1.7</v>
      </c>
      <c r="H78" s="35">
        <v>1.9</v>
      </c>
      <c r="I78" s="35">
        <v>2.5</v>
      </c>
      <c r="J78" s="35">
        <v>2.5</v>
      </c>
      <c r="K78" s="35"/>
      <c r="L78" s="35">
        <f t="shared" ref="L78:L109" si="26">AVERAGE(C78,D78)</f>
        <v>0.9</v>
      </c>
      <c r="M78" s="35">
        <f t="shared" ref="M78:M109" si="27">AVERAGE(E78,F78)</f>
        <v>0.2</v>
      </c>
      <c r="N78" s="35">
        <f t="shared" ref="N78:N109" si="28">IF(L78+M78&gt;8,8,L78+M78)</f>
        <v>1.1000000000000001</v>
      </c>
      <c r="O78" s="35">
        <f t="shared" ref="O78:O109" si="29">AVERAGE(G78,H78)</f>
        <v>1.7999999999999998</v>
      </c>
      <c r="P78" s="35">
        <f t="shared" ref="P78:P109" si="30">AVERAGE(I78,J78)</f>
        <v>2.5</v>
      </c>
      <c r="Q78" s="35">
        <f t="shared" ref="Q78:Q109" si="31">10-P78-O78-K78+N78</f>
        <v>6.8000000000000007</v>
      </c>
      <c r="R78" s="1">
        <f t="shared" ref="R78:R109" si="32">RANK(Q78,$Q$78:$Q$109)</f>
        <v>11</v>
      </c>
    </row>
    <row r="79" spans="1:18">
      <c r="A79" s="35" t="str">
        <f t="shared" si="25"/>
        <v>Luci Metzger</v>
      </c>
      <c r="B79" s="35" t="str">
        <f t="shared" si="25"/>
        <v>Xtreme</v>
      </c>
      <c r="C79" s="1">
        <v>0.4</v>
      </c>
      <c r="D79" s="1">
        <v>0.4</v>
      </c>
      <c r="E79" s="1">
        <v>0</v>
      </c>
      <c r="F79" s="1">
        <v>0</v>
      </c>
      <c r="G79" s="1">
        <v>2.4</v>
      </c>
      <c r="H79" s="1">
        <v>2.1</v>
      </c>
      <c r="I79" s="1">
        <v>2.8</v>
      </c>
      <c r="J79" s="1">
        <v>2.7</v>
      </c>
      <c r="K79" s="1"/>
      <c r="L79" s="35">
        <f t="shared" si="26"/>
        <v>0.4</v>
      </c>
      <c r="M79" s="35">
        <f t="shared" si="27"/>
        <v>0</v>
      </c>
      <c r="N79" s="35">
        <f t="shared" si="28"/>
        <v>0.4</v>
      </c>
      <c r="O79" s="35">
        <f t="shared" si="29"/>
        <v>2.25</v>
      </c>
      <c r="P79" s="35">
        <f t="shared" si="30"/>
        <v>2.75</v>
      </c>
      <c r="Q79" s="35">
        <f t="shared" si="31"/>
        <v>5.4</v>
      </c>
      <c r="R79" s="1">
        <f t="shared" si="32"/>
        <v>25</v>
      </c>
    </row>
    <row r="80" spans="1:18">
      <c r="A80" s="35" t="str">
        <f t="shared" si="25"/>
        <v>Olivia Cook</v>
      </c>
      <c r="B80" s="35" t="str">
        <f t="shared" si="25"/>
        <v>Spiralz</v>
      </c>
      <c r="C80" s="1">
        <v>0.7</v>
      </c>
      <c r="D80" s="1">
        <v>0.7</v>
      </c>
      <c r="E80" s="1">
        <v>0</v>
      </c>
      <c r="F80" s="1">
        <v>0</v>
      </c>
      <c r="G80" s="1">
        <v>2.2999999999999998</v>
      </c>
      <c r="H80" s="1">
        <v>2</v>
      </c>
      <c r="I80" s="1">
        <v>3.2</v>
      </c>
      <c r="J80" s="1">
        <v>3.1</v>
      </c>
      <c r="K80" s="1"/>
      <c r="L80" s="35">
        <f t="shared" si="26"/>
        <v>0.7</v>
      </c>
      <c r="M80" s="35">
        <f t="shared" si="27"/>
        <v>0</v>
      </c>
      <c r="N80" s="35">
        <f t="shared" si="28"/>
        <v>0.7</v>
      </c>
      <c r="O80" s="35">
        <f t="shared" si="29"/>
        <v>2.15</v>
      </c>
      <c r="P80" s="35">
        <f t="shared" si="30"/>
        <v>3.1500000000000004</v>
      </c>
      <c r="Q80" s="35">
        <f t="shared" si="31"/>
        <v>5.3999999999999995</v>
      </c>
      <c r="R80" s="1">
        <f t="shared" si="32"/>
        <v>26</v>
      </c>
    </row>
    <row r="81" spans="1:18">
      <c r="A81" s="35" t="str">
        <f t="shared" si="25"/>
        <v>Zoe Parnell</v>
      </c>
      <c r="B81" s="35" t="str">
        <f t="shared" si="25"/>
        <v>Counties</v>
      </c>
      <c r="C81" s="1">
        <v>1</v>
      </c>
      <c r="D81" s="1">
        <v>1.1000000000000001</v>
      </c>
      <c r="E81" s="1">
        <v>0</v>
      </c>
      <c r="F81" s="1">
        <v>0</v>
      </c>
      <c r="G81" s="1">
        <v>1.9</v>
      </c>
      <c r="H81" s="1">
        <v>1.6</v>
      </c>
      <c r="I81" s="1">
        <v>2.4</v>
      </c>
      <c r="J81" s="1">
        <v>2.5</v>
      </c>
      <c r="K81" s="1"/>
      <c r="L81" s="35">
        <f t="shared" si="26"/>
        <v>1.05</v>
      </c>
      <c r="M81" s="35">
        <f t="shared" si="27"/>
        <v>0</v>
      </c>
      <c r="N81" s="35">
        <f t="shared" si="28"/>
        <v>1.05</v>
      </c>
      <c r="O81" s="35">
        <f t="shared" si="29"/>
        <v>1.75</v>
      </c>
      <c r="P81" s="35">
        <f t="shared" si="30"/>
        <v>2.4500000000000002</v>
      </c>
      <c r="Q81" s="35">
        <f t="shared" si="31"/>
        <v>6.85</v>
      </c>
      <c r="R81" s="1">
        <f t="shared" si="32"/>
        <v>10</v>
      </c>
    </row>
    <row r="82" spans="1:18">
      <c r="A82" s="35" t="str">
        <f t="shared" si="25"/>
        <v>Kate Coates</v>
      </c>
      <c r="B82" s="35" t="str">
        <f t="shared" si="25"/>
        <v>DGA</v>
      </c>
      <c r="C82" s="1">
        <v>1.1000000000000001</v>
      </c>
      <c r="D82" s="1">
        <v>1.3</v>
      </c>
      <c r="E82" s="1">
        <v>0</v>
      </c>
      <c r="F82" s="1">
        <v>0</v>
      </c>
      <c r="G82" s="1">
        <v>1.8</v>
      </c>
      <c r="H82" s="1">
        <v>1.8</v>
      </c>
      <c r="I82" s="1">
        <v>3</v>
      </c>
      <c r="J82" s="1">
        <v>2.9</v>
      </c>
      <c r="K82" s="1"/>
      <c r="L82" s="35">
        <f t="shared" si="26"/>
        <v>1.2000000000000002</v>
      </c>
      <c r="M82" s="35">
        <f t="shared" si="27"/>
        <v>0</v>
      </c>
      <c r="N82" s="35">
        <f t="shared" si="28"/>
        <v>1.2000000000000002</v>
      </c>
      <c r="O82" s="35">
        <f t="shared" si="29"/>
        <v>1.8</v>
      </c>
      <c r="P82" s="35">
        <f t="shared" si="30"/>
        <v>2.95</v>
      </c>
      <c r="Q82" s="35">
        <f t="shared" si="31"/>
        <v>6.45</v>
      </c>
      <c r="R82" s="1">
        <f t="shared" si="32"/>
        <v>17</v>
      </c>
    </row>
    <row r="83" spans="1:18">
      <c r="A83" s="35" t="str">
        <f t="shared" si="25"/>
        <v>Tara Hoeben</v>
      </c>
      <c r="B83" s="35" t="str">
        <f t="shared" si="25"/>
        <v>Olympia</v>
      </c>
      <c r="C83" s="1">
        <v>0.6</v>
      </c>
      <c r="D83" s="1">
        <v>0.7</v>
      </c>
      <c r="E83" s="1">
        <v>0.2</v>
      </c>
      <c r="F83" s="1">
        <v>0.2</v>
      </c>
      <c r="G83" s="1">
        <v>2.1</v>
      </c>
      <c r="H83" s="1">
        <v>2</v>
      </c>
      <c r="I83" s="1">
        <v>3.1</v>
      </c>
      <c r="J83" s="1">
        <v>3.1</v>
      </c>
      <c r="K83" s="1"/>
      <c r="L83" s="35">
        <f t="shared" si="26"/>
        <v>0.64999999999999991</v>
      </c>
      <c r="M83" s="35">
        <f t="shared" si="27"/>
        <v>0.2</v>
      </c>
      <c r="N83" s="35">
        <f t="shared" si="28"/>
        <v>0.84999999999999987</v>
      </c>
      <c r="O83" s="35">
        <f t="shared" si="29"/>
        <v>2.0499999999999998</v>
      </c>
      <c r="P83" s="35">
        <f t="shared" si="30"/>
        <v>3.1</v>
      </c>
      <c r="Q83" s="35">
        <f t="shared" si="31"/>
        <v>5.7</v>
      </c>
      <c r="R83" s="1">
        <f t="shared" si="32"/>
        <v>23</v>
      </c>
    </row>
    <row r="84" spans="1:18">
      <c r="A84" s="35" t="str">
        <f t="shared" si="25"/>
        <v>Helaina Lim</v>
      </c>
      <c r="B84" s="35" t="str">
        <f t="shared" si="25"/>
        <v>Xtreme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/>
      <c r="L84" s="35">
        <f t="shared" si="26"/>
        <v>0</v>
      </c>
      <c r="M84" s="35">
        <f t="shared" si="27"/>
        <v>0</v>
      </c>
      <c r="N84" s="35">
        <f t="shared" si="28"/>
        <v>0</v>
      </c>
      <c r="O84" s="35">
        <f t="shared" si="29"/>
        <v>0</v>
      </c>
      <c r="P84" s="35">
        <f t="shared" si="30"/>
        <v>0</v>
      </c>
      <c r="Q84" s="35">
        <v>0</v>
      </c>
      <c r="R84" s="1">
        <f t="shared" si="32"/>
        <v>30</v>
      </c>
    </row>
    <row r="85" spans="1:18">
      <c r="A85" s="35" t="str">
        <f t="shared" si="25"/>
        <v>Kerry Zhou</v>
      </c>
      <c r="B85" s="35" t="str">
        <f t="shared" si="25"/>
        <v>Elements</v>
      </c>
      <c r="C85" s="1">
        <v>0.8</v>
      </c>
      <c r="D85" s="1">
        <v>0.8</v>
      </c>
      <c r="E85" s="1">
        <v>0.4</v>
      </c>
      <c r="F85" s="1">
        <v>0.4</v>
      </c>
      <c r="G85" s="1">
        <v>2.2000000000000002</v>
      </c>
      <c r="H85" s="1">
        <v>2.1</v>
      </c>
      <c r="I85" s="1">
        <v>2.4</v>
      </c>
      <c r="J85" s="1">
        <v>2.5</v>
      </c>
      <c r="K85" s="1"/>
      <c r="L85" s="35">
        <f t="shared" si="26"/>
        <v>0.8</v>
      </c>
      <c r="M85" s="35">
        <f t="shared" si="27"/>
        <v>0.4</v>
      </c>
      <c r="N85" s="35">
        <f t="shared" si="28"/>
        <v>1.2000000000000002</v>
      </c>
      <c r="O85" s="35">
        <f t="shared" si="29"/>
        <v>2.1500000000000004</v>
      </c>
      <c r="P85" s="35">
        <f t="shared" si="30"/>
        <v>2.4500000000000002</v>
      </c>
      <c r="Q85" s="35">
        <f t="shared" si="31"/>
        <v>6.6</v>
      </c>
      <c r="R85" s="1">
        <f t="shared" si="32"/>
        <v>14</v>
      </c>
    </row>
    <row r="86" spans="1:18">
      <c r="A86" s="35" t="str">
        <f t="shared" si="25"/>
        <v>Krista-Vesty Scott</v>
      </c>
      <c r="B86" s="35" t="str">
        <f t="shared" si="25"/>
        <v>Xtreme</v>
      </c>
      <c r="C86" s="1">
        <v>1.2</v>
      </c>
      <c r="D86" s="1">
        <v>1.2</v>
      </c>
      <c r="E86" s="1">
        <v>0.4</v>
      </c>
      <c r="F86" s="1">
        <v>0.4</v>
      </c>
      <c r="G86" s="1">
        <v>2.1</v>
      </c>
      <c r="H86" s="1">
        <v>2.2999999999999998</v>
      </c>
      <c r="I86" s="1">
        <v>2</v>
      </c>
      <c r="J86" s="1">
        <v>2.1</v>
      </c>
      <c r="K86" s="1"/>
      <c r="L86" s="35">
        <f t="shared" si="26"/>
        <v>1.2</v>
      </c>
      <c r="M86" s="35">
        <f t="shared" si="27"/>
        <v>0.4</v>
      </c>
      <c r="N86" s="35">
        <f t="shared" si="28"/>
        <v>1.6</v>
      </c>
      <c r="O86" s="35">
        <f t="shared" si="29"/>
        <v>2.2000000000000002</v>
      </c>
      <c r="P86" s="35">
        <f t="shared" si="30"/>
        <v>2.0499999999999998</v>
      </c>
      <c r="Q86" s="35">
        <f t="shared" si="31"/>
        <v>7.35</v>
      </c>
      <c r="R86" s="1">
        <f t="shared" si="32"/>
        <v>4</v>
      </c>
    </row>
    <row r="87" spans="1:18">
      <c r="A87" s="35" t="str">
        <f t="shared" si="25"/>
        <v>Ruby Donnellon</v>
      </c>
      <c r="B87" s="35" t="str">
        <f t="shared" si="25"/>
        <v>Spiralz</v>
      </c>
      <c r="C87" s="1">
        <v>0.5</v>
      </c>
      <c r="D87" s="1">
        <v>0.8</v>
      </c>
      <c r="E87" s="1">
        <v>0</v>
      </c>
      <c r="F87" s="1">
        <v>0</v>
      </c>
      <c r="G87" s="1">
        <v>2.8</v>
      </c>
      <c r="H87" s="1">
        <v>2.7</v>
      </c>
      <c r="I87" s="1">
        <v>3.1</v>
      </c>
      <c r="J87" s="1">
        <v>3.3</v>
      </c>
      <c r="K87" s="1"/>
      <c r="L87" s="35">
        <f t="shared" si="26"/>
        <v>0.65</v>
      </c>
      <c r="M87" s="35">
        <f t="shared" si="27"/>
        <v>0</v>
      </c>
      <c r="N87" s="35">
        <f t="shared" si="28"/>
        <v>0.65</v>
      </c>
      <c r="O87" s="35">
        <f t="shared" si="29"/>
        <v>2.75</v>
      </c>
      <c r="P87" s="35">
        <f t="shared" si="30"/>
        <v>3.2</v>
      </c>
      <c r="Q87" s="35">
        <f t="shared" si="31"/>
        <v>4.7</v>
      </c>
      <c r="R87" s="1">
        <f t="shared" si="32"/>
        <v>29</v>
      </c>
    </row>
    <row r="88" spans="1:18">
      <c r="A88" s="35" t="str">
        <f t="shared" si="25"/>
        <v>Leia Stevenson</v>
      </c>
      <c r="B88" s="35" t="str">
        <f t="shared" si="25"/>
        <v>Spiralz</v>
      </c>
      <c r="C88" s="1">
        <v>0</v>
      </c>
      <c r="D88" s="1">
        <v>0.3</v>
      </c>
      <c r="E88" s="1">
        <v>0</v>
      </c>
      <c r="F88" s="1">
        <v>0</v>
      </c>
      <c r="G88" s="1">
        <v>2.4</v>
      </c>
      <c r="H88" s="1">
        <v>2.2999999999999998</v>
      </c>
      <c r="I88" s="1">
        <v>2.7</v>
      </c>
      <c r="J88" s="1">
        <v>2.9</v>
      </c>
      <c r="K88" s="1"/>
      <c r="L88" s="35">
        <f t="shared" si="26"/>
        <v>0.15</v>
      </c>
      <c r="M88" s="35">
        <f t="shared" si="27"/>
        <v>0</v>
      </c>
      <c r="N88" s="35">
        <f t="shared" si="28"/>
        <v>0.15</v>
      </c>
      <c r="O88" s="35">
        <f t="shared" si="29"/>
        <v>2.3499999999999996</v>
      </c>
      <c r="P88" s="35">
        <f t="shared" si="30"/>
        <v>2.8</v>
      </c>
      <c r="Q88" s="35">
        <f t="shared" si="31"/>
        <v>5.0000000000000009</v>
      </c>
      <c r="R88" s="1">
        <f t="shared" si="32"/>
        <v>28</v>
      </c>
    </row>
    <row r="89" spans="1:18">
      <c r="A89" s="35" t="str">
        <f t="shared" si="25"/>
        <v>Grace Huang</v>
      </c>
      <c r="B89" s="35" t="str">
        <f t="shared" si="25"/>
        <v>Counties</v>
      </c>
      <c r="C89" s="1">
        <v>1.2</v>
      </c>
      <c r="D89" s="1">
        <v>1.1000000000000001</v>
      </c>
      <c r="E89" s="1">
        <v>0.7</v>
      </c>
      <c r="F89" s="1">
        <v>0.7</v>
      </c>
      <c r="G89" s="1">
        <v>2.2999999999999998</v>
      </c>
      <c r="H89" s="1">
        <v>2</v>
      </c>
      <c r="I89" s="1">
        <v>2.7</v>
      </c>
      <c r="J89" s="1">
        <v>2.6</v>
      </c>
      <c r="K89" s="1"/>
      <c r="L89" s="35">
        <f t="shared" si="26"/>
        <v>1.1499999999999999</v>
      </c>
      <c r="M89" s="35">
        <f t="shared" si="27"/>
        <v>0.7</v>
      </c>
      <c r="N89" s="35">
        <f t="shared" si="28"/>
        <v>1.8499999999999999</v>
      </c>
      <c r="O89" s="35">
        <f t="shared" si="29"/>
        <v>2.15</v>
      </c>
      <c r="P89" s="35">
        <f t="shared" si="30"/>
        <v>2.6500000000000004</v>
      </c>
      <c r="Q89" s="35">
        <f t="shared" si="31"/>
        <v>7.0499999999999989</v>
      </c>
      <c r="R89" s="1">
        <f t="shared" si="32"/>
        <v>9</v>
      </c>
    </row>
    <row r="90" spans="1:18">
      <c r="A90" s="35" t="str">
        <f t="shared" si="25"/>
        <v>Alice Ankersmit</v>
      </c>
      <c r="B90" s="35" t="str">
        <f t="shared" si="25"/>
        <v>Spiralz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/>
      <c r="L90" s="35">
        <f t="shared" si="26"/>
        <v>0</v>
      </c>
      <c r="M90" s="35">
        <f t="shared" si="27"/>
        <v>0</v>
      </c>
      <c r="N90" s="35">
        <f t="shared" si="28"/>
        <v>0</v>
      </c>
      <c r="O90" s="35">
        <f t="shared" si="29"/>
        <v>0</v>
      </c>
      <c r="P90" s="35">
        <f t="shared" si="30"/>
        <v>0</v>
      </c>
      <c r="Q90" s="35">
        <v>0</v>
      </c>
      <c r="R90" s="1">
        <f t="shared" si="32"/>
        <v>30</v>
      </c>
    </row>
    <row r="91" spans="1:18">
      <c r="A91" s="35" t="str">
        <f t="shared" si="25"/>
        <v>Tavia Ralston</v>
      </c>
      <c r="B91" s="35" t="str">
        <f t="shared" si="25"/>
        <v>Delta</v>
      </c>
      <c r="C91" s="1">
        <v>0.6</v>
      </c>
      <c r="D91" s="1">
        <v>0.9</v>
      </c>
      <c r="E91" s="1">
        <v>0.2</v>
      </c>
      <c r="F91" s="1">
        <v>0.1</v>
      </c>
      <c r="G91" s="1">
        <v>2.2000000000000002</v>
      </c>
      <c r="H91" s="1">
        <v>2.2000000000000002</v>
      </c>
      <c r="I91" s="1">
        <v>2.1</v>
      </c>
      <c r="J91" s="1">
        <v>2</v>
      </c>
      <c r="K91" s="1"/>
      <c r="L91" s="35">
        <f t="shared" si="26"/>
        <v>0.75</v>
      </c>
      <c r="M91" s="35">
        <f t="shared" si="27"/>
        <v>0.15000000000000002</v>
      </c>
      <c r="N91" s="35">
        <f t="shared" si="28"/>
        <v>0.9</v>
      </c>
      <c r="O91" s="35">
        <f t="shared" si="29"/>
        <v>2.2000000000000002</v>
      </c>
      <c r="P91" s="35">
        <f t="shared" si="30"/>
        <v>2.0499999999999998</v>
      </c>
      <c r="Q91" s="35">
        <f t="shared" si="31"/>
        <v>6.65</v>
      </c>
      <c r="R91" s="1">
        <f t="shared" si="32"/>
        <v>13</v>
      </c>
    </row>
    <row r="92" spans="1:18">
      <c r="A92" s="35" t="str">
        <f t="shared" si="25"/>
        <v>Emili Snowdon</v>
      </c>
      <c r="B92" s="35" t="str">
        <f t="shared" si="25"/>
        <v>Xtreme</v>
      </c>
      <c r="C92" s="1">
        <v>1</v>
      </c>
      <c r="D92" s="1">
        <v>0.7</v>
      </c>
      <c r="E92" s="1">
        <v>0.3</v>
      </c>
      <c r="F92" s="1">
        <v>0.3</v>
      </c>
      <c r="G92" s="1">
        <v>1.4</v>
      </c>
      <c r="H92" s="1">
        <v>1.6</v>
      </c>
      <c r="I92" s="1">
        <v>1.7</v>
      </c>
      <c r="J92" s="1">
        <v>2</v>
      </c>
      <c r="K92" s="1"/>
      <c r="L92" s="35">
        <f t="shared" si="26"/>
        <v>0.85</v>
      </c>
      <c r="M92" s="35">
        <f t="shared" si="27"/>
        <v>0.3</v>
      </c>
      <c r="N92" s="35">
        <f t="shared" si="28"/>
        <v>1.1499999999999999</v>
      </c>
      <c r="O92" s="35">
        <f t="shared" si="29"/>
        <v>1.5</v>
      </c>
      <c r="P92" s="35">
        <f t="shared" si="30"/>
        <v>1.85</v>
      </c>
      <c r="Q92" s="35">
        <f t="shared" si="31"/>
        <v>7.8000000000000007</v>
      </c>
      <c r="R92" s="1">
        <f t="shared" si="32"/>
        <v>1</v>
      </c>
    </row>
    <row r="93" spans="1:18">
      <c r="A93" s="35" t="str">
        <f t="shared" si="25"/>
        <v>Chloe Chong</v>
      </c>
      <c r="B93" s="35" t="str">
        <f t="shared" si="25"/>
        <v>Counties</v>
      </c>
      <c r="C93" s="1">
        <v>0.8</v>
      </c>
      <c r="D93" s="1">
        <v>0.6</v>
      </c>
      <c r="E93" s="1">
        <v>0</v>
      </c>
      <c r="F93" s="1">
        <v>0</v>
      </c>
      <c r="G93" s="1">
        <v>2.1</v>
      </c>
      <c r="H93" s="1">
        <v>2.1</v>
      </c>
      <c r="I93" s="1">
        <v>2</v>
      </c>
      <c r="J93" s="1">
        <v>1.9</v>
      </c>
      <c r="K93" s="1"/>
      <c r="L93" s="35">
        <f t="shared" si="26"/>
        <v>0.7</v>
      </c>
      <c r="M93" s="35">
        <f t="shared" si="27"/>
        <v>0</v>
      </c>
      <c r="N93" s="35">
        <f t="shared" si="28"/>
        <v>0.7</v>
      </c>
      <c r="O93" s="35">
        <f t="shared" si="29"/>
        <v>2.1</v>
      </c>
      <c r="P93" s="35">
        <f t="shared" si="30"/>
        <v>1.95</v>
      </c>
      <c r="Q93" s="35">
        <f t="shared" si="31"/>
        <v>6.6500000000000012</v>
      </c>
      <c r="R93" s="1">
        <f t="shared" si="32"/>
        <v>12</v>
      </c>
    </row>
    <row r="94" spans="1:18">
      <c r="A94" s="35" t="str">
        <f t="shared" si="25"/>
        <v>Libby Hutchins</v>
      </c>
      <c r="B94" s="35" t="str">
        <f t="shared" si="25"/>
        <v>Olympia</v>
      </c>
      <c r="C94" s="1">
        <v>0.2</v>
      </c>
      <c r="D94" s="1">
        <v>0.5</v>
      </c>
      <c r="E94" s="1">
        <v>0.6</v>
      </c>
      <c r="F94" s="1">
        <v>0.6</v>
      </c>
      <c r="G94" s="1">
        <v>2.1</v>
      </c>
      <c r="H94" s="1">
        <v>2.4</v>
      </c>
      <c r="I94" s="1">
        <v>2.9</v>
      </c>
      <c r="J94" s="1">
        <v>2.9</v>
      </c>
      <c r="K94" s="1"/>
      <c r="L94" s="35">
        <f t="shared" si="26"/>
        <v>0.35</v>
      </c>
      <c r="M94" s="35">
        <f t="shared" si="27"/>
        <v>0.6</v>
      </c>
      <c r="N94" s="35">
        <f t="shared" si="28"/>
        <v>0.95</v>
      </c>
      <c r="O94" s="35">
        <f t="shared" si="29"/>
        <v>2.25</v>
      </c>
      <c r="P94" s="35">
        <f t="shared" si="30"/>
        <v>2.9</v>
      </c>
      <c r="Q94" s="35">
        <f t="shared" si="31"/>
        <v>5.8</v>
      </c>
      <c r="R94" s="1">
        <f t="shared" si="32"/>
        <v>21</v>
      </c>
    </row>
    <row r="95" spans="1:18">
      <c r="A95" s="35" t="str">
        <f t="shared" si="25"/>
        <v>Ruby Kapene-Paitai</v>
      </c>
      <c r="B95" s="35" t="str">
        <f t="shared" si="25"/>
        <v>IGA</v>
      </c>
      <c r="C95" s="1">
        <v>0.4</v>
      </c>
      <c r="D95" s="1">
        <v>0.5</v>
      </c>
      <c r="E95" s="1">
        <v>0.1</v>
      </c>
      <c r="F95" s="1">
        <v>0.2</v>
      </c>
      <c r="G95" s="1">
        <v>2.2000000000000002</v>
      </c>
      <c r="H95" s="1">
        <v>1.9</v>
      </c>
      <c r="I95" s="1">
        <v>2.4</v>
      </c>
      <c r="J95" s="1">
        <v>2.7</v>
      </c>
      <c r="K95" s="1"/>
      <c r="L95" s="35">
        <f t="shared" si="26"/>
        <v>0.45</v>
      </c>
      <c r="M95" s="35">
        <f t="shared" si="27"/>
        <v>0.15000000000000002</v>
      </c>
      <c r="N95" s="35">
        <f t="shared" si="28"/>
        <v>0.60000000000000009</v>
      </c>
      <c r="O95" s="35">
        <f t="shared" si="29"/>
        <v>2.0499999999999998</v>
      </c>
      <c r="P95" s="35">
        <f t="shared" si="30"/>
        <v>2.5499999999999998</v>
      </c>
      <c r="Q95" s="35">
        <f t="shared" si="31"/>
        <v>6</v>
      </c>
      <c r="R95" s="1">
        <f t="shared" si="32"/>
        <v>20</v>
      </c>
    </row>
    <row r="96" spans="1:18">
      <c r="A96" s="35" t="str">
        <f t="shared" si="25"/>
        <v>Chloe Parker</v>
      </c>
      <c r="B96" s="35" t="str">
        <f t="shared" si="25"/>
        <v>Olympia</v>
      </c>
      <c r="C96" s="1">
        <v>0.9</v>
      </c>
      <c r="D96" s="1">
        <v>1.1000000000000001</v>
      </c>
      <c r="E96" s="1">
        <v>0.8</v>
      </c>
      <c r="F96" s="1">
        <v>0.9</v>
      </c>
      <c r="G96" s="1">
        <v>2</v>
      </c>
      <c r="H96" s="1">
        <v>2</v>
      </c>
      <c r="I96" s="1">
        <v>2.1</v>
      </c>
      <c r="J96" s="1">
        <v>2.1</v>
      </c>
      <c r="K96" s="1"/>
      <c r="L96" s="35">
        <f t="shared" si="26"/>
        <v>1</v>
      </c>
      <c r="M96" s="35">
        <f t="shared" si="27"/>
        <v>0.85000000000000009</v>
      </c>
      <c r="N96" s="35">
        <f t="shared" si="28"/>
        <v>1.85</v>
      </c>
      <c r="O96" s="35">
        <f t="shared" si="29"/>
        <v>2</v>
      </c>
      <c r="P96" s="35">
        <f t="shared" si="30"/>
        <v>2.1</v>
      </c>
      <c r="Q96" s="35">
        <f t="shared" si="31"/>
        <v>7.75</v>
      </c>
      <c r="R96" s="1">
        <f t="shared" si="32"/>
        <v>2</v>
      </c>
    </row>
    <row r="97" spans="1:18">
      <c r="A97" s="35" t="str">
        <f t="shared" si="25"/>
        <v>Maddie Chapman</v>
      </c>
      <c r="B97" s="35" t="str">
        <f t="shared" si="25"/>
        <v>Xtreme</v>
      </c>
      <c r="C97" s="1">
        <v>0.7</v>
      </c>
      <c r="D97" s="1">
        <v>0.9</v>
      </c>
      <c r="E97" s="1">
        <v>0.3</v>
      </c>
      <c r="F97" s="1">
        <v>0.3</v>
      </c>
      <c r="G97" s="1">
        <v>1.8</v>
      </c>
      <c r="H97" s="1">
        <v>1.9</v>
      </c>
      <c r="I97" s="1">
        <v>2</v>
      </c>
      <c r="J97" s="1">
        <v>2.2999999999999998</v>
      </c>
      <c r="K97" s="1"/>
      <c r="L97" s="35">
        <f t="shared" si="26"/>
        <v>0.8</v>
      </c>
      <c r="M97" s="35">
        <f t="shared" si="27"/>
        <v>0.3</v>
      </c>
      <c r="N97" s="35">
        <f t="shared" si="28"/>
        <v>1.1000000000000001</v>
      </c>
      <c r="O97" s="35">
        <f t="shared" si="29"/>
        <v>1.85</v>
      </c>
      <c r="P97" s="35">
        <f t="shared" si="30"/>
        <v>2.15</v>
      </c>
      <c r="Q97" s="35">
        <f t="shared" si="31"/>
        <v>7.1</v>
      </c>
      <c r="R97" s="1">
        <f t="shared" si="32"/>
        <v>6</v>
      </c>
    </row>
    <row r="98" spans="1:18">
      <c r="A98" s="35" t="str">
        <f t="shared" si="25"/>
        <v>Holly van den Borst</v>
      </c>
      <c r="B98" s="35" t="str">
        <f t="shared" si="25"/>
        <v>Future</v>
      </c>
      <c r="C98" s="1">
        <v>0.8</v>
      </c>
      <c r="D98" s="1">
        <v>1</v>
      </c>
      <c r="E98" s="1">
        <v>0.4</v>
      </c>
      <c r="F98" s="1">
        <v>0.2</v>
      </c>
      <c r="G98" s="1">
        <v>2</v>
      </c>
      <c r="H98" s="1">
        <v>2</v>
      </c>
      <c r="I98" s="1">
        <v>2.6</v>
      </c>
      <c r="J98" s="1">
        <v>2.7</v>
      </c>
      <c r="K98" s="1"/>
      <c r="L98" s="35">
        <f t="shared" si="26"/>
        <v>0.9</v>
      </c>
      <c r="M98" s="35">
        <f t="shared" si="27"/>
        <v>0.30000000000000004</v>
      </c>
      <c r="N98" s="35">
        <f t="shared" si="28"/>
        <v>1.2000000000000002</v>
      </c>
      <c r="O98" s="35">
        <f t="shared" si="29"/>
        <v>2</v>
      </c>
      <c r="P98" s="35">
        <f t="shared" si="30"/>
        <v>2.6500000000000004</v>
      </c>
      <c r="Q98" s="35">
        <f t="shared" si="31"/>
        <v>6.55</v>
      </c>
      <c r="R98" s="1">
        <f t="shared" si="32"/>
        <v>15</v>
      </c>
    </row>
    <row r="99" spans="1:18">
      <c r="A99" s="35" t="str">
        <f t="shared" si="25"/>
        <v>Seraphine Rive</v>
      </c>
      <c r="B99" s="35" t="str">
        <f t="shared" si="25"/>
        <v>Xtreme</v>
      </c>
      <c r="C99" s="1">
        <v>1.1000000000000001</v>
      </c>
      <c r="D99" s="1">
        <v>0.8</v>
      </c>
      <c r="E99" s="1">
        <v>0.3</v>
      </c>
      <c r="F99" s="1">
        <v>0.3</v>
      </c>
      <c r="G99" s="1">
        <v>1.3</v>
      </c>
      <c r="H99" s="1">
        <v>1.6</v>
      </c>
      <c r="I99" s="1">
        <v>2.2000000000000002</v>
      </c>
      <c r="J99" s="1">
        <v>2.4</v>
      </c>
      <c r="K99" s="1"/>
      <c r="L99" s="35">
        <f t="shared" si="26"/>
        <v>0.95000000000000007</v>
      </c>
      <c r="M99" s="35">
        <f t="shared" si="27"/>
        <v>0.3</v>
      </c>
      <c r="N99" s="35">
        <f t="shared" si="28"/>
        <v>1.25</v>
      </c>
      <c r="O99" s="35">
        <f t="shared" si="29"/>
        <v>1.4500000000000002</v>
      </c>
      <c r="P99" s="35">
        <f t="shared" si="30"/>
        <v>2.2999999999999998</v>
      </c>
      <c r="Q99" s="35">
        <f t="shared" si="31"/>
        <v>7.5</v>
      </c>
      <c r="R99" s="1">
        <f t="shared" si="32"/>
        <v>3</v>
      </c>
    </row>
    <row r="100" spans="1:18">
      <c r="A100" s="35" t="str">
        <f t="shared" si="25"/>
        <v>Cici Wang</v>
      </c>
      <c r="B100" s="35" t="str">
        <f t="shared" si="25"/>
        <v>Xtreme</v>
      </c>
      <c r="C100" s="1">
        <v>0.5</v>
      </c>
      <c r="D100" s="1">
        <v>0.5</v>
      </c>
      <c r="E100" s="1">
        <v>0.1</v>
      </c>
      <c r="F100" s="1">
        <v>0.2</v>
      </c>
      <c r="G100" s="1">
        <v>1.7</v>
      </c>
      <c r="H100" s="1">
        <v>1.7</v>
      </c>
      <c r="I100" s="1">
        <v>2.5</v>
      </c>
      <c r="J100" s="1">
        <v>2.4</v>
      </c>
      <c r="K100" s="1"/>
      <c r="L100" s="35">
        <f t="shared" si="26"/>
        <v>0.5</v>
      </c>
      <c r="M100" s="35">
        <f t="shared" si="27"/>
        <v>0.15000000000000002</v>
      </c>
      <c r="N100" s="35">
        <f t="shared" si="28"/>
        <v>0.65</v>
      </c>
      <c r="O100" s="35">
        <f t="shared" si="29"/>
        <v>1.7</v>
      </c>
      <c r="P100" s="35">
        <f t="shared" si="30"/>
        <v>2.4500000000000002</v>
      </c>
      <c r="Q100" s="35">
        <f t="shared" si="31"/>
        <v>6.5</v>
      </c>
      <c r="R100" s="1">
        <f t="shared" si="32"/>
        <v>16</v>
      </c>
    </row>
    <row r="101" spans="1:18">
      <c r="A101" s="35" t="str">
        <f t="shared" ref="A101:B109" si="33">A31</f>
        <v>Sunny Davis</v>
      </c>
      <c r="B101" s="35" t="str">
        <f t="shared" si="33"/>
        <v>IGA</v>
      </c>
      <c r="C101" s="1">
        <v>0.5</v>
      </c>
      <c r="D101" s="1">
        <v>0.5</v>
      </c>
      <c r="E101" s="1">
        <v>0.5</v>
      </c>
      <c r="F101" s="1">
        <v>0.3</v>
      </c>
      <c r="G101" s="1">
        <v>2</v>
      </c>
      <c r="H101" s="1">
        <v>2.2999999999999998</v>
      </c>
      <c r="I101" s="1">
        <v>2.5</v>
      </c>
      <c r="J101" s="1">
        <v>2.6</v>
      </c>
      <c r="K101" s="1"/>
      <c r="L101" s="35">
        <f t="shared" si="26"/>
        <v>0.5</v>
      </c>
      <c r="M101" s="35">
        <f t="shared" si="27"/>
        <v>0.4</v>
      </c>
      <c r="N101" s="35">
        <f t="shared" si="28"/>
        <v>0.9</v>
      </c>
      <c r="O101" s="35">
        <f t="shared" si="29"/>
        <v>2.15</v>
      </c>
      <c r="P101" s="35">
        <f t="shared" si="30"/>
        <v>2.5499999999999998</v>
      </c>
      <c r="Q101" s="35">
        <f t="shared" si="31"/>
        <v>6.2000000000000011</v>
      </c>
      <c r="R101" s="1">
        <f t="shared" si="32"/>
        <v>19</v>
      </c>
    </row>
    <row r="102" spans="1:18">
      <c r="A102" s="35" t="str">
        <f t="shared" si="33"/>
        <v>Bridget Egan</v>
      </c>
      <c r="B102" s="35" t="str">
        <f t="shared" si="33"/>
        <v>Olympia</v>
      </c>
      <c r="C102" s="1">
        <v>0.2</v>
      </c>
      <c r="D102" s="1">
        <v>0.5</v>
      </c>
      <c r="E102" s="1">
        <v>0.3</v>
      </c>
      <c r="F102" s="1">
        <v>0.3</v>
      </c>
      <c r="G102" s="1">
        <v>2.1</v>
      </c>
      <c r="H102" s="1">
        <v>2.4</v>
      </c>
      <c r="I102" s="1">
        <v>2.5</v>
      </c>
      <c r="J102" s="1">
        <v>2.8</v>
      </c>
      <c r="K102" s="1"/>
      <c r="L102" s="35">
        <f t="shared" si="26"/>
        <v>0.35</v>
      </c>
      <c r="M102" s="35">
        <f t="shared" si="27"/>
        <v>0.3</v>
      </c>
      <c r="N102" s="35">
        <f t="shared" si="28"/>
        <v>0.64999999999999991</v>
      </c>
      <c r="O102" s="35">
        <f t="shared" si="29"/>
        <v>2.25</v>
      </c>
      <c r="P102" s="35">
        <f t="shared" si="30"/>
        <v>2.65</v>
      </c>
      <c r="Q102" s="35">
        <f t="shared" si="31"/>
        <v>5.75</v>
      </c>
      <c r="R102" s="1">
        <f t="shared" si="32"/>
        <v>22</v>
      </c>
    </row>
    <row r="103" spans="1:18">
      <c r="A103" s="35" t="str">
        <f t="shared" si="33"/>
        <v>Anna Taylor</v>
      </c>
      <c r="B103" s="35" t="str">
        <f t="shared" si="33"/>
        <v>Xtreme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/>
      <c r="L103" s="35">
        <f t="shared" si="26"/>
        <v>0</v>
      </c>
      <c r="M103" s="35">
        <f t="shared" si="27"/>
        <v>0</v>
      </c>
      <c r="N103" s="35">
        <f t="shared" si="28"/>
        <v>0</v>
      </c>
      <c r="O103" s="35">
        <f t="shared" si="29"/>
        <v>0</v>
      </c>
      <c r="P103" s="35">
        <f t="shared" si="30"/>
        <v>0</v>
      </c>
      <c r="Q103" s="35">
        <v>0</v>
      </c>
      <c r="R103" s="1">
        <f t="shared" si="32"/>
        <v>30</v>
      </c>
    </row>
    <row r="104" spans="1:18">
      <c r="A104" s="35" t="str">
        <f t="shared" si="33"/>
        <v>Pania Matthews</v>
      </c>
      <c r="B104" s="35" t="str">
        <f t="shared" si="33"/>
        <v>Shore</v>
      </c>
      <c r="C104" s="1">
        <v>1</v>
      </c>
      <c r="D104" s="1">
        <v>1</v>
      </c>
      <c r="E104" s="1">
        <v>0</v>
      </c>
      <c r="F104" s="1">
        <v>0</v>
      </c>
      <c r="G104" s="1">
        <v>1.7</v>
      </c>
      <c r="H104" s="1">
        <v>1.9</v>
      </c>
      <c r="I104" s="1">
        <v>2.7</v>
      </c>
      <c r="J104" s="1">
        <v>3</v>
      </c>
      <c r="K104" s="1"/>
      <c r="L104" s="35">
        <f t="shared" si="26"/>
        <v>1</v>
      </c>
      <c r="M104" s="35">
        <f t="shared" si="27"/>
        <v>0</v>
      </c>
      <c r="N104" s="35">
        <f t="shared" si="28"/>
        <v>1</v>
      </c>
      <c r="O104" s="35">
        <f t="shared" si="29"/>
        <v>1.7999999999999998</v>
      </c>
      <c r="P104" s="35">
        <f t="shared" si="30"/>
        <v>2.85</v>
      </c>
      <c r="Q104" s="35">
        <f t="shared" si="31"/>
        <v>6.3500000000000005</v>
      </c>
      <c r="R104" s="1">
        <f t="shared" si="32"/>
        <v>18</v>
      </c>
    </row>
    <row r="105" spans="1:18">
      <c r="A105" s="35" t="str">
        <f t="shared" si="33"/>
        <v>Catalina Tierney</v>
      </c>
      <c r="B105" s="35" t="str">
        <f t="shared" si="33"/>
        <v>IGA</v>
      </c>
      <c r="C105" s="1">
        <v>0.8</v>
      </c>
      <c r="D105" s="1">
        <v>0.8</v>
      </c>
      <c r="E105" s="1">
        <v>0.6</v>
      </c>
      <c r="F105" s="1">
        <v>0.5</v>
      </c>
      <c r="G105" s="1">
        <v>1.8</v>
      </c>
      <c r="H105" s="1">
        <v>2.1</v>
      </c>
      <c r="I105" s="1">
        <v>2.4</v>
      </c>
      <c r="J105" s="1">
        <v>2.2999999999999998</v>
      </c>
      <c r="K105" s="1"/>
      <c r="L105" s="35">
        <f t="shared" si="26"/>
        <v>0.8</v>
      </c>
      <c r="M105" s="35">
        <f t="shared" si="27"/>
        <v>0.55000000000000004</v>
      </c>
      <c r="N105" s="35">
        <f t="shared" si="28"/>
        <v>1.35</v>
      </c>
      <c r="O105" s="35">
        <f t="shared" si="29"/>
        <v>1.9500000000000002</v>
      </c>
      <c r="P105" s="35">
        <f t="shared" si="30"/>
        <v>2.3499999999999996</v>
      </c>
      <c r="Q105" s="35">
        <f t="shared" si="31"/>
        <v>7.0500000000000007</v>
      </c>
      <c r="R105" s="1">
        <f t="shared" si="32"/>
        <v>7</v>
      </c>
    </row>
    <row r="106" spans="1:18">
      <c r="A106" s="35" t="str">
        <f t="shared" si="33"/>
        <v>Marguerite Johannsen</v>
      </c>
      <c r="B106" s="35" t="str">
        <f t="shared" si="33"/>
        <v>Future</v>
      </c>
      <c r="C106" s="1">
        <v>0.5</v>
      </c>
      <c r="D106" s="1">
        <v>0.6</v>
      </c>
      <c r="E106" s="1">
        <v>0.7</v>
      </c>
      <c r="F106" s="1">
        <v>0.9</v>
      </c>
      <c r="G106" s="1">
        <v>1.7</v>
      </c>
      <c r="H106" s="1">
        <v>2</v>
      </c>
      <c r="I106" s="1">
        <v>2.2000000000000002</v>
      </c>
      <c r="J106" s="1">
        <v>2.4</v>
      </c>
      <c r="K106" s="1"/>
      <c r="L106" s="35">
        <f t="shared" si="26"/>
        <v>0.55000000000000004</v>
      </c>
      <c r="M106" s="35">
        <f t="shared" si="27"/>
        <v>0.8</v>
      </c>
      <c r="N106" s="35">
        <f t="shared" si="28"/>
        <v>1.35</v>
      </c>
      <c r="O106" s="35">
        <f t="shared" si="29"/>
        <v>1.85</v>
      </c>
      <c r="P106" s="35">
        <f t="shared" si="30"/>
        <v>2.2999999999999998</v>
      </c>
      <c r="Q106" s="35">
        <f t="shared" si="31"/>
        <v>7.1999999999999993</v>
      </c>
      <c r="R106" s="1">
        <f t="shared" si="32"/>
        <v>5</v>
      </c>
    </row>
    <row r="107" spans="1:18">
      <c r="A107" s="35" t="str">
        <f t="shared" si="33"/>
        <v>Carolyn Curnow</v>
      </c>
      <c r="B107" s="35" t="str">
        <f t="shared" si="33"/>
        <v>Olympia</v>
      </c>
      <c r="C107" s="1">
        <v>0.6</v>
      </c>
      <c r="D107" s="1">
        <v>0.7</v>
      </c>
      <c r="E107" s="1">
        <v>0.3</v>
      </c>
      <c r="F107" s="1">
        <v>0.5</v>
      </c>
      <c r="G107" s="1">
        <v>2.4</v>
      </c>
      <c r="H107" s="1">
        <v>2.4</v>
      </c>
      <c r="I107" s="1">
        <v>3.3</v>
      </c>
      <c r="J107" s="1">
        <v>3</v>
      </c>
      <c r="K107" s="1"/>
      <c r="L107" s="35">
        <f t="shared" si="26"/>
        <v>0.64999999999999991</v>
      </c>
      <c r="M107" s="35">
        <f t="shared" si="27"/>
        <v>0.4</v>
      </c>
      <c r="N107" s="35">
        <f t="shared" si="28"/>
        <v>1.0499999999999998</v>
      </c>
      <c r="O107" s="35">
        <f t="shared" si="29"/>
        <v>2.4</v>
      </c>
      <c r="P107" s="35">
        <f t="shared" si="30"/>
        <v>3.15</v>
      </c>
      <c r="Q107" s="35">
        <f t="shared" si="31"/>
        <v>5.4999999999999991</v>
      </c>
      <c r="R107" s="1">
        <f t="shared" si="32"/>
        <v>24</v>
      </c>
    </row>
    <row r="108" spans="1:18">
      <c r="A108" s="35" t="str">
        <f t="shared" si="33"/>
        <v>Elle-Roze Ilkiw</v>
      </c>
      <c r="B108" s="35" t="str">
        <f t="shared" si="33"/>
        <v>Olympia</v>
      </c>
      <c r="C108" s="1">
        <v>1</v>
      </c>
      <c r="D108" s="1">
        <v>1</v>
      </c>
      <c r="E108" s="1">
        <v>0.4</v>
      </c>
      <c r="F108" s="1">
        <v>0.6</v>
      </c>
      <c r="G108" s="1">
        <v>1.6</v>
      </c>
      <c r="H108" s="1">
        <v>1.9</v>
      </c>
      <c r="I108" s="1">
        <v>2.6</v>
      </c>
      <c r="J108" s="1">
        <v>2.8</v>
      </c>
      <c r="K108" s="1"/>
      <c r="L108" s="35">
        <f t="shared" si="26"/>
        <v>1</v>
      </c>
      <c r="M108" s="35">
        <f t="shared" si="27"/>
        <v>0.5</v>
      </c>
      <c r="N108" s="35">
        <f t="shared" si="28"/>
        <v>1.5</v>
      </c>
      <c r="O108" s="35">
        <f t="shared" si="29"/>
        <v>1.75</v>
      </c>
      <c r="P108" s="35">
        <f t="shared" si="30"/>
        <v>2.7</v>
      </c>
      <c r="Q108" s="35">
        <f t="shared" si="31"/>
        <v>7.05</v>
      </c>
      <c r="R108" s="1">
        <f t="shared" si="32"/>
        <v>8</v>
      </c>
    </row>
    <row r="109" spans="1:18">
      <c r="A109" s="35" t="str">
        <f t="shared" si="33"/>
        <v>Rebekka King</v>
      </c>
      <c r="B109" s="35" t="str">
        <f t="shared" si="33"/>
        <v>Future</v>
      </c>
      <c r="C109" s="1">
        <v>0.3</v>
      </c>
      <c r="D109" s="1">
        <v>0.3</v>
      </c>
      <c r="E109" s="1">
        <v>0</v>
      </c>
      <c r="F109" s="1">
        <v>0.1</v>
      </c>
      <c r="G109" s="1">
        <v>2.5</v>
      </c>
      <c r="H109" s="1">
        <v>2.5</v>
      </c>
      <c r="I109" s="1">
        <v>2.5</v>
      </c>
      <c r="J109" s="1">
        <v>2.8</v>
      </c>
      <c r="K109" s="1"/>
      <c r="L109" s="35">
        <f t="shared" si="26"/>
        <v>0.3</v>
      </c>
      <c r="M109" s="35">
        <f t="shared" si="27"/>
        <v>0.05</v>
      </c>
      <c r="N109" s="35">
        <f t="shared" si="28"/>
        <v>0.35</v>
      </c>
      <c r="O109" s="35">
        <f t="shared" si="29"/>
        <v>2.5</v>
      </c>
      <c r="P109" s="35">
        <f t="shared" si="30"/>
        <v>2.65</v>
      </c>
      <c r="Q109" s="35">
        <f t="shared" si="31"/>
        <v>5.1999999999999993</v>
      </c>
      <c r="R109" s="1">
        <f t="shared" si="32"/>
        <v>27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R67"/>
  <sheetViews>
    <sheetView topLeftCell="A40" workbookViewId="0">
      <selection activeCell="A25" sqref="A25"/>
    </sheetView>
  </sheetViews>
  <sheetFormatPr defaultColWidth="10.875" defaultRowHeight="15.75"/>
  <cols>
    <col min="1" max="1" width="23.625" style="6" bestFit="1" customWidth="1"/>
    <col min="2" max="2" width="15.125" style="6" customWidth="1"/>
    <col min="3" max="11" width="10.875" style="6"/>
    <col min="12" max="13" width="12.625" style="6" bestFit="1" customWidth="1"/>
    <col min="14" max="14" width="12.625" style="6" customWidth="1"/>
    <col min="15" max="16384" width="10.875" style="6"/>
  </cols>
  <sheetData>
    <row r="1" spans="1:18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8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8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8">
      <c r="A4" s="7" t="s">
        <v>18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8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>
      <c r="A6" s="9" t="s">
        <v>35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8</v>
      </c>
      <c r="L7" s="4" t="s">
        <v>9</v>
      </c>
      <c r="M7" s="4" t="s">
        <v>15</v>
      </c>
      <c r="N7" s="4" t="s">
        <v>69</v>
      </c>
      <c r="O7" s="4" t="s">
        <v>16</v>
      </c>
      <c r="P7" s="4" t="s">
        <v>10</v>
      </c>
      <c r="Q7" s="4" t="s">
        <v>85</v>
      </c>
      <c r="R7" s="4" t="s">
        <v>68</v>
      </c>
    </row>
    <row r="8" spans="1:18">
      <c r="A8" s="39" t="s">
        <v>151</v>
      </c>
      <c r="B8" s="39" t="s">
        <v>152</v>
      </c>
      <c r="C8" s="37">
        <v>0.8</v>
      </c>
      <c r="D8" s="35">
        <v>1</v>
      </c>
      <c r="E8" s="35">
        <v>1</v>
      </c>
      <c r="F8" s="35">
        <v>1</v>
      </c>
      <c r="G8" s="35">
        <v>1.8</v>
      </c>
      <c r="H8" s="35">
        <v>2</v>
      </c>
      <c r="I8" s="35">
        <v>1.9</v>
      </c>
      <c r="J8" s="35">
        <v>1.6</v>
      </c>
      <c r="K8" s="35"/>
      <c r="L8" s="35">
        <f>AVERAGE(C8,D8)</f>
        <v>0.9</v>
      </c>
      <c r="M8" s="35">
        <f>AVERAGE(E8,F8)</f>
        <v>1</v>
      </c>
      <c r="N8" s="35">
        <f>IF(L8+M8&gt;8,8,L8+M8)</f>
        <v>1.9</v>
      </c>
      <c r="O8" s="35">
        <f>AVERAGE(G8,H8)</f>
        <v>1.9</v>
      </c>
      <c r="P8" s="35">
        <f>AVERAGE(I8,J8)</f>
        <v>1.75</v>
      </c>
      <c r="Q8" s="35">
        <f>10-P8-O8-K8+N8</f>
        <v>8.25</v>
      </c>
      <c r="R8" s="1">
        <f t="shared" ref="R8:R25" si="0">RANK(Q8,$Q$8:$Q$25)</f>
        <v>8</v>
      </c>
    </row>
    <row r="9" spans="1:18">
      <c r="A9" s="39" t="s">
        <v>153</v>
      </c>
      <c r="B9" s="39" t="s">
        <v>130</v>
      </c>
      <c r="C9" s="36">
        <v>0.7</v>
      </c>
      <c r="D9" s="1">
        <v>0.7</v>
      </c>
      <c r="E9" s="1">
        <v>0.7</v>
      </c>
      <c r="F9" s="1">
        <v>0.6</v>
      </c>
      <c r="G9" s="1">
        <v>2.2000000000000002</v>
      </c>
      <c r="H9" s="1">
        <v>2.2999999999999998</v>
      </c>
      <c r="I9" s="1">
        <v>2.4</v>
      </c>
      <c r="J9" s="1">
        <v>2.2999999999999998</v>
      </c>
      <c r="K9" s="1"/>
      <c r="L9" s="35">
        <f t="shared" ref="L9:L25" si="1">AVERAGE(C9,D9)</f>
        <v>0.7</v>
      </c>
      <c r="M9" s="35">
        <f t="shared" ref="M9:M25" si="2">AVERAGE(E9,F9)</f>
        <v>0.64999999999999991</v>
      </c>
      <c r="N9" s="35">
        <f t="shared" ref="N9:N25" si="3">IF(L9+M9&gt;8,8,L9+M9)</f>
        <v>1.3499999999999999</v>
      </c>
      <c r="O9" s="35">
        <f t="shared" ref="O9:O25" si="4">AVERAGE(G9,H9)</f>
        <v>2.25</v>
      </c>
      <c r="P9" s="35">
        <f t="shared" ref="P9:P25" si="5">AVERAGE(I9,J9)</f>
        <v>2.3499999999999996</v>
      </c>
      <c r="Q9" s="35">
        <f t="shared" ref="Q9:Q25" si="6">10-P9-O9-K9+N9</f>
        <v>6.75</v>
      </c>
      <c r="R9" s="1">
        <f t="shared" si="0"/>
        <v>16</v>
      </c>
    </row>
    <row r="10" spans="1:18">
      <c r="A10" s="39" t="s">
        <v>154</v>
      </c>
      <c r="B10" s="39" t="s">
        <v>110</v>
      </c>
      <c r="C10" s="36">
        <v>1.1000000000000001</v>
      </c>
      <c r="D10" s="1">
        <v>1.2</v>
      </c>
      <c r="E10" s="1">
        <v>0.7</v>
      </c>
      <c r="F10" s="1">
        <v>0.7</v>
      </c>
      <c r="G10" s="1">
        <v>1.5</v>
      </c>
      <c r="H10" s="1">
        <v>1.6</v>
      </c>
      <c r="I10" s="1">
        <v>2.2000000000000002</v>
      </c>
      <c r="J10" s="1">
        <v>2.2999999999999998</v>
      </c>
      <c r="K10" s="1"/>
      <c r="L10" s="35">
        <f t="shared" si="1"/>
        <v>1.1499999999999999</v>
      </c>
      <c r="M10" s="35">
        <f t="shared" si="2"/>
        <v>0.7</v>
      </c>
      <c r="N10" s="35">
        <f t="shared" si="3"/>
        <v>1.8499999999999999</v>
      </c>
      <c r="O10" s="35">
        <f t="shared" si="4"/>
        <v>1.55</v>
      </c>
      <c r="P10" s="35">
        <f t="shared" si="5"/>
        <v>2.25</v>
      </c>
      <c r="Q10" s="35">
        <f t="shared" si="6"/>
        <v>8.0500000000000007</v>
      </c>
      <c r="R10" s="1">
        <f t="shared" si="0"/>
        <v>10</v>
      </c>
    </row>
    <row r="11" spans="1:18">
      <c r="A11" s="39" t="s">
        <v>155</v>
      </c>
      <c r="B11" s="39" t="s">
        <v>108</v>
      </c>
      <c r="C11" s="36">
        <v>0.4</v>
      </c>
      <c r="D11" s="1">
        <v>0.5</v>
      </c>
      <c r="E11" s="1">
        <v>0.7</v>
      </c>
      <c r="F11" s="1">
        <v>0.7</v>
      </c>
      <c r="G11" s="1">
        <v>1.7</v>
      </c>
      <c r="H11" s="1">
        <v>1.7</v>
      </c>
      <c r="I11" s="1">
        <v>2.4</v>
      </c>
      <c r="J11" s="1">
        <v>2.2000000000000002</v>
      </c>
      <c r="K11" s="1"/>
      <c r="L11" s="35">
        <f t="shared" si="1"/>
        <v>0.45</v>
      </c>
      <c r="M11" s="35">
        <f t="shared" si="2"/>
        <v>0.7</v>
      </c>
      <c r="N11" s="35">
        <f t="shared" si="3"/>
        <v>1.1499999999999999</v>
      </c>
      <c r="O11" s="35">
        <f t="shared" si="4"/>
        <v>1.7</v>
      </c>
      <c r="P11" s="35">
        <f t="shared" si="5"/>
        <v>2.2999999999999998</v>
      </c>
      <c r="Q11" s="35">
        <f t="shared" si="6"/>
        <v>7.15</v>
      </c>
      <c r="R11" s="1">
        <f t="shared" si="0"/>
        <v>13</v>
      </c>
    </row>
    <row r="12" spans="1:18">
      <c r="A12" s="39" t="s">
        <v>156</v>
      </c>
      <c r="B12" s="39" t="s">
        <v>123</v>
      </c>
      <c r="C12" s="36">
        <v>1.4</v>
      </c>
      <c r="D12" s="1">
        <v>1.4</v>
      </c>
      <c r="E12" s="1">
        <v>1.1000000000000001</v>
      </c>
      <c r="F12" s="1">
        <v>1</v>
      </c>
      <c r="G12" s="1">
        <v>1.7</v>
      </c>
      <c r="H12" s="1">
        <v>2</v>
      </c>
      <c r="I12" s="1">
        <v>1.7</v>
      </c>
      <c r="J12" s="1">
        <v>1.4</v>
      </c>
      <c r="K12" s="1"/>
      <c r="L12" s="35">
        <f t="shared" si="1"/>
        <v>1.4</v>
      </c>
      <c r="M12" s="35">
        <f t="shared" si="2"/>
        <v>1.05</v>
      </c>
      <c r="N12" s="35">
        <f t="shared" si="3"/>
        <v>2.4500000000000002</v>
      </c>
      <c r="O12" s="35">
        <f t="shared" si="4"/>
        <v>1.85</v>
      </c>
      <c r="P12" s="35">
        <f t="shared" si="5"/>
        <v>1.5499999999999998</v>
      </c>
      <c r="Q12" s="35">
        <f t="shared" si="6"/>
        <v>9.0500000000000007</v>
      </c>
      <c r="R12" s="1">
        <f t="shared" si="0"/>
        <v>3</v>
      </c>
    </row>
    <row r="13" spans="1:18">
      <c r="A13" s="39" t="s">
        <v>157</v>
      </c>
      <c r="B13" s="39" t="s">
        <v>158</v>
      </c>
      <c r="C13" s="36">
        <v>1.3</v>
      </c>
      <c r="D13" s="1">
        <v>1</v>
      </c>
      <c r="E13" s="1">
        <v>0.9</v>
      </c>
      <c r="F13" s="1">
        <v>0.9</v>
      </c>
      <c r="G13" s="1">
        <v>1.8</v>
      </c>
      <c r="H13" s="1">
        <v>2.1</v>
      </c>
      <c r="I13" s="1">
        <v>1.8</v>
      </c>
      <c r="J13" s="1">
        <v>2</v>
      </c>
      <c r="K13" s="1"/>
      <c r="L13" s="35">
        <f t="shared" si="1"/>
        <v>1.1499999999999999</v>
      </c>
      <c r="M13" s="35">
        <f t="shared" si="2"/>
        <v>0.9</v>
      </c>
      <c r="N13" s="35">
        <f t="shared" si="3"/>
        <v>2.0499999999999998</v>
      </c>
      <c r="O13" s="35">
        <f t="shared" si="4"/>
        <v>1.9500000000000002</v>
      </c>
      <c r="P13" s="35">
        <f t="shared" si="5"/>
        <v>1.9</v>
      </c>
      <c r="Q13" s="35">
        <f t="shared" si="6"/>
        <v>8.1999999999999993</v>
      </c>
      <c r="R13" s="1">
        <f t="shared" si="0"/>
        <v>9</v>
      </c>
    </row>
    <row r="14" spans="1:18">
      <c r="A14" s="39" t="s">
        <v>159</v>
      </c>
      <c r="B14" s="39" t="s">
        <v>102</v>
      </c>
      <c r="C14" s="36">
        <v>1.7</v>
      </c>
      <c r="D14" s="1">
        <v>1.7</v>
      </c>
      <c r="E14" s="1">
        <v>1.6</v>
      </c>
      <c r="F14" s="1">
        <v>1.6</v>
      </c>
      <c r="G14" s="1">
        <v>1.4</v>
      </c>
      <c r="H14" s="1">
        <v>1.6</v>
      </c>
      <c r="I14" s="1">
        <v>1.7</v>
      </c>
      <c r="J14" s="1">
        <v>1.6</v>
      </c>
      <c r="K14" s="1"/>
      <c r="L14" s="35">
        <f t="shared" si="1"/>
        <v>1.7</v>
      </c>
      <c r="M14" s="35">
        <f t="shared" si="2"/>
        <v>1.6</v>
      </c>
      <c r="N14" s="35">
        <f t="shared" si="3"/>
        <v>3.3</v>
      </c>
      <c r="O14" s="35">
        <f t="shared" si="4"/>
        <v>1.5</v>
      </c>
      <c r="P14" s="35">
        <f t="shared" si="5"/>
        <v>1.65</v>
      </c>
      <c r="Q14" s="35">
        <f t="shared" si="6"/>
        <v>10.149999999999999</v>
      </c>
      <c r="R14" s="1">
        <f t="shared" si="0"/>
        <v>1</v>
      </c>
    </row>
    <row r="15" spans="1:18">
      <c r="A15" s="39" t="s">
        <v>160</v>
      </c>
      <c r="B15" s="39" t="s">
        <v>123</v>
      </c>
      <c r="C15" s="36">
        <v>1.7</v>
      </c>
      <c r="D15" s="1">
        <v>1.5</v>
      </c>
      <c r="E15" s="1">
        <v>1.4</v>
      </c>
      <c r="F15" s="1">
        <v>1.4</v>
      </c>
      <c r="G15" s="1">
        <v>1.5</v>
      </c>
      <c r="H15" s="1">
        <v>1.8</v>
      </c>
      <c r="I15" s="1">
        <v>1.8</v>
      </c>
      <c r="J15" s="1">
        <v>1.5</v>
      </c>
      <c r="K15" s="1"/>
      <c r="L15" s="35">
        <f t="shared" si="1"/>
        <v>1.6</v>
      </c>
      <c r="M15" s="35">
        <f t="shared" si="2"/>
        <v>1.4</v>
      </c>
      <c r="N15" s="35">
        <f t="shared" si="3"/>
        <v>3</v>
      </c>
      <c r="O15" s="35">
        <f t="shared" si="4"/>
        <v>1.65</v>
      </c>
      <c r="P15" s="35">
        <f t="shared" si="5"/>
        <v>1.65</v>
      </c>
      <c r="Q15" s="35">
        <f t="shared" si="6"/>
        <v>9.6999999999999993</v>
      </c>
      <c r="R15" s="1">
        <f t="shared" si="0"/>
        <v>2</v>
      </c>
    </row>
    <row r="16" spans="1:18">
      <c r="A16" s="39" t="s">
        <v>161</v>
      </c>
      <c r="B16" s="39" t="s">
        <v>106</v>
      </c>
      <c r="C16" s="36">
        <v>0.4</v>
      </c>
      <c r="D16" s="1">
        <v>0.4</v>
      </c>
      <c r="E16" s="1">
        <v>0.3</v>
      </c>
      <c r="F16" s="1">
        <v>0.3</v>
      </c>
      <c r="G16" s="1">
        <v>2</v>
      </c>
      <c r="H16" s="1">
        <v>1.7</v>
      </c>
      <c r="I16" s="1">
        <v>2.1</v>
      </c>
      <c r="J16" s="1">
        <v>2.1</v>
      </c>
      <c r="K16" s="1"/>
      <c r="L16" s="35">
        <f t="shared" si="1"/>
        <v>0.4</v>
      </c>
      <c r="M16" s="35">
        <f t="shared" si="2"/>
        <v>0.3</v>
      </c>
      <c r="N16" s="35">
        <f t="shared" si="3"/>
        <v>0.7</v>
      </c>
      <c r="O16" s="35">
        <f t="shared" si="4"/>
        <v>1.85</v>
      </c>
      <c r="P16" s="35">
        <f t="shared" si="5"/>
        <v>2.1</v>
      </c>
      <c r="Q16" s="35">
        <f t="shared" si="6"/>
        <v>6.7500000000000009</v>
      </c>
      <c r="R16" s="1">
        <f t="shared" si="0"/>
        <v>15</v>
      </c>
    </row>
    <row r="17" spans="1:18">
      <c r="A17" s="39" t="s">
        <v>162</v>
      </c>
      <c r="B17" s="39" t="s">
        <v>130</v>
      </c>
      <c r="C17" s="36">
        <v>0.6</v>
      </c>
      <c r="D17" s="1">
        <v>0.6</v>
      </c>
      <c r="E17" s="1">
        <v>0.7</v>
      </c>
      <c r="F17" s="1">
        <v>0.6</v>
      </c>
      <c r="G17" s="1">
        <v>2</v>
      </c>
      <c r="H17" s="1">
        <v>2.2999999999999998</v>
      </c>
      <c r="I17" s="1">
        <v>2.2999999999999998</v>
      </c>
      <c r="J17" s="1">
        <v>2.2000000000000002</v>
      </c>
      <c r="K17" s="1"/>
      <c r="L17" s="35">
        <f t="shared" si="1"/>
        <v>0.6</v>
      </c>
      <c r="M17" s="35">
        <f t="shared" si="2"/>
        <v>0.64999999999999991</v>
      </c>
      <c r="N17" s="35">
        <f t="shared" si="3"/>
        <v>1.25</v>
      </c>
      <c r="O17" s="35">
        <f t="shared" si="4"/>
        <v>2.15</v>
      </c>
      <c r="P17" s="35">
        <f t="shared" si="5"/>
        <v>2.25</v>
      </c>
      <c r="Q17" s="35">
        <f t="shared" si="6"/>
        <v>6.85</v>
      </c>
      <c r="R17" s="1">
        <f t="shared" si="0"/>
        <v>14</v>
      </c>
    </row>
    <row r="18" spans="1:18">
      <c r="A18" s="39" t="s">
        <v>163</v>
      </c>
      <c r="B18" s="39" t="s">
        <v>108</v>
      </c>
      <c r="C18" s="36">
        <v>1.1000000000000001</v>
      </c>
      <c r="D18" s="1">
        <v>1.1000000000000001</v>
      </c>
      <c r="E18" s="1">
        <v>1.1000000000000001</v>
      </c>
      <c r="F18" s="1">
        <v>0.8</v>
      </c>
      <c r="G18" s="1">
        <v>1.8</v>
      </c>
      <c r="H18" s="1">
        <v>1.8</v>
      </c>
      <c r="I18" s="1">
        <v>1.9</v>
      </c>
      <c r="J18" s="1">
        <v>1.6</v>
      </c>
      <c r="K18" s="1"/>
      <c r="L18" s="35">
        <f t="shared" si="1"/>
        <v>1.1000000000000001</v>
      </c>
      <c r="M18" s="35">
        <f t="shared" si="2"/>
        <v>0.95000000000000007</v>
      </c>
      <c r="N18" s="35">
        <f t="shared" si="3"/>
        <v>2.0500000000000003</v>
      </c>
      <c r="O18" s="35">
        <f t="shared" si="4"/>
        <v>1.8</v>
      </c>
      <c r="P18" s="35">
        <f t="shared" si="5"/>
        <v>1.75</v>
      </c>
      <c r="Q18" s="35">
        <f t="shared" si="6"/>
        <v>8.5</v>
      </c>
      <c r="R18" s="1">
        <f t="shared" si="0"/>
        <v>6</v>
      </c>
    </row>
    <row r="19" spans="1:18">
      <c r="A19" s="39" t="s">
        <v>164</v>
      </c>
      <c r="B19" s="39" t="s">
        <v>110</v>
      </c>
      <c r="C19" s="36">
        <v>1</v>
      </c>
      <c r="D19" s="1">
        <v>1</v>
      </c>
      <c r="E19" s="1">
        <v>0.9</v>
      </c>
      <c r="F19" s="1">
        <v>0.9</v>
      </c>
      <c r="G19" s="1">
        <v>1.6</v>
      </c>
      <c r="H19" s="1">
        <v>1.6</v>
      </c>
      <c r="I19" s="1">
        <v>1.5</v>
      </c>
      <c r="J19" s="1">
        <v>1.5</v>
      </c>
      <c r="K19" s="1"/>
      <c r="L19" s="35">
        <f t="shared" si="1"/>
        <v>1</v>
      </c>
      <c r="M19" s="35">
        <f t="shared" si="2"/>
        <v>0.9</v>
      </c>
      <c r="N19" s="35">
        <f t="shared" si="3"/>
        <v>1.9</v>
      </c>
      <c r="O19" s="35">
        <f t="shared" si="4"/>
        <v>1.6</v>
      </c>
      <c r="P19" s="35">
        <f t="shared" si="5"/>
        <v>1.5</v>
      </c>
      <c r="Q19" s="35">
        <f t="shared" si="6"/>
        <v>8.8000000000000007</v>
      </c>
      <c r="R19" s="1">
        <f t="shared" si="0"/>
        <v>4</v>
      </c>
    </row>
    <row r="20" spans="1:18">
      <c r="A20" s="39" t="s">
        <v>165</v>
      </c>
      <c r="B20" s="39" t="s">
        <v>106</v>
      </c>
      <c r="C20" s="36">
        <v>0.6</v>
      </c>
      <c r="D20" s="1">
        <v>0.6</v>
      </c>
      <c r="E20" s="1">
        <v>0.4</v>
      </c>
      <c r="F20" s="1">
        <v>0.4</v>
      </c>
      <c r="G20" s="1">
        <v>2</v>
      </c>
      <c r="H20" s="1">
        <v>2.2999999999999998</v>
      </c>
      <c r="I20" s="1">
        <v>2.8</v>
      </c>
      <c r="J20" s="1">
        <v>2.9</v>
      </c>
      <c r="K20" s="1"/>
      <c r="L20" s="35">
        <f t="shared" si="1"/>
        <v>0.6</v>
      </c>
      <c r="M20" s="35">
        <f t="shared" si="2"/>
        <v>0.4</v>
      </c>
      <c r="N20" s="35">
        <f t="shared" si="3"/>
        <v>1</v>
      </c>
      <c r="O20" s="35">
        <f t="shared" si="4"/>
        <v>2.15</v>
      </c>
      <c r="P20" s="35">
        <f t="shared" si="5"/>
        <v>2.8499999999999996</v>
      </c>
      <c r="Q20" s="35">
        <f t="shared" si="6"/>
        <v>6</v>
      </c>
      <c r="R20" s="1">
        <f t="shared" si="0"/>
        <v>17</v>
      </c>
    </row>
    <row r="21" spans="1:18">
      <c r="A21" s="39" t="s">
        <v>166</v>
      </c>
      <c r="B21" s="39" t="s">
        <v>158</v>
      </c>
      <c r="C21" s="36">
        <v>1.1000000000000001</v>
      </c>
      <c r="D21" s="1">
        <v>1.2</v>
      </c>
      <c r="E21" s="1">
        <v>1.3</v>
      </c>
      <c r="F21" s="1">
        <v>1.3</v>
      </c>
      <c r="G21" s="1">
        <v>1.7</v>
      </c>
      <c r="H21" s="1">
        <v>1.9</v>
      </c>
      <c r="I21" s="1">
        <v>2</v>
      </c>
      <c r="J21" s="1">
        <v>1.9</v>
      </c>
      <c r="K21" s="1"/>
      <c r="L21" s="35">
        <f t="shared" si="1"/>
        <v>1.1499999999999999</v>
      </c>
      <c r="M21" s="35">
        <f t="shared" si="2"/>
        <v>1.3</v>
      </c>
      <c r="N21" s="35">
        <f t="shared" si="3"/>
        <v>2.4500000000000002</v>
      </c>
      <c r="O21" s="35">
        <f t="shared" si="4"/>
        <v>1.7999999999999998</v>
      </c>
      <c r="P21" s="35">
        <f t="shared" si="5"/>
        <v>1.95</v>
      </c>
      <c r="Q21" s="35">
        <f t="shared" si="6"/>
        <v>8.7000000000000011</v>
      </c>
      <c r="R21" s="1">
        <f t="shared" si="0"/>
        <v>5</v>
      </c>
    </row>
    <row r="22" spans="1:18">
      <c r="A22" s="39" t="s">
        <v>167</v>
      </c>
      <c r="B22" s="39" t="s">
        <v>102</v>
      </c>
      <c r="C22" s="36">
        <v>0.6</v>
      </c>
      <c r="D22" s="1">
        <v>0.6</v>
      </c>
      <c r="E22" s="1">
        <v>0</v>
      </c>
      <c r="F22" s="1">
        <v>0</v>
      </c>
      <c r="G22" s="1">
        <v>2.1</v>
      </c>
      <c r="H22" s="1">
        <v>2</v>
      </c>
      <c r="I22" s="1">
        <v>2.5</v>
      </c>
      <c r="J22" s="1">
        <v>2.5</v>
      </c>
      <c r="K22" s="1">
        <v>0.6</v>
      </c>
      <c r="L22" s="35">
        <f t="shared" si="1"/>
        <v>0.6</v>
      </c>
      <c r="M22" s="35">
        <f t="shared" si="2"/>
        <v>0</v>
      </c>
      <c r="N22" s="35">
        <f t="shared" si="3"/>
        <v>0.6</v>
      </c>
      <c r="O22" s="35">
        <f t="shared" si="4"/>
        <v>2.0499999999999998</v>
      </c>
      <c r="P22" s="35">
        <f t="shared" si="5"/>
        <v>2.5</v>
      </c>
      <c r="Q22" s="35">
        <f t="shared" si="6"/>
        <v>5.45</v>
      </c>
      <c r="R22" s="1">
        <f t="shared" si="0"/>
        <v>18</v>
      </c>
    </row>
    <row r="23" spans="1:18">
      <c r="A23" s="39" t="s">
        <v>168</v>
      </c>
      <c r="B23" s="39" t="s">
        <v>110</v>
      </c>
      <c r="C23" s="36">
        <v>0.7</v>
      </c>
      <c r="D23" s="1">
        <v>0.7</v>
      </c>
      <c r="E23" s="1">
        <v>1.3</v>
      </c>
      <c r="F23" s="1">
        <v>1.2</v>
      </c>
      <c r="G23" s="1">
        <v>1.7</v>
      </c>
      <c r="H23" s="1">
        <v>1.7</v>
      </c>
      <c r="I23" s="1">
        <v>1.9</v>
      </c>
      <c r="J23" s="1">
        <v>1.8</v>
      </c>
      <c r="K23" s="1"/>
      <c r="L23" s="35">
        <f t="shared" si="1"/>
        <v>0.7</v>
      </c>
      <c r="M23" s="35">
        <f t="shared" si="2"/>
        <v>1.25</v>
      </c>
      <c r="N23" s="35">
        <f t="shared" si="3"/>
        <v>1.95</v>
      </c>
      <c r="O23" s="35">
        <f t="shared" si="4"/>
        <v>1.7</v>
      </c>
      <c r="P23" s="35">
        <f t="shared" si="5"/>
        <v>1.85</v>
      </c>
      <c r="Q23" s="35">
        <f t="shared" si="6"/>
        <v>8.4</v>
      </c>
      <c r="R23" s="1">
        <f t="shared" si="0"/>
        <v>7</v>
      </c>
    </row>
    <row r="24" spans="1:18">
      <c r="A24" s="39" t="s">
        <v>169</v>
      </c>
      <c r="B24" s="39" t="s">
        <v>110</v>
      </c>
      <c r="C24" s="36">
        <v>1</v>
      </c>
      <c r="D24" s="1">
        <v>1</v>
      </c>
      <c r="E24" s="1">
        <v>0.4</v>
      </c>
      <c r="F24" s="1">
        <v>0.3</v>
      </c>
      <c r="G24" s="1">
        <v>1.5</v>
      </c>
      <c r="H24" s="1">
        <v>1.6</v>
      </c>
      <c r="I24" s="1">
        <v>2.4</v>
      </c>
      <c r="J24" s="1">
        <v>2.2999999999999998</v>
      </c>
      <c r="K24" s="1"/>
      <c r="L24" s="35">
        <f t="shared" si="1"/>
        <v>1</v>
      </c>
      <c r="M24" s="35">
        <f t="shared" si="2"/>
        <v>0.35</v>
      </c>
      <c r="N24" s="35">
        <f t="shared" si="3"/>
        <v>1.35</v>
      </c>
      <c r="O24" s="35">
        <f t="shared" si="4"/>
        <v>1.55</v>
      </c>
      <c r="P24" s="35">
        <f t="shared" si="5"/>
        <v>2.3499999999999996</v>
      </c>
      <c r="Q24" s="35">
        <f t="shared" si="6"/>
        <v>7.4500000000000011</v>
      </c>
      <c r="R24" s="1">
        <f t="shared" si="0"/>
        <v>12</v>
      </c>
    </row>
    <row r="25" spans="1:18">
      <c r="A25" s="39" t="s">
        <v>170</v>
      </c>
      <c r="B25" s="39" t="s">
        <v>158</v>
      </c>
      <c r="C25" s="36">
        <v>1.7</v>
      </c>
      <c r="D25" s="1">
        <v>1.7</v>
      </c>
      <c r="E25" s="1">
        <v>0.5</v>
      </c>
      <c r="F25" s="1">
        <v>0.5</v>
      </c>
      <c r="G25" s="1">
        <v>2</v>
      </c>
      <c r="H25" s="1">
        <v>2.2999999999999998</v>
      </c>
      <c r="I25" s="1">
        <v>2</v>
      </c>
      <c r="J25" s="1">
        <v>2</v>
      </c>
      <c r="K25" s="1"/>
      <c r="L25" s="35">
        <f t="shared" si="1"/>
        <v>1.7</v>
      </c>
      <c r="M25" s="35">
        <f t="shared" si="2"/>
        <v>0.5</v>
      </c>
      <c r="N25" s="35">
        <f t="shared" si="3"/>
        <v>2.2000000000000002</v>
      </c>
      <c r="O25" s="35">
        <f t="shared" si="4"/>
        <v>2.15</v>
      </c>
      <c r="P25" s="35">
        <f t="shared" si="5"/>
        <v>2</v>
      </c>
      <c r="Q25" s="35">
        <f t="shared" si="6"/>
        <v>8.0500000000000007</v>
      </c>
      <c r="R25" s="1">
        <f t="shared" si="0"/>
        <v>10</v>
      </c>
    </row>
    <row r="27" spans="1:18">
      <c r="A27" s="9" t="s">
        <v>34</v>
      </c>
      <c r="B27" s="9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8">
      <c r="A28" s="4" t="s">
        <v>1</v>
      </c>
      <c r="B28" s="4" t="s">
        <v>72</v>
      </c>
      <c r="C28" s="4" t="s">
        <v>2</v>
      </c>
      <c r="D28" s="4" t="s">
        <v>3</v>
      </c>
      <c r="E28" s="4" t="s">
        <v>11</v>
      </c>
      <c r="F28" s="4" t="s">
        <v>12</v>
      </c>
      <c r="G28" s="4" t="s">
        <v>13</v>
      </c>
      <c r="H28" s="4" t="s">
        <v>14</v>
      </c>
      <c r="I28" s="4" t="s">
        <v>4</v>
      </c>
      <c r="J28" s="4" t="s">
        <v>5</v>
      </c>
      <c r="K28" s="4" t="s">
        <v>8</v>
      </c>
      <c r="L28" s="4" t="s">
        <v>9</v>
      </c>
      <c r="M28" s="4" t="s">
        <v>15</v>
      </c>
      <c r="N28" s="4" t="s">
        <v>69</v>
      </c>
      <c r="O28" s="4" t="s">
        <v>16</v>
      </c>
      <c r="P28" s="4" t="s">
        <v>10</v>
      </c>
      <c r="Q28" s="4" t="s">
        <v>85</v>
      </c>
      <c r="R28" s="4" t="s">
        <v>68</v>
      </c>
    </row>
    <row r="29" spans="1:18">
      <c r="A29" s="35" t="str">
        <f t="shared" ref="A29:B46" si="7">A8</f>
        <v>Jasmine Evans</v>
      </c>
      <c r="B29" s="35" t="str">
        <f t="shared" si="7"/>
        <v>Future</v>
      </c>
      <c r="C29" s="35">
        <v>0.9</v>
      </c>
      <c r="D29" s="35">
        <v>0.9</v>
      </c>
      <c r="E29" s="35">
        <v>0.9</v>
      </c>
      <c r="F29" s="35">
        <v>0.9</v>
      </c>
      <c r="G29" s="35">
        <v>1.6</v>
      </c>
      <c r="H29" s="35">
        <v>1.8</v>
      </c>
      <c r="I29" s="35">
        <v>1.7</v>
      </c>
      <c r="J29" s="35">
        <v>1.5</v>
      </c>
      <c r="K29" s="35"/>
      <c r="L29" s="35">
        <f t="shared" ref="L29" si="8">AVERAGE(C29,D29)</f>
        <v>0.9</v>
      </c>
      <c r="M29" s="35">
        <f t="shared" ref="M29" si="9">AVERAGE(E29,F29)</f>
        <v>0.9</v>
      </c>
      <c r="N29" s="35">
        <f t="shared" ref="N29" si="10">IF(L29+M29&gt;8,8,L29+M29)</f>
        <v>1.8</v>
      </c>
      <c r="O29" s="35">
        <f t="shared" ref="O29" si="11">AVERAGE(G29,H29)</f>
        <v>1.7000000000000002</v>
      </c>
      <c r="P29" s="35">
        <f t="shared" ref="P29" si="12">AVERAGE(I29,J29)</f>
        <v>1.6</v>
      </c>
      <c r="Q29" s="35">
        <f t="shared" ref="Q29" si="13">10-P29-O29-K29+N29</f>
        <v>8.5</v>
      </c>
      <c r="R29" s="1">
        <f t="shared" ref="R29:R46" si="14">RANK(Q29,$Q$29:$Q$46)</f>
        <v>4</v>
      </c>
    </row>
    <row r="30" spans="1:18">
      <c r="A30" s="35" t="str">
        <f t="shared" si="7"/>
        <v>Georgia Broadley</v>
      </c>
      <c r="B30" s="35" t="str">
        <f t="shared" si="7"/>
        <v>GGI</v>
      </c>
      <c r="C30" s="1">
        <v>0.2</v>
      </c>
      <c r="D30" s="1">
        <v>0.3</v>
      </c>
      <c r="E30" s="1">
        <v>0.4</v>
      </c>
      <c r="F30" s="1">
        <v>0.4</v>
      </c>
      <c r="G30" s="1">
        <v>2.2999999999999998</v>
      </c>
      <c r="H30" s="1">
        <v>2.1</v>
      </c>
      <c r="I30" s="1">
        <v>2.2999999999999998</v>
      </c>
      <c r="J30" s="1">
        <v>2.1</v>
      </c>
      <c r="K30" s="1"/>
      <c r="L30" s="35">
        <f t="shared" ref="L30:L46" si="15">AVERAGE(C30,D30)</f>
        <v>0.25</v>
      </c>
      <c r="M30" s="35">
        <f t="shared" ref="M30:M46" si="16">AVERAGE(E30,F30)</f>
        <v>0.4</v>
      </c>
      <c r="N30" s="35">
        <f t="shared" ref="N30:N46" si="17">IF(L30+M30&gt;8,8,L30+M30)</f>
        <v>0.65</v>
      </c>
      <c r="O30" s="35">
        <f t="shared" ref="O30:O46" si="18">AVERAGE(G30,H30)</f>
        <v>2.2000000000000002</v>
      </c>
      <c r="P30" s="35">
        <f t="shared" ref="P30:P46" si="19">AVERAGE(I30,J30)</f>
        <v>2.2000000000000002</v>
      </c>
      <c r="Q30" s="35">
        <f t="shared" ref="Q30:Q46" si="20">10-P30-O30-K30+N30</f>
        <v>6.25</v>
      </c>
      <c r="R30" s="1">
        <f t="shared" si="14"/>
        <v>14</v>
      </c>
    </row>
    <row r="31" spans="1:18">
      <c r="A31" s="35" t="str">
        <f t="shared" si="7"/>
        <v>Phoebe Lush</v>
      </c>
      <c r="B31" s="35" t="str">
        <f t="shared" si="7"/>
        <v>Counties</v>
      </c>
      <c r="C31" s="1">
        <v>1.6</v>
      </c>
      <c r="D31" s="1">
        <v>1.6</v>
      </c>
      <c r="E31" s="1">
        <v>0.4</v>
      </c>
      <c r="F31" s="1">
        <v>0.5</v>
      </c>
      <c r="G31" s="1">
        <v>1.5</v>
      </c>
      <c r="H31" s="1">
        <v>1.6</v>
      </c>
      <c r="I31" s="1">
        <v>1.7</v>
      </c>
      <c r="J31" s="1">
        <v>1.8</v>
      </c>
      <c r="K31" s="1"/>
      <c r="L31" s="35">
        <f t="shared" si="15"/>
        <v>1.6</v>
      </c>
      <c r="M31" s="35">
        <f t="shared" si="16"/>
        <v>0.45</v>
      </c>
      <c r="N31" s="35">
        <f t="shared" si="17"/>
        <v>2.0500000000000003</v>
      </c>
      <c r="O31" s="35">
        <f t="shared" si="18"/>
        <v>1.55</v>
      </c>
      <c r="P31" s="35">
        <f t="shared" si="19"/>
        <v>1.75</v>
      </c>
      <c r="Q31" s="35">
        <f t="shared" si="20"/>
        <v>8.75</v>
      </c>
      <c r="R31" s="1">
        <f t="shared" si="14"/>
        <v>2</v>
      </c>
    </row>
    <row r="32" spans="1:18">
      <c r="A32" s="35" t="str">
        <f t="shared" si="7"/>
        <v>Alisha Parkes</v>
      </c>
      <c r="B32" s="35" t="str">
        <f t="shared" si="7"/>
        <v>IGA</v>
      </c>
      <c r="C32" s="1">
        <v>0.4</v>
      </c>
      <c r="D32" s="1">
        <v>0.4</v>
      </c>
      <c r="E32" s="1">
        <v>0.5</v>
      </c>
      <c r="F32" s="1">
        <v>0.5</v>
      </c>
      <c r="G32" s="1">
        <v>1.6</v>
      </c>
      <c r="H32" s="1">
        <v>1.7</v>
      </c>
      <c r="I32" s="1">
        <v>2</v>
      </c>
      <c r="J32" s="1">
        <v>2.1</v>
      </c>
      <c r="K32" s="1"/>
      <c r="L32" s="35">
        <f t="shared" si="15"/>
        <v>0.4</v>
      </c>
      <c r="M32" s="35">
        <f t="shared" si="16"/>
        <v>0.5</v>
      </c>
      <c r="N32" s="35">
        <f t="shared" si="17"/>
        <v>0.9</v>
      </c>
      <c r="O32" s="35">
        <f t="shared" si="18"/>
        <v>1.65</v>
      </c>
      <c r="P32" s="35">
        <f t="shared" si="19"/>
        <v>2.0499999999999998</v>
      </c>
      <c r="Q32" s="35">
        <f t="shared" si="20"/>
        <v>7.2000000000000011</v>
      </c>
      <c r="R32" s="1">
        <f t="shared" si="14"/>
        <v>11</v>
      </c>
    </row>
    <row r="33" spans="1:18">
      <c r="A33" s="35" t="str">
        <f t="shared" si="7"/>
        <v>Alyshia Kemper</v>
      </c>
      <c r="B33" s="35" t="str">
        <f t="shared" si="7"/>
        <v>Olympia</v>
      </c>
      <c r="C33" s="1">
        <v>0.7</v>
      </c>
      <c r="D33" s="1">
        <v>0.7</v>
      </c>
      <c r="E33" s="1">
        <v>1.2</v>
      </c>
      <c r="F33" s="1">
        <v>1.2</v>
      </c>
      <c r="G33" s="1">
        <v>2.1</v>
      </c>
      <c r="H33" s="1">
        <v>2.1</v>
      </c>
      <c r="I33" s="1">
        <v>2</v>
      </c>
      <c r="J33" s="1">
        <v>1.9</v>
      </c>
      <c r="K33" s="1"/>
      <c r="L33" s="35">
        <f t="shared" si="15"/>
        <v>0.7</v>
      </c>
      <c r="M33" s="35">
        <f t="shared" si="16"/>
        <v>1.2</v>
      </c>
      <c r="N33" s="35">
        <f t="shared" si="17"/>
        <v>1.9</v>
      </c>
      <c r="O33" s="35">
        <f t="shared" si="18"/>
        <v>2.1</v>
      </c>
      <c r="P33" s="35">
        <f t="shared" si="19"/>
        <v>1.95</v>
      </c>
      <c r="Q33" s="35">
        <f t="shared" si="20"/>
        <v>7.8500000000000014</v>
      </c>
      <c r="R33" s="1">
        <f t="shared" si="14"/>
        <v>6</v>
      </c>
    </row>
    <row r="34" spans="1:18">
      <c r="A34" s="35" t="str">
        <f t="shared" si="7"/>
        <v>Piper McMullen</v>
      </c>
      <c r="B34" s="35" t="str">
        <f t="shared" si="7"/>
        <v>Delta</v>
      </c>
      <c r="C34" s="1">
        <v>0.4</v>
      </c>
      <c r="D34" s="1">
        <v>0.5</v>
      </c>
      <c r="E34" s="1">
        <v>0.4</v>
      </c>
      <c r="F34" s="1">
        <v>0.4</v>
      </c>
      <c r="G34" s="1">
        <v>2.5</v>
      </c>
      <c r="H34" s="1">
        <v>2.2000000000000002</v>
      </c>
      <c r="I34" s="1">
        <v>3</v>
      </c>
      <c r="J34" s="1">
        <v>3.1</v>
      </c>
      <c r="K34" s="1"/>
      <c r="L34" s="35">
        <f t="shared" si="15"/>
        <v>0.45</v>
      </c>
      <c r="M34" s="35">
        <f t="shared" si="16"/>
        <v>0.4</v>
      </c>
      <c r="N34" s="35">
        <f t="shared" si="17"/>
        <v>0.85000000000000009</v>
      </c>
      <c r="O34" s="35">
        <f t="shared" si="18"/>
        <v>2.35</v>
      </c>
      <c r="P34" s="35">
        <f t="shared" si="19"/>
        <v>3.05</v>
      </c>
      <c r="Q34" s="35">
        <f t="shared" si="20"/>
        <v>5.4499999999999993</v>
      </c>
      <c r="R34" s="1">
        <f t="shared" si="14"/>
        <v>18</v>
      </c>
    </row>
    <row r="35" spans="1:18">
      <c r="A35" s="35" t="str">
        <f t="shared" si="7"/>
        <v>Saartje Ly</v>
      </c>
      <c r="B35" s="35" t="str">
        <f t="shared" si="7"/>
        <v>Xtreme</v>
      </c>
      <c r="C35" s="1">
        <v>0.8</v>
      </c>
      <c r="D35" s="1">
        <v>0.9</v>
      </c>
      <c r="E35" s="1">
        <v>1.1000000000000001</v>
      </c>
      <c r="F35" s="1">
        <v>1.1000000000000001</v>
      </c>
      <c r="G35" s="1">
        <v>1.7</v>
      </c>
      <c r="H35" s="1">
        <v>1.8</v>
      </c>
      <c r="I35" s="1">
        <v>1.9</v>
      </c>
      <c r="J35" s="1">
        <v>1.8</v>
      </c>
      <c r="K35" s="1"/>
      <c r="L35" s="35">
        <f t="shared" si="15"/>
        <v>0.85000000000000009</v>
      </c>
      <c r="M35" s="35">
        <f t="shared" si="16"/>
        <v>1.1000000000000001</v>
      </c>
      <c r="N35" s="35">
        <f t="shared" si="17"/>
        <v>1.9500000000000002</v>
      </c>
      <c r="O35" s="35">
        <f t="shared" si="18"/>
        <v>1.75</v>
      </c>
      <c r="P35" s="35">
        <f t="shared" si="19"/>
        <v>1.85</v>
      </c>
      <c r="Q35" s="35">
        <f t="shared" si="20"/>
        <v>8.3500000000000014</v>
      </c>
      <c r="R35" s="1">
        <f t="shared" si="14"/>
        <v>5</v>
      </c>
    </row>
    <row r="36" spans="1:18">
      <c r="A36" s="35" t="str">
        <f t="shared" si="7"/>
        <v>Bella Gruindelingh</v>
      </c>
      <c r="B36" s="35" t="str">
        <f t="shared" si="7"/>
        <v>Olympia</v>
      </c>
      <c r="C36" s="1">
        <v>1.2</v>
      </c>
      <c r="D36" s="1">
        <v>1.2</v>
      </c>
      <c r="E36" s="1">
        <v>1.1000000000000001</v>
      </c>
      <c r="F36" s="1">
        <v>1.1000000000000001</v>
      </c>
      <c r="G36" s="1">
        <v>1.6</v>
      </c>
      <c r="H36" s="1">
        <v>1.7</v>
      </c>
      <c r="I36" s="1">
        <v>1.9</v>
      </c>
      <c r="J36" s="1">
        <v>2.2000000000000002</v>
      </c>
      <c r="K36" s="1"/>
      <c r="L36" s="35">
        <f t="shared" si="15"/>
        <v>1.2</v>
      </c>
      <c r="M36" s="35">
        <f t="shared" si="16"/>
        <v>1.1000000000000001</v>
      </c>
      <c r="N36" s="35">
        <f t="shared" si="17"/>
        <v>2.2999999999999998</v>
      </c>
      <c r="O36" s="35">
        <f t="shared" si="18"/>
        <v>1.65</v>
      </c>
      <c r="P36" s="35">
        <f t="shared" si="19"/>
        <v>2.0499999999999998</v>
      </c>
      <c r="Q36" s="35">
        <f t="shared" si="20"/>
        <v>8.6000000000000014</v>
      </c>
      <c r="R36" s="1">
        <f t="shared" si="14"/>
        <v>3</v>
      </c>
    </row>
    <row r="37" spans="1:18">
      <c r="A37" s="35" t="str">
        <f t="shared" si="7"/>
        <v>Sienna Barrett</v>
      </c>
      <c r="B37" s="35" t="str">
        <f t="shared" si="7"/>
        <v>Spiralz</v>
      </c>
      <c r="C37" s="1">
        <v>0</v>
      </c>
      <c r="D37" s="1">
        <v>0.1</v>
      </c>
      <c r="E37" s="1">
        <v>0.4</v>
      </c>
      <c r="F37" s="1">
        <v>0.6</v>
      </c>
      <c r="G37" s="1">
        <v>1.8</v>
      </c>
      <c r="H37" s="1">
        <v>1.8</v>
      </c>
      <c r="I37" s="1">
        <v>2.1</v>
      </c>
      <c r="J37" s="1">
        <v>1.9</v>
      </c>
      <c r="K37" s="1"/>
      <c r="L37" s="35">
        <f t="shared" si="15"/>
        <v>0.05</v>
      </c>
      <c r="M37" s="35">
        <f t="shared" si="16"/>
        <v>0.5</v>
      </c>
      <c r="N37" s="35">
        <f t="shared" si="17"/>
        <v>0.55000000000000004</v>
      </c>
      <c r="O37" s="35">
        <f t="shared" si="18"/>
        <v>1.8</v>
      </c>
      <c r="P37" s="35">
        <f t="shared" si="19"/>
        <v>2</v>
      </c>
      <c r="Q37" s="35">
        <f t="shared" si="20"/>
        <v>6.75</v>
      </c>
      <c r="R37" s="1">
        <f t="shared" si="14"/>
        <v>13</v>
      </c>
    </row>
    <row r="38" spans="1:18">
      <c r="A38" s="35" t="str">
        <f t="shared" si="7"/>
        <v>Jessica Christie</v>
      </c>
      <c r="B38" s="35" t="str">
        <f t="shared" si="7"/>
        <v>GGI</v>
      </c>
      <c r="C38" s="1">
        <v>0.3</v>
      </c>
      <c r="D38" s="1">
        <v>0.4</v>
      </c>
      <c r="E38" s="1">
        <v>0.3</v>
      </c>
      <c r="F38" s="1">
        <v>0.3</v>
      </c>
      <c r="G38" s="1">
        <v>2.6</v>
      </c>
      <c r="H38" s="1">
        <v>2.2999999999999998</v>
      </c>
      <c r="I38" s="1">
        <v>2.7</v>
      </c>
      <c r="J38" s="1">
        <v>2.5</v>
      </c>
      <c r="K38" s="1"/>
      <c r="L38" s="35">
        <f t="shared" si="15"/>
        <v>0.35</v>
      </c>
      <c r="M38" s="35">
        <f t="shared" si="16"/>
        <v>0.3</v>
      </c>
      <c r="N38" s="35">
        <f t="shared" si="17"/>
        <v>0.64999999999999991</v>
      </c>
      <c r="O38" s="35">
        <f t="shared" si="18"/>
        <v>2.4500000000000002</v>
      </c>
      <c r="P38" s="35">
        <f t="shared" si="19"/>
        <v>2.6</v>
      </c>
      <c r="Q38" s="35">
        <f t="shared" si="20"/>
        <v>5.6</v>
      </c>
      <c r="R38" s="1">
        <f t="shared" si="14"/>
        <v>17</v>
      </c>
    </row>
    <row r="39" spans="1:18">
      <c r="A39" s="35" t="str">
        <f t="shared" si="7"/>
        <v>Amelia Harvey</v>
      </c>
      <c r="B39" s="35" t="str">
        <f t="shared" si="7"/>
        <v>IGA</v>
      </c>
      <c r="C39" s="1">
        <v>0.6</v>
      </c>
      <c r="D39" s="1">
        <v>0.6</v>
      </c>
      <c r="E39" s="1">
        <v>0.4</v>
      </c>
      <c r="F39" s="1">
        <v>0.4</v>
      </c>
      <c r="G39" s="1">
        <v>1.8</v>
      </c>
      <c r="H39" s="1">
        <v>1.6</v>
      </c>
      <c r="I39" s="1">
        <v>1.7</v>
      </c>
      <c r="J39" s="1">
        <v>2</v>
      </c>
      <c r="K39" s="1"/>
      <c r="L39" s="35">
        <f t="shared" si="15"/>
        <v>0.6</v>
      </c>
      <c r="M39" s="35">
        <f t="shared" si="16"/>
        <v>0.4</v>
      </c>
      <c r="N39" s="35">
        <f t="shared" si="17"/>
        <v>1</v>
      </c>
      <c r="O39" s="35">
        <f t="shared" si="18"/>
        <v>1.7000000000000002</v>
      </c>
      <c r="P39" s="35">
        <f t="shared" si="19"/>
        <v>1.85</v>
      </c>
      <c r="Q39" s="35">
        <f t="shared" si="20"/>
        <v>7.45</v>
      </c>
      <c r="R39" s="1">
        <f t="shared" si="14"/>
        <v>9</v>
      </c>
    </row>
    <row r="40" spans="1:18">
      <c r="A40" s="35" t="str">
        <f t="shared" si="7"/>
        <v>Alysha Read</v>
      </c>
      <c r="B40" s="35" t="str">
        <f t="shared" si="7"/>
        <v>Counties</v>
      </c>
      <c r="C40" s="1">
        <v>0.8</v>
      </c>
      <c r="D40" s="1">
        <v>0.9</v>
      </c>
      <c r="E40" s="1">
        <v>1</v>
      </c>
      <c r="F40" s="1">
        <v>1</v>
      </c>
      <c r="G40" s="1">
        <v>1.7</v>
      </c>
      <c r="H40" s="1">
        <v>1.5</v>
      </c>
      <c r="I40" s="1">
        <v>2.2999999999999998</v>
      </c>
      <c r="J40" s="1">
        <v>2.5</v>
      </c>
      <c r="K40" s="1"/>
      <c r="L40" s="35">
        <f t="shared" si="15"/>
        <v>0.85000000000000009</v>
      </c>
      <c r="M40" s="35">
        <f t="shared" si="16"/>
        <v>1</v>
      </c>
      <c r="N40" s="35">
        <f t="shared" si="17"/>
        <v>1.85</v>
      </c>
      <c r="O40" s="35">
        <f t="shared" si="18"/>
        <v>1.6</v>
      </c>
      <c r="P40" s="35">
        <f t="shared" si="19"/>
        <v>2.4</v>
      </c>
      <c r="Q40" s="35">
        <f t="shared" si="20"/>
        <v>7.85</v>
      </c>
      <c r="R40" s="1">
        <f t="shared" si="14"/>
        <v>7</v>
      </c>
    </row>
    <row r="41" spans="1:18">
      <c r="A41" s="35" t="str">
        <f t="shared" si="7"/>
        <v>Joyce Hu</v>
      </c>
      <c r="B41" s="35" t="str">
        <f t="shared" si="7"/>
        <v>Spiralz</v>
      </c>
      <c r="C41" s="1">
        <v>0.1</v>
      </c>
      <c r="D41" s="1">
        <v>0.3</v>
      </c>
      <c r="E41" s="1">
        <v>0.2</v>
      </c>
      <c r="F41" s="1">
        <v>0</v>
      </c>
      <c r="G41" s="1">
        <v>2</v>
      </c>
      <c r="H41" s="1">
        <v>2</v>
      </c>
      <c r="I41" s="1">
        <v>2.5</v>
      </c>
      <c r="J41" s="1">
        <v>2.6</v>
      </c>
      <c r="K41" s="1"/>
      <c r="L41" s="35">
        <f t="shared" si="15"/>
        <v>0.2</v>
      </c>
      <c r="M41" s="35">
        <f t="shared" si="16"/>
        <v>0.1</v>
      </c>
      <c r="N41" s="35">
        <f t="shared" si="17"/>
        <v>0.30000000000000004</v>
      </c>
      <c r="O41" s="35">
        <f t="shared" si="18"/>
        <v>2</v>
      </c>
      <c r="P41" s="35">
        <f t="shared" si="19"/>
        <v>2.5499999999999998</v>
      </c>
      <c r="Q41" s="35">
        <f t="shared" si="20"/>
        <v>5.75</v>
      </c>
      <c r="R41" s="1">
        <f t="shared" si="14"/>
        <v>16</v>
      </c>
    </row>
    <row r="42" spans="1:18">
      <c r="A42" s="35" t="str">
        <f t="shared" si="7"/>
        <v>Abbie Taylor</v>
      </c>
      <c r="B42" s="35" t="str">
        <f t="shared" si="7"/>
        <v>Delta</v>
      </c>
      <c r="C42" s="1">
        <v>1</v>
      </c>
      <c r="D42" s="1">
        <v>0.7</v>
      </c>
      <c r="E42" s="1">
        <v>0.7</v>
      </c>
      <c r="F42" s="1">
        <v>0.9</v>
      </c>
      <c r="G42" s="1">
        <v>1.8</v>
      </c>
      <c r="H42" s="1">
        <v>2.1</v>
      </c>
      <c r="I42" s="1">
        <v>1.9</v>
      </c>
      <c r="J42" s="1">
        <v>2</v>
      </c>
      <c r="K42" s="1"/>
      <c r="L42" s="35">
        <f t="shared" si="15"/>
        <v>0.85</v>
      </c>
      <c r="M42" s="35">
        <f t="shared" si="16"/>
        <v>0.8</v>
      </c>
      <c r="N42" s="35">
        <f t="shared" si="17"/>
        <v>1.65</v>
      </c>
      <c r="O42" s="35">
        <f t="shared" si="18"/>
        <v>1.9500000000000002</v>
      </c>
      <c r="P42" s="35">
        <f t="shared" si="19"/>
        <v>1.95</v>
      </c>
      <c r="Q42" s="35">
        <f t="shared" si="20"/>
        <v>7.75</v>
      </c>
      <c r="R42" s="1">
        <f t="shared" si="14"/>
        <v>8</v>
      </c>
    </row>
    <row r="43" spans="1:18">
      <c r="A43" s="35" t="str">
        <f t="shared" si="7"/>
        <v>Madeline Kuang</v>
      </c>
      <c r="B43" s="35" t="str">
        <f t="shared" si="7"/>
        <v>Xtreme</v>
      </c>
      <c r="C43" s="1">
        <v>0.3</v>
      </c>
      <c r="D43" s="1">
        <v>0.5</v>
      </c>
      <c r="E43" s="1">
        <v>0.3</v>
      </c>
      <c r="F43" s="1">
        <v>0.3</v>
      </c>
      <c r="G43" s="1">
        <v>2.2000000000000002</v>
      </c>
      <c r="H43" s="1">
        <v>2</v>
      </c>
      <c r="I43" s="1">
        <v>2.4</v>
      </c>
      <c r="J43" s="1">
        <v>2.5</v>
      </c>
      <c r="K43" s="1"/>
      <c r="L43" s="35">
        <f t="shared" si="15"/>
        <v>0.4</v>
      </c>
      <c r="M43" s="35">
        <f t="shared" si="16"/>
        <v>0.3</v>
      </c>
      <c r="N43" s="35">
        <f t="shared" si="17"/>
        <v>0.7</v>
      </c>
      <c r="O43" s="35">
        <f t="shared" si="18"/>
        <v>2.1</v>
      </c>
      <c r="P43" s="35">
        <f t="shared" si="19"/>
        <v>2.4500000000000002</v>
      </c>
      <c r="Q43" s="35">
        <f t="shared" si="20"/>
        <v>6.1499999999999995</v>
      </c>
      <c r="R43" s="1">
        <f t="shared" si="14"/>
        <v>15</v>
      </c>
    </row>
    <row r="44" spans="1:18">
      <c r="A44" s="35" t="str">
        <f t="shared" si="7"/>
        <v>Christina Woodcock</v>
      </c>
      <c r="B44" s="35" t="str">
        <f t="shared" si="7"/>
        <v>Counties</v>
      </c>
      <c r="C44" s="1">
        <v>0.9</v>
      </c>
      <c r="D44" s="1">
        <v>0.9</v>
      </c>
      <c r="E44" s="1">
        <v>1</v>
      </c>
      <c r="F44" s="1">
        <v>1</v>
      </c>
      <c r="G44" s="1">
        <v>1.3</v>
      </c>
      <c r="H44" s="1">
        <v>1.5</v>
      </c>
      <c r="I44" s="1">
        <v>1.6</v>
      </c>
      <c r="J44" s="1">
        <v>1.6</v>
      </c>
      <c r="K44" s="1"/>
      <c r="L44" s="35">
        <f t="shared" si="15"/>
        <v>0.9</v>
      </c>
      <c r="M44" s="35">
        <f t="shared" si="16"/>
        <v>1</v>
      </c>
      <c r="N44" s="35">
        <f t="shared" si="17"/>
        <v>1.9</v>
      </c>
      <c r="O44" s="35">
        <f t="shared" si="18"/>
        <v>1.4</v>
      </c>
      <c r="P44" s="35">
        <f t="shared" si="19"/>
        <v>1.6</v>
      </c>
      <c r="Q44" s="35">
        <f t="shared" si="20"/>
        <v>8.9</v>
      </c>
      <c r="R44" s="1">
        <f t="shared" si="14"/>
        <v>1</v>
      </c>
    </row>
    <row r="45" spans="1:18">
      <c r="A45" s="35" t="str">
        <f t="shared" si="7"/>
        <v>Poppy Lush</v>
      </c>
      <c r="B45" s="35" t="str">
        <f t="shared" si="7"/>
        <v>Counties</v>
      </c>
      <c r="C45" s="1">
        <v>0.9</v>
      </c>
      <c r="D45" s="1">
        <v>1</v>
      </c>
      <c r="E45" s="1">
        <v>0.5</v>
      </c>
      <c r="F45" s="1">
        <v>0.5</v>
      </c>
      <c r="G45" s="1">
        <v>1.7</v>
      </c>
      <c r="H45" s="1">
        <v>1.8</v>
      </c>
      <c r="I45" s="1">
        <v>2.4</v>
      </c>
      <c r="J45" s="1">
        <v>2.5</v>
      </c>
      <c r="K45" s="1">
        <v>0.3</v>
      </c>
      <c r="L45" s="35">
        <f t="shared" si="15"/>
        <v>0.95</v>
      </c>
      <c r="M45" s="35">
        <f t="shared" si="16"/>
        <v>0.5</v>
      </c>
      <c r="N45" s="35">
        <f t="shared" si="17"/>
        <v>1.45</v>
      </c>
      <c r="O45" s="35">
        <f t="shared" si="18"/>
        <v>1.75</v>
      </c>
      <c r="P45" s="35">
        <f t="shared" si="19"/>
        <v>2.4500000000000002</v>
      </c>
      <c r="Q45" s="35">
        <f t="shared" si="20"/>
        <v>6.95</v>
      </c>
      <c r="R45" s="1">
        <f t="shared" si="14"/>
        <v>12</v>
      </c>
    </row>
    <row r="46" spans="1:18">
      <c r="A46" s="35" t="str">
        <f t="shared" si="7"/>
        <v>Nicole Taylor</v>
      </c>
      <c r="B46" s="35" t="str">
        <f t="shared" si="7"/>
        <v>Delta</v>
      </c>
      <c r="C46" s="1">
        <v>0.8</v>
      </c>
      <c r="D46" s="1">
        <v>0.8</v>
      </c>
      <c r="E46" s="1">
        <v>0.2</v>
      </c>
      <c r="F46" s="1">
        <v>0.2</v>
      </c>
      <c r="G46" s="1">
        <v>1.6</v>
      </c>
      <c r="H46" s="1">
        <v>1.9</v>
      </c>
      <c r="I46" s="1">
        <v>2</v>
      </c>
      <c r="J46" s="1">
        <v>1.8</v>
      </c>
      <c r="K46" s="1"/>
      <c r="L46" s="35">
        <f t="shared" si="15"/>
        <v>0.8</v>
      </c>
      <c r="M46" s="35">
        <f t="shared" si="16"/>
        <v>0.2</v>
      </c>
      <c r="N46" s="35">
        <f t="shared" si="17"/>
        <v>1</v>
      </c>
      <c r="O46" s="35">
        <f t="shared" si="18"/>
        <v>1.75</v>
      </c>
      <c r="P46" s="35">
        <f t="shared" si="19"/>
        <v>1.9</v>
      </c>
      <c r="Q46" s="35">
        <f t="shared" si="20"/>
        <v>7.35</v>
      </c>
      <c r="R46" s="1">
        <f t="shared" si="14"/>
        <v>10</v>
      </c>
    </row>
    <row r="48" spans="1:18">
      <c r="A48" s="9" t="s">
        <v>33</v>
      </c>
      <c r="B48" s="9"/>
      <c r="C48" s="9"/>
      <c r="D48" s="9"/>
      <c r="E48" s="9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8">
      <c r="A49" s="4" t="s">
        <v>1</v>
      </c>
      <c r="B49" s="4" t="s">
        <v>72</v>
      </c>
      <c r="C49" s="4" t="s">
        <v>2</v>
      </c>
      <c r="D49" s="4" t="s">
        <v>3</v>
      </c>
      <c r="E49" s="4" t="s">
        <v>11</v>
      </c>
      <c r="F49" s="4" t="s">
        <v>12</v>
      </c>
      <c r="G49" s="4" t="s">
        <v>13</v>
      </c>
      <c r="H49" s="4" t="s">
        <v>14</v>
      </c>
      <c r="I49" s="4" t="s">
        <v>4</v>
      </c>
      <c r="J49" s="4" t="s">
        <v>5</v>
      </c>
      <c r="K49" s="4" t="s">
        <v>8</v>
      </c>
      <c r="L49" s="4" t="s">
        <v>9</v>
      </c>
      <c r="M49" s="4" t="s">
        <v>15</v>
      </c>
      <c r="N49" s="4" t="s">
        <v>69</v>
      </c>
      <c r="O49" s="4" t="s">
        <v>16</v>
      </c>
      <c r="P49" s="4" t="s">
        <v>10</v>
      </c>
      <c r="Q49" s="4" t="s">
        <v>85</v>
      </c>
      <c r="R49" s="4" t="s">
        <v>68</v>
      </c>
    </row>
    <row r="50" spans="1:18">
      <c r="A50" s="35" t="str">
        <f t="shared" ref="A50:B67" si="21">A8</f>
        <v>Jasmine Evans</v>
      </c>
      <c r="B50" s="35" t="str">
        <f t="shared" si="21"/>
        <v>Future</v>
      </c>
      <c r="C50" s="35">
        <v>0.9</v>
      </c>
      <c r="D50" s="35">
        <v>0.9</v>
      </c>
      <c r="E50" s="35">
        <v>0.7</v>
      </c>
      <c r="F50" s="35">
        <v>0.6</v>
      </c>
      <c r="G50" s="35">
        <v>2.1</v>
      </c>
      <c r="H50" s="35">
        <v>2.2000000000000002</v>
      </c>
      <c r="I50" s="35">
        <v>2.2999999999999998</v>
      </c>
      <c r="J50" s="35">
        <v>2.2000000000000002</v>
      </c>
      <c r="K50" s="35"/>
      <c r="L50" s="35">
        <f t="shared" ref="L50" si="22">AVERAGE(C50,D50)</f>
        <v>0.9</v>
      </c>
      <c r="M50" s="35">
        <f t="shared" ref="M50" si="23">AVERAGE(E50,F50)</f>
        <v>0.64999999999999991</v>
      </c>
      <c r="N50" s="35">
        <f t="shared" ref="N50" si="24">IF(L50+M50&gt;8,8,L50+M50)</f>
        <v>1.5499999999999998</v>
      </c>
      <c r="O50" s="35">
        <f t="shared" ref="O50" si="25">AVERAGE(G50,H50)</f>
        <v>2.1500000000000004</v>
      </c>
      <c r="P50" s="35">
        <f t="shared" ref="P50" si="26">AVERAGE(I50,J50)</f>
        <v>2.25</v>
      </c>
      <c r="Q50" s="35">
        <f t="shared" ref="Q50" si="27">10-P50-O50-K50+N50</f>
        <v>7.1499999999999995</v>
      </c>
      <c r="R50" s="1">
        <f t="shared" ref="R50:R67" si="28">RANK(Q50,$Q$50:$Q$67)</f>
        <v>9</v>
      </c>
    </row>
    <row r="51" spans="1:18">
      <c r="A51" s="35" t="str">
        <f t="shared" si="21"/>
        <v>Georgia Broadley</v>
      </c>
      <c r="B51" s="35" t="str">
        <f t="shared" si="21"/>
        <v>GGI</v>
      </c>
      <c r="C51" s="1">
        <v>0.5</v>
      </c>
      <c r="D51" s="1">
        <v>0.5</v>
      </c>
      <c r="E51" s="1">
        <v>0.5</v>
      </c>
      <c r="F51" s="1">
        <v>0.5</v>
      </c>
      <c r="G51" s="1">
        <v>2</v>
      </c>
      <c r="H51" s="1">
        <v>2.2000000000000002</v>
      </c>
      <c r="I51" s="1">
        <v>2.1</v>
      </c>
      <c r="J51" s="1">
        <v>2.1</v>
      </c>
      <c r="K51" s="1"/>
      <c r="L51" s="35">
        <f t="shared" ref="L51:L67" si="29">AVERAGE(C51,D51)</f>
        <v>0.5</v>
      </c>
      <c r="M51" s="35">
        <f t="shared" ref="M51:M67" si="30">AVERAGE(E51,F51)</f>
        <v>0.5</v>
      </c>
      <c r="N51" s="35">
        <f t="shared" ref="N51:N67" si="31">IF(L51+M51&gt;8,8,L51+M51)</f>
        <v>1</v>
      </c>
      <c r="O51" s="35">
        <f t="shared" ref="O51:O67" si="32">AVERAGE(G51,H51)</f>
        <v>2.1</v>
      </c>
      <c r="P51" s="35">
        <f t="shared" ref="P51:P67" si="33">AVERAGE(I51,J51)</f>
        <v>2.1</v>
      </c>
      <c r="Q51" s="35">
        <f t="shared" ref="Q51:Q67" si="34">10-P51-O51-K51+N51</f>
        <v>6.8000000000000007</v>
      </c>
      <c r="R51" s="1">
        <f t="shared" si="28"/>
        <v>12</v>
      </c>
    </row>
    <row r="52" spans="1:18">
      <c r="A52" s="35" t="str">
        <f t="shared" si="21"/>
        <v>Phoebe Lush</v>
      </c>
      <c r="B52" s="35" t="str">
        <f t="shared" si="21"/>
        <v>Counties</v>
      </c>
      <c r="C52" s="1">
        <v>0.9</v>
      </c>
      <c r="D52" s="1">
        <v>0.9</v>
      </c>
      <c r="E52" s="1">
        <v>0.5</v>
      </c>
      <c r="F52" s="1">
        <v>0.5</v>
      </c>
      <c r="G52" s="1">
        <v>1.7</v>
      </c>
      <c r="H52" s="1">
        <v>1.8</v>
      </c>
      <c r="I52" s="1">
        <v>1.9</v>
      </c>
      <c r="J52" s="1">
        <v>1.9</v>
      </c>
      <c r="K52" s="1"/>
      <c r="L52" s="35">
        <f t="shared" si="29"/>
        <v>0.9</v>
      </c>
      <c r="M52" s="35">
        <f t="shared" si="30"/>
        <v>0.5</v>
      </c>
      <c r="N52" s="35">
        <f t="shared" si="31"/>
        <v>1.4</v>
      </c>
      <c r="O52" s="35">
        <f t="shared" si="32"/>
        <v>1.75</v>
      </c>
      <c r="P52" s="35">
        <f t="shared" si="33"/>
        <v>1.9</v>
      </c>
      <c r="Q52" s="35">
        <f t="shared" si="34"/>
        <v>7.75</v>
      </c>
      <c r="R52" s="1">
        <f t="shared" si="28"/>
        <v>7</v>
      </c>
    </row>
    <row r="53" spans="1:18">
      <c r="A53" s="35" t="str">
        <f t="shared" si="21"/>
        <v>Alisha Parkes</v>
      </c>
      <c r="B53" s="35" t="str">
        <f t="shared" si="21"/>
        <v>IGA</v>
      </c>
      <c r="C53" s="1">
        <v>0.8</v>
      </c>
      <c r="D53" s="1">
        <v>0.8</v>
      </c>
      <c r="E53" s="1">
        <v>0.2</v>
      </c>
      <c r="F53" s="1">
        <v>0.2</v>
      </c>
      <c r="G53" s="1">
        <v>1.9</v>
      </c>
      <c r="H53" s="1">
        <v>2</v>
      </c>
      <c r="I53" s="1">
        <v>2</v>
      </c>
      <c r="J53" s="1">
        <v>2.1</v>
      </c>
      <c r="K53" s="1"/>
      <c r="L53" s="35">
        <f t="shared" si="29"/>
        <v>0.8</v>
      </c>
      <c r="M53" s="35">
        <f t="shared" si="30"/>
        <v>0.2</v>
      </c>
      <c r="N53" s="35">
        <f t="shared" si="31"/>
        <v>1</v>
      </c>
      <c r="O53" s="35">
        <f t="shared" si="32"/>
        <v>1.95</v>
      </c>
      <c r="P53" s="35">
        <f t="shared" si="33"/>
        <v>2.0499999999999998</v>
      </c>
      <c r="Q53" s="35">
        <f t="shared" si="34"/>
        <v>7</v>
      </c>
      <c r="R53" s="1">
        <f t="shared" si="28"/>
        <v>10</v>
      </c>
    </row>
    <row r="54" spans="1:18">
      <c r="A54" s="35" t="str">
        <f t="shared" si="21"/>
        <v>Alyshia Kemper</v>
      </c>
      <c r="B54" s="35" t="str">
        <f t="shared" si="21"/>
        <v>Olympia</v>
      </c>
      <c r="C54" s="1">
        <v>1.9</v>
      </c>
      <c r="D54" s="1">
        <v>1.8</v>
      </c>
      <c r="E54" s="1">
        <v>1</v>
      </c>
      <c r="F54" s="1">
        <v>1.1000000000000001</v>
      </c>
      <c r="G54" s="1">
        <v>1.8</v>
      </c>
      <c r="H54" s="1">
        <v>1.9</v>
      </c>
      <c r="I54" s="1">
        <v>1.8</v>
      </c>
      <c r="J54" s="1">
        <v>1.8</v>
      </c>
      <c r="K54" s="1"/>
      <c r="L54" s="35">
        <f t="shared" si="29"/>
        <v>1.85</v>
      </c>
      <c r="M54" s="35">
        <f t="shared" si="30"/>
        <v>1.05</v>
      </c>
      <c r="N54" s="35">
        <f t="shared" si="31"/>
        <v>2.9000000000000004</v>
      </c>
      <c r="O54" s="35">
        <f t="shared" si="32"/>
        <v>1.85</v>
      </c>
      <c r="P54" s="35">
        <f t="shared" si="33"/>
        <v>1.8</v>
      </c>
      <c r="Q54" s="35">
        <f t="shared" si="34"/>
        <v>9.25</v>
      </c>
      <c r="R54" s="1">
        <f t="shared" si="28"/>
        <v>3</v>
      </c>
    </row>
    <row r="55" spans="1:18">
      <c r="A55" s="35" t="str">
        <f t="shared" si="21"/>
        <v>Piper McMullen</v>
      </c>
      <c r="B55" s="35" t="str">
        <f t="shared" si="21"/>
        <v>Delta</v>
      </c>
      <c r="C55" s="1">
        <v>1</v>
      </c>
      <c r="D55" s="1">
        <v>0.7</v>
      </c>
      <c r="E55" s="1">
        <v>0.2</v>
      </c>
      <c r="F55" s="1">
        <v>0.2</v>
      </c>
      <c r="G55" s="1">
        <v>2.4</v>
      </c>
      <c r="H55" s="1">
        <v>2.2000000000000002</v>
      </c>
      <c r="I55" s="1">
        <v>2.6</v>
      </c>
      <c r="J55" s="1">
        <v>2.8</v>
      </c>
      <c r="K55" s="1"/>
      <c r="L55" s="35">
        <f t="shared" si="29"/>
        <v>0.85</v>
      </c>
      <c r="M55" s="35">
        <f t="shared" si="30"/>
        <v>0.2</v>
      </c>
      <c r="N55" s="35">
        <f t="shared" si="31"/>
        <v>1.05</v>
      </c>
      <c r="O55" s="35">
        <f t="shared" si="32"/>
        <v>2.2999999999999998</v>
      </c>
      <c r="P55" s="35">
        <f t="shared" si="33"/>
        <v>2.7</v>
      </c>
      <c r="Q55" s="35">
        <f t="shared" si="34"/>
        <v>6.05</v>
      </c>
      <c r="R55" s="1">
        <f t="shared" si="28"/>
        <v>16</v>
      </c>
    </row>
    <row r="56" spans="1:18">
      <c r="A56" s="35" t="str">
        <f t="shared" si="21"/>
        <v>Saartje Ly</v>
      </c>
      <c r="B56" s="35" t="str">
        <f t="shared" si="21"/>
        <v>Xtreme</v>
      </c>
      <c r="C56" s="1">
        <v>1.4</v>
      </c>
      <c r="D56" s="1">
        <v>1.3</v>
      </c>
      <c r="E56" s="1">
        <v>1</v>
      </c>
      <c r="F56" s="1">
        <v>1</v>
      </c>
      <c r="G56" s="1">
        <v>1.6</v>
      </c>
      <c r="H56" s="1">
        <v>1.5</v>
      </c>
      <c r="I56" s="1">
        <v>1.5</v>
      </c>
      <c r="J56" s="1">
        <v>1.2</v>
      </c>
      <c r="K56" s="1"/>
      <c r="L56" s="35">
        <f t="shared" si="29"/>
        <v>1.35</v>
      </c>
      <c r="M56" s="35">
        <f t="shared" si="30"/>
        <v>1</v>
      </c>
      <c r="N56" s="35">
        <f t="shared" si="31"/>
        <v>2.35</v>
      </c>
      <c r="O56" s="35">
        <f t="shared" si="32"/>
        <v>1.55</v>
      </c>
      <c r="P56" s="35">
        <f t="shared" si="33"/>
        <v>1.35</v>
      </c>
      <c r="Q56" s="35">
        <f t="shared" si="34"/>
        <v>9.4500000000000011</v>
      </c>
      <c r="R56" s="1">
        <f t="shared" si="28"/>
        <v>2</v>
      </c>
    </row>
    <row r="57" spans="1:18">
      <c r="A57" s="35" t="str">
        <f t="shared" si="21"/>
        <v>Bella Gruindelingh</v>
      </c>
      <c r="B57" s="35" t="str">
        <f t="shared" si="21"/>
        <v>Olympia</v>
      </c>
      <c r="C57" s="1">
        <v>1.4</v>
      </c>
      <c r="D57" s="1">
        <v>1.3</v>
      </c>
      <c r="E57" s="1">
        <v>0.6</v>
      </c>
      <c r="F57" s="1">
        <v>0.6</v>
      </c>
      <c r="G57" s="1">
        <v>1.4</v>
      </c>
      <c r="H57" s="1">
        <v>1.7</v>
      </c>
      <c r="I57" s="1">
        <v>2.1</v>
      </c>
      <c r="J57" s="1">
        <v>2</v>
      </c>
      <c r="K57" s="1">
        <v>0.3</v>
      </c>
      <c r="L57" s="35">
        <f t="shared" si="29"/>
        <v>1.35</v>
      </c>
      <c r="M57" s="35">
        <f t="shared" si="30"/>
        <v>0.6</v>
      </c>
      <c r="N57" s="35">
        <f t="shared" si="31"/>
        <v>1.9500000000000002</v>
      </c>
      <c r="O57" s="35">
        <f t="shared" si="32"/>
        <v>1.5499999999999998</v>
      </c>
      <c r="P57" s="35">
        <f t="shared" si="33"/>
        <v>2.0499999999999998</v>
      </c>
      <c r="Q57" s="35">
        <f t="shared" si="34"/>
        <v>8.0500000000000007</v>
      </c>
      <c r="R57" s="1">
        <f t="shared" si="28"/>
        <v>4</v>
      </c>
    </row>
    <row r="58" spans="1:18">
      <c r="A58" s="35" t="str">
        <f t="shared" si="21"/>
        <v>Sienna Barrett</v>
      </c>
      <c r="B58" s="35" t="str">
        <f t="shared" si="21"/>
        <v>Spiralz</v>
      </c>
      <c r="C58" s="1">
        <v>0.7</v>
      </c>
      <c r="D58" s="1">
        <v>0.7</v>
      </c>
      <c r="E58" s="1">
        <v>0.2</v>
      </c>
      <c r="F58" s="1">
        <v>0.2</v>
      </c>
      <c r="G58" s="1">
        <v>1.8</v>
      </c>
      <c r="H58" s="1">
        <v>1.8</v>
      </c>
      <c r="I58" s="1">
        <v>2.2000000000000002</v>
      </c>
      <c r="J58" s="1">
        <v>2.2000000000000002</v>
      </c>
      <c r="K58" s="1"/>
      <c r="L58" s="35">
        <f t="shared" si="29"/>
        <v>0.7</v>
      </c>
      <c r="M58" s="35">
        <f t="shared" si="30"/>
        <v>0.2</v>
      </c>
      <c r="N58" s="35">
        <f t="shared" si="31"/>
        <v>0.89999999999999991</v>
      </c>
      <c r="O58" s="35">
        <f t="shared" si="32"/>
        <v>1.8</v>
      </c>
      <c r="P58" s="35">
        <f t="shared" si="33"/>
        <v>2.2000000000000002</v>
      </c>
      <c r="Q58" s="35">
        <f t="shared" si="34"/>
        <v>6.9</v>
      </c>
      <c r="R58" s="1">
        <f t="shared" si="28"/>
        <v>11</v>
      </c>
    </row>
    <row r="59" spans="1:18">
      <c r="A59" s="35" t="str">
        <f t="shared" si="21"/>
        <v>Jessica Christie</v>
      </c>
      <c r="B59" s="35" t="str">
        <f t="shared" si="21"/>
        <v>GGI</v>
      </c>
      <c r="C59" s="1">
        <v>0.6</v>
      </c>
      <c r="D59" s="1">
        <v>0.7</v>
      </c>
      <c r="E59" s="1">
        <v>0.4</v>
      </c>
      <c r="F59" s="1">
        <v>0.4</v>
      </c>
      <c r="G59" s="1">
        <v>2.2000000000000002</v>
      </c>
      <c r="H59" s="1">
        <v>2.2000000000000002</v>
      </c>
      <c r="I59" s="1">
        <v>2.4</v>
      </c>
      <c r="J59" s="1">
        <v>2.1</v>
      </c>
      <c r="K59" s="1"/>
      <c r="L59" s="35">
        <f t="shared" si="29"/>
        <v>0.64999999999999991</v>
      </c>
      <c r="M59" s="35">
        <f t="shared" si="30"/>
        <v>0.4</v>
      </c>
      <c r="N59" s="35">
        <f t="shared" si="31"/>
        <v>1.0499999999999998</v>
      </c>
      <c r="O59" s="35">
        <f t="shared" si="32"/>
        <v>2.2000000000000002</v>
      </c>
      <c r="P59" s="35">
        <f t="shared" si="33"/>
        <v>2.25</v>
      </c>
      <c r="Q59" s="35">
        <f t="shared" si="34"/>
        <v>6.6</v>
      </c>
      <c r="R59" s="1">
        <f t="shared" si="28"/>
        <v>14</v>
      </c>
    </row>
    <row r="60" spans="1:18">
      <c r="A60" s="35" t="str">
        <f t="shared" si="21"/>
        <v>Amelia Harvey</v>
      </c>
      <c r="B60" s="35" t="str">
        <f t="shared" si="21"/>
        <v>IGA</v>
      </c>
      <c r="C60" s="1">
        <v>1.2</v>
      </c>
      <c r="D60" s="1">
        <v>1.3</v>
      </c>
      <c r="E60" s="1">
        <v>0.6</v>
      </c>
      <c r="F60" s="1">
        <v>0.5</v>
      </c>
      <c r="G60" s="1">
        <v>1.8</v>
      </c>
      <c r="H60" s="1">
        <v>1.9</v>
      </c>
      <c r="I60" s="1">
        <v>1.8</v>
      </c>
      <c r="J60" s="1">
        <v>2</v>
      </c>
      <c r="K60" s="1"/>
      <c r="L60" s="35">
        <f t="shared" si="29"/>
        <v>1.25</v>
      </c>
      <c r="M60" s="35">
        <f t="shared" si="30"/>
        <v>0.55000000000000004</v>
      </c>
      <c r="N60" s="35">
        <f t="shared" si="31"/>
        <v>1.8</v>
      </c>
      <c r="O60" s="35">
        <f t="shared" si="32"/>
        <v>1.85</v>
      </c>
      <c r="P60" s="35">
        <f t="shared" si="33"/>
        <v>1.9</v>
      </c>
      <c r="Q60" s="35">
        <f t="shared" si="34"/>
        <v>8.0500000000000007</v>
      </c>
      <c r="R60" s="1">
        <f t="shared" si="28"/>
        <v>4</v>
      </c>
    </row>
    <row r="61" spans="1:18">
      <c r="A61" s="35" t="str">
        <f t="shared" si="21"/>
        <v>Alysha Read</v>
      </c>
      <c r="B61" s="35" t="str">
        <f t="shared" si="21"/>
        <v>Counties</v>
      </c>
      <c r="C61" s="1">
        <v>1.3</v>
      </c>
      <c r="D61" s="1">
        <v>1.3</v>
      </c>
      <c r="E61" s="1">
        <v>1.3</v>
      </c>
      <c r="F61" s="1">
        <v>1.3</v>
      </c>
      <c r="G61" s="1">
        <v>1.4</v>
      </c>
      <c r="H61" s="1">
        <v>1.6</v>
      </c>
      <c r="I61" s="1">
        <v>1.6</v>
      </c>
      <c r="J61" s="1">
        <v>1.5</v>
      </c>
      <c r="K61" s="1"/>
      <c r="L61" s="35">
        <f t="shared" si="29"/>
        <v>1.3</v>
      </c>
      <c r="M61" s="35">
        <f t="shared" si="30"/>
        <v>1.3</v>
      </c>
      <c r="N61" s="35">
        <f t="shared" si="31"/>
        <v>2.6</v>
      </c>
      <c r="O61" s="35">
        <f t="shared" si="32"/>
        <v>1.5</v>
      </c>
      <c r="P61" s="35">
        <f t="shared" si="33"/>
        <v>1.55</v>
      </c>
      <c r="Q61" s="35">
        <f t="shared" si="34"/>
        <v>9.5499999999999989</v>
      </c>
      <c r="R61" s="1">
        <f t="shared" si="28"/>
        <v>1</v>
      </c>
    </row>
    <row r="62" spans="1:18">
      <c r="A62" s="35" t="str">
        <f t="shared" si="21"/>
        <v>Joyce Hu</v>
      </c>
      <c r="B62" s="35" t="str">
        <f t="shared" si="21"/>
        <v>Spiralz</v>
      </c>
      <c r="C62" s="1">
        <v>0.7</v>
      </c>
      <c r="D62" s="1">
        <v>0.5</v>
      </c>
      <c r="E62" s="1">
        <v>0.4</v>
      </c>
      <c r="F62" s="1">
        <v>0.4</v>
      </c>
      <c r="G62" s="1">
        <v>2.4</v>
      </c>
      <c r="H62" s="1">
        <v>2.2000000000000002</v>
      </c>
      <c r="I62" s="1">
        <v>2.2000000000000002</v>
      </c>
      <c r="J62" s="1">
        <v>2.5</v>
      </c>
      <c r="K62" s="1"/>
      <c r="L62" s="35">
        <f t="shared" si="29"/>
        <v>0.6</v>
      </c>
      <c r="M62" s="35">
        <f t="shared" si="30"/>
        <v>0.4</v>
      </c>
      <c r="N62" s="35">
        <f t="shared" si="31"/>
        <v>1</v>
      </c>
      <c r="O62" s="35">
        <f t="shared" si="32"/>
        <v>2.2999999999999998</v>
      </c>
      <c r="P62" s="35">
        <f t="shared" si="33"/>
        <v>2.35</v>
      </c>
      <c r="Q62" s="35">
        <f t="shared" si="34"/>
        <v>6.3500000000000005</v>
      </c>
      <c r="R62" s="1">
        <f t="shared" si="28"/>
        <v>15</v>
      </c>
    </row>
    <row r="63" spans="1:18">
      <c r="A63" s="35" t="str">
        <f t="shared" si="21"/>
        <v>Abbie Taylor</v>
      </c>
      <c r="B63" s="35" t="str">
        <f t="shared" si="21"/>
        <v>Delta</v>
      </c>
      <c r="C63" s="1">
        <v>0.9</v>
      </c>
      <c r="D63" s="1">
        <v>0.8</v>
      </c>
      <c r="E63" s="1">
        <v>0.3</v>
      </c>
      <c r="F63" s="1">
        <v>0.3</v>
      </c>
      <c r="G63" s="1">
        <v>2.2999999999999998</v>
      </c>
      <c r="H63" s="1">
        <v>2</v>
      </c>
      <c r="I63" s="1">
        <v>3</v>
      </c>
      <c r="J63" s="1">
        <v>3.3</v>
      </c>
      <c r="K63" s="1"/>
      <c r="L63" s="35">
        <f t="shared" si="29"/>
        <v>0.85000000000000009</v>
      </c>
      <c r="M63" s="35">
        <f t="shared" si="30"/>
        <v>0.3</v>
      </c>
      <c r="N63" s="35">
        <f t="shared" si="31"/>
        <v>1.1500000000000001</v>
      </c>
      <c r="O63" s="35">
        <f t="shared" si="32"/>
        <v>2.15</v>
      </c>
      <c r="P63" s="35">
        <f t="shared" si="33"/>
        <v>3.15</v>
      </c>
      <c r="Q63" s="35">
        <f t="shared" si="34"/>
        <v>5.85</v>
      </c>
      <c r="R63" s="1">
        <f t="shared" si="28"/>
        <v>18</v>
      </c>
    </row>
    <row r="64" spans="1:18">
      <c r="A64" s="35" t="str">
        <f t="shared" si="21"/>
        <v>Madeline Kuang</v>
      </c>
      <c r="B64" s="35" t="str">
        <f t="shared" si="21"/>
        <v>Xtreme</v>
      </c>
      <c r="C64" s="1">
        <v>1</v>
      </c>
      <c r="D64" s="1">
        <v>1.1000000000000001</v>
      </c>
      <c r="E64" s="1">
        <v>0.2</v>
      </c>
      <c r="F64" s="1">
        <v>0.2</v>
      </c>
      <c r="G64" s="1">
        <v>2</v>
      </c>
      <c r="H64" s="1">
        <v>2.2000000000000002</v>
      </c>
      <c r="I64" s="1">
        <v>2.2999999999999998</v>
      </c>
      <c r="J64" s="1">
        <v>2.6</v>
      </c>
      <c r="K64" s="1"/>
      <c r="L64" s="35">
        <f t="shared" si="29"/>
        <v>1.05</v>
      </c>
      <c r="M64" s="35">
        <f t="shared" si="30"/>
        <v>0.2</v>
      </c>
      <c r="N64" s="35">
        <f t="shared" si="31"/>
        <v>1.25</v>
      </c>
      <c r="O64" s="35">
        <f t="shared" si="32"/>
        <v>2.1</v>
      </c>
      <c r="P64" s="35">
        <f t="shared" si="33"/>
        <v>2.4500000000000002</v>
      </c>
      <c r="Q64" s="35">
        <f t="shared" si="34"/>
        <v>6.6999999999999993</v>
      </c>
      <c r="R64" s="1">
        <f t="shared" si="28"/>
        <v>13</v>
      </c>
    </row>
    <row r="65" spans="1:18">
      <c r="A65" s="35" t="str">
        <f t="shared" si="21"/>
        <v>Christina Woodcock</v>
      </c>
      <c r="B65" s="35" t="str">
        <f t="shared" si="21"/>
        <v>Counties</v>
      </c>
      <c r="C65" s="1">
        <v>0.7</v>
      </c>
      <c r="D65" s="1">
        <v>1</v>
      </c>
      <c r="E65" s="1">
        <v>0.9</v>
      </c>
      <c r="F65" s="1">
        <v>0.9</v>
      </c>
      <c r="G65" s="1">
        <v>1.4</v>
      </c>
      <c r="H65" s="1">
        <v>1.5</v>
      </c>
      <c r="I65" s="1">
        <v>3</v>
      </c>
      <c r="J65" s="1">
        <v>2.7</v>
      </c>
      <c r="K65" s="1"/>
      <c r="L65" s="35">
        <f t="shared" si="29"/>
        <v>0.85</v>
      </c>
      <c r="M65" s="35">
        <f t="shared" si="30"/>
        <v>0.9</v>
      </c>
      <c r="N65" s="35">
        <f t="shared" si="31"/>
        <v>1.75</v>
      </c>
      <c r="O65" s="35">
        <f t="shared" si="32"/>
        <v>1.45</v>
      </c>
      <c r="P65" s="35">
        <f t="shared" si="33"/>
        <v>2.85</v>
      </c>
      <c r="Q65" s="35">
        <f t="shared" si="34"/>
        <v>7.45</v>
      </c>
      <c r="R65" s="1">
        <f t="shared" si="28"/>
        <v>8</v>
      </c>
    </row>
    <row r="66" spans="1:18">
      <c r="A66" s="35" t="str">
        <f t="shared" si="21"/>
        <v>Poppy Lush</v>
      </c>
      <c r="B66" s="35" t="str">
        <f t="shared" si="21"/>
        <v>Counties</v>
      </c>
      <c r="C66" s="1">
        <v>0.9</v>
      </c>
      <c r="D66" s="1">
        <v>0.9</v>
      </c>
      <c r="E66" s="1">
        <v>0</v>
      </c>
      <c r="F66" s="1">
        <v>0</v>
      </c>
      <c r="G66" s="1">
        <v>2.1</v>
      </c>
      <c r="H66" s="1">
        <v>1.8</v>
      </c>
      <c r="I66" s="1">
        <v>2.7</v>
      </c>
      <c r="J66" s="1">
        <v>2.7</v>
      </c>
      <c r="K66" s="1">
        <v>0.3</v>
      </c>
      <c r="L66" s="35">
        <f t="shared" si="29"/>
        <v>0.9</v>
      </c>
      <c r="M66" s="35">
        <f t="shared" si="30"/>
        <v>0</v>
      </c>
      <c r="N66" s="35">
        <f t="shared" si="31"/>
        <v>0.9</v>
      </c>
      <c r="O66" s="35">
        <f t="shared" si="32"/>
        <v>1.9500000000000002</v>
      </c>
      <c r="P66" s="35">
        <f t="shared" si="33"/>
        <v>2.7</v>
      </c>
      <c r="Q66" s="35">
        <f t="shared" si="34"/>
        <v>5.95</v>
      </c>
      <c r="R66" s="1">
        <f t="shared" si="28"/>
        <v>17</v>
      </c>
    </row>
    <row r="67" spans="1:18">
      <c r="A67" s="35" t="str">
        <f t="shared" si="21"/>
        <v>Nicole Taylor</v>
      </c>
      <c r="B67" s="35" t="str">
        <f t="shared" si="21"/>
        <v>Delta</v>
      </c>
      <c r="C67" s="1">
        <v>1.2</v>
      </c>
      <c r="D67" s="1">
        <v>1.2</v>
      </c>
      <c r="E67" s="1">
        <v>0.1</v>
      </c>
      <c r="F67" s="1">
        <v>0.2</v>
      </c>
      <c r="G67" s="1">
        <v>1.5</v>
      </c>
      <c r="H67" s="1">
        <v>1.7</v>
      </c>
      <c r="I67" s="1">
        <v>2</v>
      </c>
      <c r="J67" s="1">
        <v>1.9</v>
      </c>
      <c r="K67" s="1"/>
      <c r="L67" s="35">
        <f t="shared" si="29"/>
        <v>1.2</v>
      </c>
      <c r="M67" s="35">
        <f t="shared" si="30"/>
        <v>0.15000000000000002</v>
      </c>
      <c r="N67" s="35">
        <f t="shared" si="31"/>
        <v>1.35</v>
      </c>
      <c r="O67" s="35">
        <f t="shared" si="32"/>
        <v>1.6</v>
      </c>
      <c r="P67" s="35">
        <f t="shared" si="33"/>
        <v>1.95</v>
      </c>
      <c r="Q67" s="35">
        <f t="shared" si="34"/>
        <v>7.8000000000000007</v>
      </c>
      <c r="R67" s="1">
        <f t="shared" si="28"/>
        <v>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R64"/>
  <sheetViews>
    <sheetView topLeftCell="G36" workbookViewId="0">
      <selection activeCell="R42" sqref="R42"/>
    </sheetView>
  </sheetViews>
  <sheetFormatPr defaultColWidth="10.875" defaultRowHeight="15.75"/>
  <cols>
    <col min="1" max="1" width="24.125" style="6" bestFit="1" customWidth="1"/>
    <col min="2" max="2" width="15.625" style="6" customWidth="1"/>
    <col min="3" max="11" width="10.875" style="6"/>
    <col min="12" max="13" width="12.625" style="6" bestFit="1" customWidth="1"/>
    <col min="14" max="16384" width="10.875" style="6"/>
  </cols>
  <sheetData>
    <row r="1" spans="1:18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8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8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8">
      <c r="A4" s="7" t="s">
        <v>20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8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>
      <c r="A6" s="9" t="s">
        <v>222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8</v>
      </c>
      <c r="L7" s="4" t="s">
        <v>9</v>
      </c>
      <c r="M7" s="4" t="s">
        <v>15</v>
      </c>
      <c r="N7" s="4" t="s">
        <v>69</v>
      </c>
      <c r="O7" s="4" t="s">
        <v>16</v>
      </c>
      <c r="P7" s="4" t="s">
        <v>10</v>
      </c>
      <c r="Q7" s="4" t="s">
        <v>85</v>
      </c>
      <c r="R7" s="4" t="s">
        <v>68</v>
      </c>
    </row>
    <row r="8" spans="1:18">
      <c r="A8" s="39" t="s">
        <v>210</v>
      </c>
      <c r="B8" s="39" t="s">
        <v>110</v>
      </c>
      <c r="C8" s="37">
        <v>1.4</v>
      </c>
      <c r="D8" s="35">
        <v>1.4</v>
      </c>
      <c r="E8" s="35">
        <v>1</v>
      </c>
      <c r="F8" s="35">
        <v>1</v>
      </c>
      <c r="G8" s="35">
        <v>1.7</v>
      </c>
      <c r="H8" s="35">
        <v>1.6</v>
      </c>
      <c r="I8" s="35">
        <v>1.6</v>
      </c>
      <c r="J8" s="35">
        <v>1.9</v>
      </c>
      <c r="K8" s="35"/>
      <c r="L8" s="35">
        <f>AVERAGE(C8,D8)</f>
        <v>1.4</v>
      </c>
      <c r="M8" s="35">
        <f>AVERAGE(E8,F8)</f>
        <v>1</v>
      </c>
      <c r="N8" s="35">
        <f>IF(L8+M8&gt;8,8,L8+M8)</f>
        <v>2.4</v>
      </c>
      <c r="O8" s="35">
        <f>AVERAGE(G8,H8)</f>
        <v>1.65</v>
      </c>
      <c r="P8" s="35">
        <f>AVERAGE(I8,J8)</f>
        <v>1.75</v>
      </c>
      <c r="Q8" s="35">
        <f>10-P8-O8-K8+N8</f>
        <v>9</v>
      </c>
      <c r="R8" s="1">
        <f t="shared" ref="R8:R19" si="0">RANK(Q8,$Q$8:$Q$19)</f>
        <v>5</v>
      </c>
    </row>
    <row r="9" spans="1:18">
      <c r="A9" s="39" t="s">
        <v>211</v>
      </c>
      <c r="B9" s="39" t="s">
        <v>152</v>
      </c>
      <c r="C9" s="36">
        <v>1.6</v>
      </c>
      <c r="D9" s="1">
        <v>1.4</v>
      </c>
      <c r="E9" s="1">
        <v>1.4</v>
      </c>
      <c r="F9" s="1">
        <v>1.1000000000000001</v>
      </c>
      <c r="G9" s="1">
        <v>1.7</v>
      </c>
      <c r="H9" s="1">
        <v>1.9</v>
      </c>
      <c r="I9" s="1">
        <v>1.5</v>
      </c>
      <c r="J9" s="1">
        <v>1.8</v>
      </c>
      <c r="K9" s="1"/>
      <c r="L9" s="35">
        <f t="shared" ref="L9:L19" si="1">AVERAGE(C9,D9)</f>
        <v>1.5</v>
      </c>
      <c r="M9" s="35">
        <f t="shared" ref="M9:M19" si="2">AVERAGE(E9,F9)</f>
        <v>1.25</v>
      </c>
      <c r="N9" s="35">
        <f t="shared" ref="N9:N19" si="3">IF(L9+M9&gt;8,8,L9+M9)</f>
        <v>2.75</v>
      </c>
      <c r="O9" s="35">
        <f t="shared" ref="O9:O19" si="4">AVERAGE(G9,H9)</f>
        <v>1.7999999999999998</v>
      </c>
      <c r="P9" s="35">
        <f t="shared" ref="P9:P19" si="5">AVERAGE(I9,J9)</f>
        <v>1.65</v>
      </c>
      <c r="Q9" s="35">
        <f t="shared" ref="Q9:Q19" si="6">10-P9-O9-K9+N9</f>
        <v>9.3000000000000007</v>
      </c>
      <c r="R9" s="1">
        <f t="shared" si="0"/>
        <v>3</v>
      </c>
    </row>
    <row r="10" spans="1:18">
      <c r="A10" s="39" t="s">
        <v>212</v>
      </c>
      <c r="B10" s="39" t="s">
        <v>158</v>
      </c>
      <c r="C10" s="36">
        <v>1.5</v>
      </c>
      <c r="D10" s="1">
        <v>1.6</v>
      </c>
      <c r="E10" s="1">
        <v>1.6</v>
      </c>
      <c r="F10" s="1">
        <v>1.6</v>
      </c>
      <c r="G10" s="1">
        <v>1.9</v>
      </c>
      <c r="H10" s="1">
        <v>1.8</v>
      </c>
      <c r="I10" s="1">
        <v>1.9</v>
      </c>
      <c r="J10" s="1">
        <v>1.7</v>
      </c>
      <c r="K10" s="1"/>
      <c r="L10" s="35">
        <f t="shared" si="1"/>
        <v>1.55</v>
      </c>
      <c r="M10" s="35">
        <f t="shared" si="2"/>
        <v>1.6</v>
      </c>
      <c r="N10" s="35">
        <f t="shared" si="3"/>
        <v>3.1500000000000004</v>
      </c>
      <c r="O10" s="35">
        <f t="shared" si="4"/>
        <v>1.85</v>
      </c>
      <c r="P10" s="35">
        <f t="shared" si="5"/>
        <v>1.7999999999999998</v>
      </c>
      <c r="Q10" s="35">
        <f t="shared" si="6"/>
        <v>9.5</v>
      </c>
      <c r="R10" s="1">
        <f t="shared" si="0"/>
        <v>2</v>
      </c>
    </row>
    <row r="11" spans="1:18">
      <c r="A11" s="39" t="s">
        <v>213</v>
      </c>
      <c r="B11" s="39" t="s">
        <v>102</v>
      </c>
      <c r="C11" s="36">
        <v>0.8</v>
      </c>
      <c r="D11" s="1">
        <v>0.7</v>
      </c>
      <c r="E11" s="1">
        <v>0.6</v>
      </c>
      <c r="F11" s="1">
        <v>0.6</v>
      </c>
      <c r="G11" s="1">
        <v>2.2000000000000002</v>
      </c>
      <c r="H11" s="1">
        <v>2.2999999999999998</v>
      </c>
      <c r="I11" s="1">
        <v>2.8</v>
      </c>
      <c r="J11" s="1">
        <v>2.5</v>
      </c>
      <c r="K11" s="1"/>
      <c r="L11" s="35">
        <f t="shared" si="1"/>
        <v>0.75</v>
      </c>
      <c r="M11" s="35">
        <f t="shared" si="2"/>
        <v>0.6</v>
      </c>
      <c r="N11" s="35">
        <f t="shared" si="3"/>
        <v>1.35</v>
      </c>
      <c r="O11" s="35">
        <f t="shared" si="4"/>
        <v>2.25</v>
      </c>
      <c r="P11" s="35">
        <f t="shared" si="5"/>
        <v>2.65</v>
      </c>
      <c r="Q11" s="35">
        <f t="shared" si="6"/>
        <v>6.4499999999999993</v>
      </c>
      <c r="R11" s="1">
        <f t="shared" si="0"/>
        <v>12</v>
      </c>
    </row>
    <row r="12" spans="1:18">
      <c r="A12" s="39" t="s">
        <v>214</v>
      </c>
      <c r="B12" s="39" t="s">
        <v>110</v>
      </c>
      <c r="C12" s="36">
        <v>1</v>
      </c>
      <c r="D12" s="1">
        <v>0.8</v>
      </c>
      <c r="E12" s="1">
        <v>1.2</v>
      </c>
      <c r="F12" s="1">
        <v>1</v>
      </c>
      <c r="G12" s="1">
        <v>1.6</v>
      </c>
      <c r="H12" s="1">
        <v>1.7</v>
      </c>
      <c r="I12" s="1">
        <v>2.7</v>
      </c>
      <c r="J12" s="1">
        <v>2.8</v>
      </c>
      <c r="K12" s="1"/>
      <c r="L12" s="35">
        <f t="shared" si="1"/>
        <v>0.9</v>
      </c>
      <c r="M12" s="35">
        <f t="shared" si="2"/>
        <v>1.1000000000000001</v>
      </c>
      <c r="N12" s="35">
        <f t="shared" si="3"/>
        <v>2</v>
      </c>
      <c r="O12" s="35">
        <f t="shared" si="4"/>
        <v>1.65</v>
      </c>
      <c r="P12" s="35">
        <f t="shared" si="5"/>
        <v>2.75</v>
      </c>
      <c r="Q12" s="35">
        <f t="shared" si="6"/>
        <v>7.6</v>
      </c>
      <c r="R12" s="1">
        <f t="shared" si="0"/>
        <v>8</v>
      </c>
    </row>
    <row r="13" spans="1:18">
      <c r="A13" s="39" t="s">
        <v>215</v>
      </c>
      <c r="B13" s="39" t="s">
        <v>108</v>
      </c>
      <c r="C13" s="36">
        <v>0.4</v>
      </c>
      <c r="D13" s="1">
        <v>0.4</v>
      </c>
      <c r="E13" s="1">
        <v>0.7</v>
      </c>
      <c r="F13" s="1">
        <v>0.7</v>
      </c>
      <c r="G13" s="1">
        <v>2.2999999999999998</v>
      </c>
      <c r="H13" s="1">
        <v>2.1</v>
      </c>
      <c r="I13" s="1">
        <v>2</v>
      </c>
      <c r="J13" s="1">
        <v>2.1</v>
      </c>
      <c r="K13" s="1"/>
      <c r="L13" s="35">
        <f t="shared" si="1"/>
        <v>0.4</v>
      </c>
      <c r="M13" s="35">
        <f t="shared" si="2"/>
        <v>0.7</v>
      </c>
      <c r="N13" s="35">
        <f t="shared" si="3"/>
        <v>1.1000000000000001</v>
      </c>
      <c r="O13" s="35">
        <f t="shared" si="4"/>
        <v>2.2000000000000002</v>
      </c>
      <c r="P13" s="35">
        <f t="shared" si="5"/>
        <v>2.0499999999999998</v>
      </c>
      <c r="Q13" s="35">
        <f t="shared" si="6"/>
        <v>6.85</v>
      </c>
      <c r="R13" s="1">
        <f t="shared" si="0"/>
        <v>11</v>
      </c>
    </row>
    <row r="14" spans="1:18">
      <c r="A14" s="39" t="s">
        <v>216</v>
      </c>
      <c r="B14" s="39" t="s">
        <v>158</v>
      </c>
      <c r="C14" s="36">
        <v>1.8</v>
      </c>
      <c r="D14" s="1">
        <v>1.9</v>
      </c>
      <c r="E14" s="1">
        <v>1</v>
      </c>
      <c r="F14" s="1">
        <v>1</v>
      </c>
      <c r="G14" s="1">
        <v>2.5</v>
      </c>
      <c r="H14" s="1">
        <v>2.4</v>
      </c>
      <c r="I14" s="1">
        <v>2.8</v>
      </c>
      <c r="J14" s="1">
        <v>2.5</v>
      </c>
      <c r="K14" s="1"/>
      <c r="L14" s="35">
        <f t="shared" si="1"/>
        <v>1.85</v>
      </c>
      <c r="M14" s="35">
        <f t="shared" si="2"/>
        <v>1</v>
      </c>
      <c r="N14" s="35">
        <f t="shared" si="3"/>
        <v>2.85</v>
      </c>
      <c r="O14" s="35">
        <f t="shared" si="4"/>
        <v>2.4500000000000002</v>
      </c>
      <c r="P14" s="35">
        <f t="shared" si="5"/>
        <v>2.65</v>
      </c>
      <c r="Q14" s="35">
        <f t="shared" si="6"/>
        <v>7.75</v>
      </c>
      <c r="R14" s="1">
        <f t="shared" si="0"/>
        <v>7</v>
      </c>
    </row>
    <row r="15" spans="1:18">
      <c r="A15" s="39" t="s">
        <v>217</v>
      </c>
      <c r="B15" s="39" t="s">
        <v>110</v>
      </c>
      <c r="C15" s="36">
        <v>1.1000000000000001</v>
      </c>
      <c r="D15" s="1">
        <v>1.1000000000000001</v>
      </c>
      <c r="E15" s="1">
        <v>1.2</v>
      </c>
      <c r="F15" s="1">
        <v>1.3</v>
      </c>
      <c r="G15" s="1">
        <v>2.2999999999999998</v>
      </c>
      <c r="H15" s="1">
        <v>2</v>
      </c>
      <c r="I15" s="1">
        <v>3.2</v>
      </c>
      <c r="J15" s="1">
        <v>3.2</v>
      </c>
      <c r="K15" s="1"/>
      <c r="L15" s="35">
        <f t="shared" si="1"/>
        <v>1.1000000000000001</v>
      </c>
      <c r="M15" s="35">
        <f t="shared" si="2"/>
        <v>1.25</v>
      </c>
      <c r="N15" s="35">
        <f t="shared" si="3"/>
        <v>2.35</v>
      </c>
      <c r="O15" s="35">
        <f t="shared" si="4"/>
        <v>2.15</v>
      </c>
      <c r="P15" s="35">
        <f t="shared" si="5"/>
        <v>3.2</v>
      </c>
      <c r="Q15" s="35">
        <f t="shared" si="6"/>
        <v>7</v>
      </c>
      <c r="R15" s="1">
        <f t="shared" si="0"/>
        <v>10</v>
      </c>
    </row>
    <row r="16" spans="1:18">
      <c r="A16" s="39" t="s">
        <v>218</v>
      </c>
      <c r="B16" s="39" t="s">
        <v>158</v>
      </c>
      <c r="C16" s="36">
        <v>2.2000000000000002</v>
      </c>
      <c r="D16" s="1">
        <v>2.4</v>
      </c>
      <c r="E16" s="1">
        <v>1.6</v>
      </c>
      <c r="F16" s="1">
        <v>1.6</v>
      </c>
      <c r="G16" s="1">
        <v>2.2999999999999998</v>
      </c>
      <c r="H16" s="1">
        <v>2.2000000000000002</v>
      </c>
      <c r="I16" s="1">
        <v>2.1</v>
      </c>
      <c r="J16" s="1">
        <v>2</v>
      </c>
      <c r="K16" s="1"/>
      <c r="L16" s="35">
        <f t="shared" si="1"/>
        <v>2.2999999999999998</v>
      </c>
      <c r="M16" s="35">
        <f t="shared" si="2"/>
        <v>1.6</v>
      </c>
      <c r="N16" s="35">
        <f t="shared" si="3"/>
        <v>3.9</v>
      </c>
      <c r="O16" s="35">
        <f t="shared" si="4"/>
        <v>2.25</v>
      </c>
      <c r="P16" s="35">
        <f t="shared" si="5"/>
        <v>2.0499999999999998</v>
      </c>
      <c r="Q16" s="35">
        <f t="shared" si="6"/>
        <v>9.6</v>
      </c>
      <c r="R16" s="1">
        <f t="shared" si="0"/>
        <v>1</v>
      </c>
    </row>
    <row r="17" spans="1:18">
      <c r="A17" s="39" t="s">
        <v>219</v>
      </c>
      <c r="B17" s="39" t="s">
        <v>313</v>
      </c>
      <c r="C17" s="36">
        <v>1.3</v>
      </c>
      <c r="D17" s="1">
        <v>1</v>
      </c>
      <c r="E17" s="1">
        <v>1.2</v>
      </c>
      <c r="F17" s="1">
        <v>1.4</v>
      </c>
      <c r="G17" s="1">
        <v>2.2000000000000002</v>
      </c>
      <c r="H17" s="1">
        <v>2.2999999999999998</v>
      </c>
      <c r="I17" s="1">
        <v>1.5</v>
      </c>
      <c r="J17" s="1">
        <v>1.5</v>
      </c>
      <c r="K17" s="1"/>
      <c r="L17" s="35">
        <f t="shared" si="1"/>
        <v>1.1499999999999999</v>
      </c>
      <c r="M17" s="35">
        <f t="shared" si="2"/>
        <v>1.2999999999999998</v>
      </c>
      <c r="N17" s="35">
        <f t="shared" si="3"/>
        <v>2.4499999999999997</v>
      </c>
      <c r="O17" s="35">
        <f t="shared" si="4"/>
        <v>2.25</v>
      </c>
      <c r="P17" s="35">
        <f t="shared" si="5"/>
        <v>1.5</v>
      </c>
      <c r="Q17" s="35">
        <f t="shared" si="6"/>
        <v>8.6999999999999993</v>
      </c>
      <c r="R17" s="1">
        <f t="shared" si="0"/>
        <v>6</v>
      </c>
    </row>
    <row r="18" spans="1:18">
      <c r="A18" s="39" t="s">
        <v>220</v>
      </c>
      <c r="B18" s="39" t="s">
        <v>313</v>
      </c>
      <c r="C18" s="36">
        <v>1.1000000000000001</v>
      </c>
      <c r="D18" s="1">
        <v>0.9</v>
      </c>
      <c r="E18" s="1">
        <v>0.6</v>
      </c>
      <c r="F18" s="1">
        <v>0.9</v>
      </c>
      <c r="G18" s="1">
        <v>2.2999999999999998</v>
      </c>
      <c r="H18" s="1">
        <v>2</v>
      </c>
      <c r="I18" s="1">
        <v>2.5</v>
      </c>
      <c r="J18" s="1">
        <v>2.4</v>
      </c>
      <c r="K18" s="1"/>
      <c r="L18" s="35">
        <f t="shared" si="1"/>
        <v>1</v>
      </c>
      <c r="M18" s="35">
        <f t="shared" si="2"/>
        <v>0.75</v>
      </c>
      <c r="N18" s="35">
        <f t="shared" si="3"/>
        <v>1.75</v>
      </c>
      <c r="O18" s="35">
        <f t="shared" si="4"/>
        <v>2.15</v>
      </c>
      <c r="P18" s="35">
        <f t="shared" si="5"/>
        <v>2.4500000000000002</v>
      </c>
      <c r="Q18" s="35">
        <f t="shared" si="6"/>
        <v>7.15</v>
      </c>
      <c r="R18" s="1">
        <f t="shared" si="0"/>
        <v>9</v>
      </c>
    </row>
    <row r="19" spans="1:18">
      <c r="A19" s="39" t="s">
        <v>221</v>
      </c>
      <c r="B19" s="39" t="s">
        <v>313</v>
      </c>
      <c r="C19" s="36">
        <v>1.4</v>
      </c>
      <c r="D19" s="1">
        <v>1.1000000000000001</v>
      </c>
      <c r="E19" s="1">
        <v>1.4</v>
      </c>
      <c r="F19" s="1">
        <v>1.4</v>
      </c>
      <c r="G19" s="1">
        <v>1.6</v>
      </c>
      <c r="H19" s="1">
        <v>1.7</v>
      </c>
      <c r="I19" s="1">
        <v>2</v>
      </c>
      <c r="J19" s="1">
        <v>1.8</v>
      </c>
      <c r="K19" s="1"/>
      <c r="L19" s="35">
        <f t="shared" si="1"/>
        <v>1.25</v>
      </c>
      <c r="M19" s="35">
        <f t="shared" si="2"/>
        <v>1.4</v>
      </c>
      <c r="N19" s="35">
        <f t="shared" si="3"/>
        <v>2.65</v>
      </c>
      <c r="O19" s="35">
        <f t="shared" si="4"/>
        <v>1.65</v>
      </c>
      <c r="P19" s="35">
        <f t="shared" si="5"/>
        <v>1.9</v>
      </c>
      <c r="Q19" s="35">
        <f t="shared" si="6"/>
        <v>9.1</v>
      </c>
      <c r="R19" s="1">
        <f t="shared" si="0"/>
        <v>4</v>
      </c>
    </row>
    <row r="21" spans="1:18">
      <c r="A21" s="9" t="s">
        <v>40</v>
      </c>
      <c r="B21" s="9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8">
      <c r="A22" s="4" t="s">
        <v>1</v>
      </c>
      <c r="B22" s="4" t="s">
        <v>72</v>
      </c>
      <c r="C22" s="4" t="s">
        <v>2</v>
      </c>
      <c r="D22" s="4" t="s">
        <v>3</v>
      </c>
      <c r="E22" s="4" t="s">
        <v>11</v>
      </c>
      <c r="F22" s="4" t="s">
        <v>12</v>
      </c>
      <c r="G22" s="4" t="s">
        <v>13</v>
      </c>
      <c r="H22" s="4" t="s">
        <v>14</v>
      </c>
      <c r="I22" s="4" t="s">
        <v>4</v>
      </c>
      <c r="J22" s="4" t="s">
        <v>5</v>
      </c>
      <c r="K22" s="4" t="s">
        <v>8</v>
      </c>
      <c r="L22" s="4" t="s">
        <v>9</v>
      </c>
      <c r="M22" s="4" t="s">
        <v>15</v>
      </c>
      <c r="N22" s="4" t="s">
        <v>69</v>
      </c>
      <c r="O22" s="4" t="s">
        <v>16</v>
      </c>
      <c r="P22" s="4" t="s">
        <v>10</v>
      </c>
      <c r="Q22" s="4" t="s">
        <v>85</v>
      </c>
      <c r="R22" s="4" t="s">
        <v>68</v>
      </c>
    </row>
    <row r="23" spans="1:18">
      <c r="A23" s="35" t="str">
        <f t="shared" ref="A23:B34" si="7">A8</f>
        <v>Waimarama Potae-Tamatea</v>
      </c>
      <c r="B23" s="35" t="str">
        <f t="shared" si="7"/>
        <v>Counties</v>
      </c>
      <c r="C23" s="35">
        <v>0.9</v>
      </c>
      <c r="D23" s="35">
        <v>0.8</v>
      </c>
      <c r="E23" s="35">
        <v>0.3</v>
      </c>
      <c r="F23" s="35">
        <v>0.3</v>
      </c>
      <c r="G23" s="35">
        <v>2</v>
      </c>
      <c r="H23" s="35">
        <v>1.9</v>
      </c>
      <c r="I23" s="35">
        <v>1.5</v>
      </c>
      <c r="J23" s="35">
        <v>1.4</v>
      </c>
      <c r="K23" s="35"/>
      <c r="L23" s="35">
        <f>AVERAGE(C23,D23)</f>
        <v>0.85000000000000009</v>
      </c>
      <c r="M23" s="35">
        <f>AVERAGE(E23,F23)</f>
        <v>0.3</v>
      </c>
      <c r="N23" s="35">
        <f>IF(L23+M23&gt;8,8,L23+M23)</f>
        <v>1.1500000000000001</v>
      </c>
      <c r="O23" s="35">
        <f>AVERAGE(G23,H23)</f>
        <v>1.95</v>
      </c>
      <c r="P23" s="35">
        <f>AVERAGE(I23,J23)</f>
        <v>1.45</v>
      </c>
      <c r="Q23" s="35">
        <f>10-P23-O23-K23+N23</f>
        <v>7.7500000000000009</v>
      </c>
      <c r="R23" s="1">
        <f>RANK(Q23,$Q23:$Q$34)</f>
        <v>8</v>
      </c>
    </row>
    <row r="24" spans="1:18">
      <c r="A24" s="35" t="str">
        <f t="shared" si="7"/>
        <v>Isabella Johannson</v>
      </c>
      <c r="B24" s="35" t="str">
        <f t="shared" si="7"/>
        <v>Future</v>
      </c>
      <c r="C24" s="35">
        <v>1.4</v>
      </c>
      <c r="D24" s="35">
        <v>1.2</v>
      </c>
      <c r="E24" s="35">
        <v>0.7</v>
      </c>
      <c r="F24" s="35">
        <v>0.7</v>
      </c>
      <c r="G24" s="35">
        <v>1.7</v>
      </c>
      <c r="H24" s="35">
        <v>1.5</v>
      </c>
      <c r="I24" s="35">
        <v>1.3</v>
      </c>
      <c r="J24" s="35">
        <v>1.5</v>
      </c>
      <c r="K24" s="35"/>
      <c r="L24" s="35">
        <f t="shared" ref="L24:L34" si="8">AVERAGE(C24,D24)</f>
        <v>1.2999999999999998</v>
      </c>
      <c r="M24" s="35">
        <f t="shared" ref="M24:M34" si="9">AVERAGE(E24,F24)</f>
        <v>0.7</v>
      </c>
      <c r="N24" s="35">
        <f t="shared" ref="N24:N34" si="10">IF(L24+M24&gt;8,8,L24+M24)</f>
        <v>1.9999999999999998</v>
      </c>
      <c r="O24" s="35">
        <f t="shared" ref="O24:O34" si="11">AVERAGE(G24,H24)</f>
        <v>1.6</v>
      </c>
      <c r="P24" s="35">
        <f t="shared" ref="P24:P34" si="12">AVERAGE(I24,J24)</f>
        <v>1.4</v>
      </c>
      <c r="Q24" s="35">
        <f t="shared" ref="Q24:Q34" si="13">10-P24-O24-K24+N24</f>
        <v>9</v>
      </c>
      <c r="R24" s="1">
        <f>RANK(Q24,$Q23:$Q$34)</f>
        <v>2</v>
      </c>
    </row>
    <row r="25" spans="1:18">
      <c r="A25" s="35" t="str">
        <f t="shared" si="7"/>
        <v>Emma Logan</v>
      </c>
      <c r="B25" s="35" t="str">
        <f t="shared" si="7"/>
        <v>Delta</v>
      </c>
      <c r="C25" s="35">
        <v>2.2999999999999998</v>
      </c>
      <c r="D25" s="35">
        <v>2.6</v>
      </c>
      <c r="E25" s="35">
        <v>1.3</v>
      </c>
      <c r="F25" s="35">
        <v>1.3</v>
      </c>
      <c r="G25" s="35">
        <v>1.7</v>
      </c>
      <c r="H25" s="35">
        <v>1.7</v>
      </c>
      <c r="I25" s="35">
        <v>1.9</v>
      </c>
      <c r="J25" s="35">
        <v>1.8</v>
      </c>
      <c r="K25" s="35"/>
      <c r="L25" s="35">
        <f t="shared" si="8"/>
        <v>2.4500000000000002</v>
      </c>
      <c r="M25" s="35">
        <f t="shared" si="9"/>
        <v>1.3</v>
      </c>
      <c r="N25" s="35">
        <f t="shared" si="10"/>
        <v>3.75</v>
      </c>
      <c r="O25" s="35">
        <f t="shared" si="11"/>
        <v>1.7</v>
      </c>
      <c r="P25" s="35">
        <f t="shared" si="12"/>
        <v>1.85</v>
      </c>
      <c r="Q25" s="35">
        <f t="shared" si="13"/>
        <v>10.199999999999999</v>
      </c>
      <c r="R25" s="1">
        <f>RANK(Q25,$Q23:$Q$34)</f>
        <v>1</v>
      </c>
    </row>
    <row r="26" spans="1:18">
      <c r="A26" s="35" t="str">
        <f t="shared" si="7"/>
        <v>Mira Silbermann</v>
      </c>
      <c r="B26" s="35" t="str">
        <f t="shared" si="7"/>
        <v>Xtreme</v>
      </c>
      <c r="C26" s="35">
        <v>0.4</v>
      </c>
      <c r="D26" s="35">
        <v>0.4</v>
      </c>
      <c r="E26" s="35">
        <v>1.4</v>
      </c>
      <c r="F26" s="35">
        <v>1</v>
      </c>
      <c r="G26" s="35">
        <v>2.1</v>
      </c>
      <c r="H26" s="35">
        <v>2.1</v>
      </c>
      <c r="I26" s="35">
        <v>3.5</v>
      </c>
      <c r="J26" s="35">
        <v>3.5</v>
      </c>
      <c r="K26" s="35"/>
      <c r="L26" s="35">
        <f t="shared" si="8"/>
        <v>0.4</v>
      </c>
      <c r="M26" s="35">
        <f t="shared" si="9"/>
        <v>1.2</v>
      </c>
      <c r="N26" s="35">
        <f t="shared" si="10"/>
        <v>1.6</v>
      </c>
      <c r="O26" s="35">
        <f t="shared" si="11"/>
        <v>2.1</v>
      </c>
      <c r="P26" s="35">
        <f t="shared" si="12"/>
        <v>3.5</v>
      </c>
      <c r="Q26" s="35">
        <f t="shared" si="13"/>
        <v>6</v>
      </c>
      <c r="R26" s="1">
        <f>RANK(Q26,$Q23:$Q$34)</f>
        <v>12</v>
      </c>
    </row>
    <row r="27" spans="1:18">
      <c r="A27" s="35" t="str">
        <f t="shared" si="7"/>
        <v>Gemma Weeks</v>
      </c>
      <c r="B27" s="35" t="str">
        <f t="shared" si="7"/>
        <v>Counties</v>
      </c>
      <c r="C27" s="35">
        <v>0.7</v>
      </c>
      <c r="D27" s="35">
        <v>0.5</v>
      </c>
      <c r="E27" s="35">
        <v>1.3</v>
      </c>
      <c r="F27" s="35">
        <v>1.2</v>
      </c>
      <c r="G27" s="35">
        <v>2</v>
      </c>
      <c r="H27" s="35">
        <v>2</v>
      </c>
      <c r="I27" s="35">
        <v>3</v>
      </c>
      <c r="J27" s="35">
        <v>3</v>
      </c>
      <c r="K27" s="35"/>
      <c r="L27" s="35">
        <f t="shared" si="8"/>
        <v>0.6</v>
      </c>
      <c r="M27" s="35">
        <f t="shared" si="9"/>
        <v>1.25</v>
      </c>
      <c r="N27" s="35">
        <f t="shared" si="10"/>
        <v>1.85</v>
      </c>
      <c r="O27" s="35">
        <f t="shared" si="11"/>
        <v>2</v>
      </c>
      <c r="P27" s="35">
        <f t="shared" si="12"/>
        <v>3</v>
      </c>
      <c r="Q27" s="35">
        <f t="shared" si="13"/>
        <v>6.85</v>
      </c>
      <c r="R27" s="1">
        <f>RANK(Q27,$Q23:$Q$34)</f>
        <v>11</v>
      </c>
    </row>
    <row r="28" spans="1:18">
      <c r="A28" s="35" t="str">
        <f t="shared" si="7"/>
        <v>Brynya Downey</v>
      </c>
      <c r="B28" s="35" t="str">
        <f t="shared" si="7"/>
        <v>IGA</v>
      </c>
      <c r="C28" s="35">
        <v>0.6</v>
      </c>
      <c r="D28" s="35">
        <v>0.4</v>
      </c>
      <c r="E28" s="35">
        <v>0.6</v>
      </c>
      <c r="F28" s="35">
        <v>0.6</v>
      </c>
      <c r="G28" s="35">
        <v>1.8</v>
      </c>
      <c r="H28" s="35">
        <v>2</v>
      </c>
      <c r="I28" s="35">
        <v>2</v>
      </c>
      <c r="J28" s="35">
        <v>1.9</v>
      </c>
      <c r="K28" s="35"/>
      <c r="L28" s="35">
        <f t="shared" si="8"/>
        <v>0.5</v>
      </c>
      <c r="M28" s="35">
        <f t="shared" si="9"/>
        <v>0.6</v>
      </c>
      <c r="N28" s="35">
        <f t="shared" si="10"/>
        <v>1.1000000000000001</v>
      </c>
      <c r="O28" s="35">
        <f t="shared" si="11"/>
        <v>1.9</v>
      </c>
      <c r="P28" s="35">
        <f t="shared" si="12"/>
        <v>1.95</v>
      </c>
      <c r="Q28" s="35">
        <f t="shared" si="13"/>
        <v>7.25</v>
      </c>
      <c r="R28" s="1">
        <f>RANK(Q28,$Q23:$Q$34)</f>
        <v>10</v>
      </c>
    </row>
    <row r="29" spans="1:18">
      <c r="A29" s="35" t="str">
        <f t="shared" si="7"/>
        <v>Sarah Quinn</v>
      </c>
      <c r="B29" s="35" t="str">
        <f t="shared" si="7"/>
        <v>Delta</v>
      </c>
      <c r="C29" s="35">
        <v>2</v>
      </c>
      <c r="D29" s="35">
        <v>2.1</v>
      </c>
      <c r="E29" s="35">
        <v>1.1000000000000001</v>
      </c>
      <c r="F29" s="35">
        <v>1</v>
      </c>
      <c r="G29" s="35">
        <v>2.4</v>
      </c>
      <c r="H29" s="35">
        <v>2.6</v>
      </c>
      <c r="I29" s="35">
        <v>2.2000000000000002</v>
      </c>
      <c r="J29" s="35">
        <v>2.2000000000000002</v>
      </c>
      <c r="K29" s="35"/>
      <c r="L29" s="35">
        <f t="shared" si="8"/>
        <v>2.0499999999999998</v>
      </c>
      <c r="M29" s="35">
        <f t="shared" si="9"/>
        <v>1.05</v>
      </c>
      <c r="N29" s="35">
        <f t="shared" si="10"/>
        <v>3.0999999999999996</v>
      </c>
      <c r="O29" s="35">
        <f t="shared" si="11"/>
        <v>2.5</v>
      </c>
      <c r="P29" s="35">
        <f t="shared" si="12"/>
        <v>2.2000000000000002</v>
      </c>
      <c r="Q29" s="35">
        <f t="shared" si="13"/>
        <v>8.3999999999999986</v>
      </c>
      <c r="R29" s="1">
        <f>RANK(Q29,$Q23:$Q$34)</f>
        <v>5</v>
      </c>
    </row>
    <row r="30" spans="1:18">
      <c r="A30" s="35" t="str">
        <f t="shared" si="7"/>
        <v>Carlene Smith</v>
      </c>
      <c r="B30" s="35" t="str">
        <f t="shared" si="7"/>
        <v>Counties</v>
      </c>
      <c r="C30" s="35">
        <v>1.6</v>
      </c>
      <c r="D30" s="35">
        <v>1.3</v>
      </c>
      <c r="E30" s="35">
        <v>0</v>
      </c>
      <c r="F30" s="35">
        <v>0.3</v>
      </c>
      <c r="G30" s="35">
        <v>2.1</v>
      </c>
      <c r="H30" s="35">
        <v>1.9</v>
      </c>
      <c r="I30" s="35">
        <v>2</v>
      </c>
      <c r="J30" s="35">
        <v>1.8</v>
      </c>
      <c r="K30" s="35"/>
      <c r="L30" s="35">
        <f t="shared" si="8"/>
        <v>1.4500000000000002</v>
      </c>
      <c r="M30" s="35">
        <f t="shared" si="9"/>
        <v>0.15</v>
      </c>
      <c r="N30" s="35">
        <f t="shared" si="10"/>
        <v>1.6</v>
      </c>
      <c r="O30" s="35">
        <f t="shared" si="11"/>
        <v>2</v>
      </c>
      <c r="P30" s="35">
        <f t="shared" si="12"/>
        <v>1.9</v>
      </c>
      <c r="Q30" s="35">
        <f t="shared" si="13"/>
        <v>7.6999999999999993</v>
      </c>
      <c r="R30" s="1">
        <f>RANK(Q30,$Q23:$Q$34)</f>
        <v>9</v>
      </c>
    </row>
    <row r="31" spans="1:18">
      <c r="A31" s="35" t="str">
        <f t="shared" si="7"/>
        <v>Anna Hooker</v>
      </c>
      <c r="B31" s="35" t="str">
        <f t="shared" si="7"/>
        <v>Delta</v>
      </c>
      <c r="C31" s="35">
        <v>1.7</v>
      </c>
      <c r="D31" s="35">
        <v>1.7</v>
      </c>
      <c r="E31" s="35">
        <v>0.9</v>
      </c>
      <c r="F31" s="35">
        <v>0.9</v>
      </c>
      <c r="G31" s="35">
        <v>1.9</v>
      </c>
      <c r="H31" s="35">
        <v>2</v>
      </c>
      <c r="I31" s="35">
        <v>2.1</v>
      </c>
      <c r="J31" s="35">
        <v>1.9</v>
      </c>
      <c r="K31" s="35"/>
      <c r="L31" s="35">
        <f t="shared" si="8"/>
        <v>1.7</v>
      </c>
      <c r="M31" s="35">
        <f t="shared" si="9"/>
        <v>0.9</v>
      </c>
      <c r="N31" s="35">
        <f t="shared" si="10"/>
        <v>2.6</v>
      </c>
      <c r="O31" s="35">
        <f t="shared" si="11"/>
        <v>1.95</v>
      </c>
      <c r="P31" s="35">
        <f t="shared" si="12"/>
        <v>2</v>
      </c>
      <c r="Q31" s="35">
        <f t="shared" si="13"/>
        <v>8.65</v>
      </c>
      <c r="R31" s="1">
        <f>RANK(Q31,$Q23:$Q$34)</f>
        <v>3</v>
      </c>
    </row>
    <row r="32" spans="1:18">
      <c r="A32" s="35" t="str">
        <f t="shared" si="7"/>
        <v>Olivia Evans (Hoop)</v>
      </c>
      <c r="B32" s="35" t="str">
        <f t="shared" si="7"/>
        <v>Victoria</v>
      </c>
      <c r="C32" s="35">
        <v>1.3</v>
      </c>
      <c r="D32" s="35">
        <v>1.1000000000000001</v>
      </c>
      <c r="E32" s="35">
        <v>1.1000000000000001</v>
      </c>
      <c r="F32" s="35">
        <v>0.9</v>
      </c>
      <c r="G32" s="35">
        <v>2.1</v>
      </c>
      <c r="H32" s="35">
        <v>2.2000000000000002</v>
      </c>
      <c r="I32" s="35">
        <v>2.2000000000000002</v>
      </c>
      <c r="J32" s="35">
        <v>2.2000000000000002</v>
      </c>
      <c r="K32" s="35"/>
      <c r="L32" s="35">
        <f t="shared" si="8"/>
        <v>1.2000000000000002</v>
      </c>
      <c r="M32" s="35">
        <f t="shared" si="9"/>
        <v>1</v>
      </c>
      <c r="N32" s="35">
        <f t="shared" si="10"/>
        <v>2.2000000000000002</v>
      </c>
      <c r="O32" s="35">
        <f t="shared" si="11"/>
        <v>2.1500000000000004</v>
      </c>
      <c r="P32" s="35">
        <f t="shared" si="12"/>
        <v>2.2000000000000002</v>
      </c>
      <c r="Q32" s="35">
        <f t="shared" si="13"/>
        <v>7.85</v>
      </c>
      <c r="R32" s="1">
        <f>RANK(Q32,$Q23:$Q$34)</f>
        <v>7</v>
      </c>
    </row>
    <row r="33" spans="1:18">
      <c r="A33" s="35" t="str">
        <f t="shared" si="7"/>
        <v>Kathy Plavin (Hoop)</v>
      </c>
      <c r="B33" s="35" t="str">
        <f t="shared" si="7"/>
        <v>Victoria</v>
      </c>
      <c r="C33" s="35">
        <v>1.1000000000000001</v>
      </c>
      <c r="D33" s="35">
        <v>0.9</v>
      </c>
      <c r="E33" s="35">
        <v>0.5</v>
      </c>
      <c r="F33" s="35">
        <v>0.5</v>
      </c>
      <c r="G33" s="35">
        <v>1.6</v>
      </c>
      <c r="H33" s="35">
        <v>1.5</v>
      </c>
      <c r="I33" s="35">
        <v>1.9</v>
      </c>
      <c r="J33" s="35">
        <v>1.9</v>
      </c>
      <c r="K33" s="35"/>
      <c r="L33" s="35">
        <f t="shared" si="8"/>
        <v>1</v>
      </c>
      <c r="M33" s="35">
        <f t="shared" si="9"/>
        <v>0.5</v>
      </c>
      <c r="N33" s="35">
        <f t="shared" si="10"/>
        <v>1.5</v>
      </c>
      <c r="O33" s="35">
        <f t="shared" si="11"/>
        <v>1.55</v>
      </c>
      <c r="P33" s="35">
        <f t="shared" si="12"/>
        <v>1.9</v>
      </c>
      <c r="Q33" s="35">
        <f t="shared" si="13"/>
        <v>8.0500000000000007</v>
      </c>
      <c r="R33" s="1">
        <f>RANK(Q33,$Q23:$Q$34)</f>
        <v>6</v>
      </c>
    </row>
    <row r="34" spans="1:18">
      <c r="A34" s="35" t="str">
        <f t="shared" si="7"/>
        <v>Claudia Svozil (Hoop)</v>
      </c>
      <c r="B34" s="35" t="str">
        <f t="shared" si="7"/>
        <v>Victoria</v>
      </c>
      <c r="C34" s="35">
        <v>1.3</v>
      </c>
      <c r="D34" s="35">
        <v>1.1000000000000001</v>
      </c>
      <c r="E34" s="35">
        <v>1.4</v>
      </c>
      <c r="F34" s="35">
        <v>1.4</v>
      </c>
      <c r="G34" s="35">
        <v>2</v>
      </c>
      <c r="H34" s="35">
        <v>1.7</v>
      </c>
      <c r="I34" s="35">
        <v>2.2999999999999998</v>
      </c>
      <c r="J34" s="35">
        <v>2.2999999999999998</v>
      </c>
      <c r="K34" s="35"/>
      <c r="L34" s="35">
        <f t="shared" si="8"/>
        <v>1.2000000000000002</v>
      </c>
      <c r="M34" s="35">
        <f t="shared" si="9"/>
        <v>1.4</v>
      </c>
      <c r="N34" s="35">
        <f t="shared" si="10"/>
        <v>2.6</v>
      </c>
      <c r="O34" s="35">
        <f t="shared" si="11"/>
        <v>1.85</v>
      </c>
      <c r="P34" s="35">
        <f t="shared" si="12"/>
        <v>2.2999999999999998</v>
      </c>
      <c r="Q34" s="35">
        <f t="shared" si="13"/>
        <v>8.4499999999999993</v>
      </c>
      <c r="R34" s="1">
        <f>RANK(Q34,$Q23:$Q$34)</f>
        <v>4</v>
      </c>
    </row>
    <row r="36" spans="1:18">
      <c r="A36" s="9" t="s">
        <v>41</v>
      </c>
      <c r="B36" s="9"/>
      <c r="C36" s="9"/>
      <c r="D36" s="9"/>
      <c r="E36" s="9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spans="1:18">
      <c r="A37" s="4" t="s">
        <v>1</v>
      </c>
      <c r="B37" s="4" t="s">
        <v>72</v>
      </c>
      <c r="C37" s="4" t="s">
        <v>2</v>
      </c>
      <c r="D37" s="4" t="s">
        <v>3</v>
      </c>
      <c r="E37" s="4" t="s">
        <v>11</v>
      </c>
      <c r="F37" s="4" t="s">
        <v>12</v>
      </c>
      <c r="G37" s="4" t="s">
        <v>13</v>
      </c>
      <c r="H37" s="4" t="s">
        <v>14</v>
      </c>
      <c r="I37" s="4" t="s">
        <v>4</v>
      </c>
      <c r="J37" s="4" t="s">
        <v>5</v>
      </c>
      <c r="K37" s="4" t="s">
        <v>8</v>
      </c>
      <c r="L37" s="4" t="s">
        <v>9</v>
      </c>
      <c r="M37" s="4" t="s">
        <v>15</v>
      </c>
      <c r="N37" s="4" t="s">
        <v>69</v>
      </c>
      <c r="O37" s="4" t="s">
        <v>16</v>
      </c>
      <c r="P37" s="4" t="s">
        <v>10</v>
      </c>
      <c r="Q37" s="4" t="s">
        <v>85</v>
      </c>
      <c r="R37" s="4" t="s">
        <v>68</v>
      </c>
    </row>
    <row r="38" spans="1:18">
      <c r="A38" s="35" t="str">
        <f t="shared" ref="A38:B49" si="14">A8</f>
        <v>Waimarama Potae-Tamatea</v>
      </c>
      <c r="B38" s="35" t="str">
        <f t="shared" si="14"/>
        <v>Counties</v>
      </c>
      <c r="C38" s="35">
        <v>0.3</v>
      </c>
      <c r="D38" s="35">
        <v>0.3</v>
      </c>
      <c r="E38" s="35">
        <v>1.2</v>
      </c>
      <c r="F38" s="35">
        <v>1.4</v>
      </c>
      <c r="G38" s="35">
        <v>2.1</v>
      </c>
      <c r="H38" s="35">
        <v>2.2999999999999998</v>
      </c>
      <c r="I38" s="35">
        <v>2.9</v>
      </c>
      <c r="J38" s="35">
        <v>2.8</v>
      </c>
      <c r="K38" s="35"/>
      <c r="L38" s="35">
        <f t="shared" ref="L38" si="15">AVERAGE(C38,D38)</f>
        <v>0.3</v>
      </c>
      <c r="M38" s="35">
        <f t="shared" ref="M38" si="16">AVERAGE(E38,F38)</f>
        <v>1.2999999999999998</v>
      </c>
      <c r="N38" s="35">
        <f t="shared" ref="N38" si="17">IF(L38+M38&gt;8,8,L38+M38)</f>
        <v>1.5999999999999999</v>
      </c>
      <c r="O38" s="35">
        <f t="shared" ref="O38" si="18">AVERAGE(G38,H38)</f>
        <v>2.2000000000000002</v>
      </c>
      <c r="P38" s="35">
        <f t="shared" ref="P38" si="19">AVERAGE(I38,J38)</f>
        <v>2.8499999999999996</v>
      </c>
      <c r="Q38" s="35">
        <f t="shared" ref="Q38" si="20">10-P38-O38-K38+N38</f>
        <v>6.55</v>
      </c>
      <c r="R38" s="1">
        <f t="shared" ref="R38:R49" si="21">RANK(Q38,$Q$38:$Q$49)</f>
        <v>10</v>
      </c>
    </row>
    <row r="39" spans="1:18">
      <c r="A39" s="35" t="str">
        <f t="shared" si="14"/>
        <v>Isabella Johannson</v>
      </c>
      <c r="B39" s="35" t="str">
        <f t="shared" si="14"/>
        <v>Future</v>
      </c>
      <c r="C39" s="1">
        <v>1.4</v>
      </c>
      <c r="D39" s="1">
        <v>1.6</v>
      </c>
      <c r="E39" s="1">
        <v>0.6</v>
      </c>
      <c r="F39" s="1">
        <v>0.3</v>
      </c>
      <c r="G39" s="1">
        <v>1.7</v>
      </c>
      <c r="H39" s="1">
        <v>1.8</v>
      </c>
      <c r="I39" s="1">
        <v>2.2999999999999998</v>
      </c>
      <c r="J39" s="1">
        <v>2</v>
      </c>
      <c r="K39" s="1"/>
      <c r="L39" s="35">
        <f t="shared" ref="L39:L49" si="22">AVERAGE(C39,D39)</f>
        <v>1.5</v>
      </c>
      <c r="M39" s="35">
        <f t="shared" ref="M39:M49" si="23">AVERAGE(E39,F39)</f>
        <v>0.44999999999999996</v>
      </c>
      <c r="N39" s="35">
        <f t="shared" ref="N39:N49" si="24">IF(L39+M39&gt;8,8,L39+M39)</f>
        <v>1.95</v>
      </c>
      <c r="O39" s="35">
        <f t="shared" ref="O39:O49" si="25">AVERAGE(G39,H39)</f>
        <v>1.75</v>
      </c>
      <c r="P39" s="35">
        <f t="shared" ref="P39:P49" si="26">AVERAGE(I39,J39)</f>
        <v>2.15</v>
      </c>
      <c r="Q39" s="35">
        <f t="shared" ref="Q39:Q49" si="27">10-P39-O39-K39+N39</f>
        <v>8.0499999999999989</v>
      </c>
      <c r="R39" s="1">
        <f t="shared" si="21"/>
        <v>5</v>
      </c>
    </row>
    <row r="40" spans="1:18">
      <c r="A40" s="35" t="str">
        <f t="shared" si="14"/>
        <v>Emma Logan</v>
      </c>
      <c r="B40" s="35" t="str">
        <f t="shared" si="14"/>
        <v>Delta</v>
      </c>
      <c r="C40" s="1">
        <v>2.2000000000000002</v>
      </c>
      <c r="D40" s="1">
        <v>2.2000000000000002</v>
      </c>
      <c r="E40" s="1">
        <v>1.3</v>
      </c>
      <c r="F40" s="1">
        <v>1.2</v>
      </c>
      <c r="G40" s="1">
        <v>1.8</v>
      </c>
      <c r="H40" s="1">
        <v>1.7</v>
      </c>
      <c r="I40" s="1">
        <v>2.1</v>
      </c>
      <c r="J40" s="1">
        <v>1.9</v>
      </c>
      <c r="K40" s="1"/>
      <c r="L40" s="35">
        <f t="shared" si="22"/>
        <v>2.2000000000000002</v>
      </c>
      <c r="M40" s="35">
        <f t="shared" si="23"/>
        <v>1.25</v>
      </c>
      <c r="N40" s="35">
        <f t="shared" si="24"/>
        <v>3.45</v>
      </c>
      <c r="O40" s="35">
        <f t="shared" si="25"/>
        <v>1.75</v>
      </c>
      <c r="P40" s="35">
        <f t="shared" si="26"/>
        <v>2</v>
      </c>
      <c r="Q40" s="35">
        <f t="shared" si="27"/>
        <v>9.6999999999999993</v>
      </c>
      <c r="R40" s="1">
        <f t="shared" si="21"/>
        <v>1</v>
      </c>
    </row>
    <row r="41" spans="1:18">
      <c r="A41" s="35" t="str">
        <f t="shared" si="14"/>
        <v>Mira Silbermann</v>
      </c>
      <c r="B41" s="35" t="str">
        <f t="shared" si="14"/>
        <v>Xtreme</v>
      </c>
      <c r="C41" s="1">
        <v>1</v>
      </c>
      <c r="D41" s="1">
        <v>1</v>
      </c>
      <c r="E41" s="1">
        <v>0.3</v>
      </c>
      <c r="F41" s="1">
        <v>0.6</v>
      </c>
      <c r="G41" s="1">
        <v>2.6</v>
      </c>
      <c r="H41" s="1">
        <v>2.6</v>
      </c>
      <c r="I41" s="1">
        <v>3.7</v>
      </c>
      <c r="J41" s="1">
        <v>3.8</v>
      </c>
      <c r="K41" s="1">
        <v>0.6</v>
      </c>
      <c r="L41" s="35">
        <f t="shared" si="22"/>
        <v>1</v>
      </c>
      <c r="M41" s="35">
        <f t="shared" si="23"/>
        <v>0.44999999999999996</v>
      </c>
      <c r="N41" s="35">
        <f t="shared" si="24"/>
        <v>1.45</v>
      </c>
      <c r="O41" s="35">
        <f t="shared" si="25"/>
        <v>2.6</v>
      </c>
      <c r="P41" s="35">
        <f t="shared" si="26"/>
        <v>3.75</v>
      </c>
      <c r="Q41" s="35">
        <f t="shared" si="27"/>
        <v>4.5</v>
      </c>
      <c r="R41" s="1">
        <f>RANK(Q41,$Q$38:$Q$49)</f>
        <v>12</v>
      </c>
    </row>
    <row r="42" spans="1:18">
      <c r="A42" s="35" t="str">
        <f t="shared" si="14"/>
        <v>Gemma Weeks</v>
      </c>
      <c r="B42" s="35" t="str">
        <f t="shared" si="14"/>
        <v>Counties</v>
      </c>
      <c r="C42" s="1">
        <v>1.1000000000000001</v>
      </c>
      <c r="D42" s="1">
        <v>1.1000000000000001</v>
      </c>
      <c r="E42" s="1">
        <v>0.7</v>
      </c>
      <c r="F42" s="1">
        <v>1</v>
      </c>
      <c r="G42" s="1">
        <v>1.8</v>
      </c>
      <c r="H42" s="1">
        <v>1.9</v>
      </c>
      <c r="I42" s="1">
        <v>2.4</v>
      </c>
      <c r="J42" s="1">
        <v>2.5</v>
      </c>
      <c r="K42" s="1"/>
      <c r="L42" s="35">
        <f t="shared" si="22"/>
        <v>1.1000000000000001</v>
      </c>
      <c r="M42" s="35">
        <f t="shared" si="23"/>
        <v>0.85</v>
      </c>
      <c r="N42" s="35">
        <f t="shared" si="24"/>
        <v>1.9500000000000002</v>
      </c>
      <c r="O42" s="35">
        <f t="shared" si="25"/>
        <v>1.85</v>
      </c>
      <c r="P42" s="35">
        <f t="shared" si="26"/>
        <v>2.4500000000000002</v>
      </c>
      <c r="Q42" s="35">
        <f t="shared" si="27"/>
        <v>7.6499999999999995</v>
      </c>
      <c r="R42" s="1">
        <f t="shared" si="21"/>
        <v>6</v>
      </c>
    </row>
    <row r="43" spans="1:18">
      <c r="A43" s="35" t="str">
        <f t="shared" si="14"/>
        <v>Brynya Downey</v>
      </c>
      <c r="B43" s="35" t="str">
        <f t="shared" si="14"/>
        <v>IGA</v>
      </c>
      <c r="C43" s="1">
        <v>0.9</v>
      </c>
      <c r="D43" s="1">
        <v>0.8</v>
      </c>
      <c r="E43" s="1">
        <v>0.4</v>
      </c>
      <c r="F43" s="1">
        <v>0.5</v>
      </c>
      <c r="G43" s="1">
        <v>2.2000000000000002</v>
      </c>
      <c r="H43" s="1">
        <v>2</v>
      </c>
      <c r="I43" s="1">
        <v>3.5</v>
      </c>
      <c r="J43" s="1">
        <v>3.2</v>
      </c>
      <c r="K43" s="1"/>
      <c r="L43" s="35">
        <f t="shared" si="22"/>
        <v>0.85000000000000009</v>
      </c>
      <c r="M43" s="35">
        <f t="shared" si="23"/>
        <v>0.45</v>
      </c>
      <c r="N43" s="35">
        <f t="shared" si="24"/>
        <v>1.3</v>
      </c>
      <c r="O43" s="35">
        <f t="shared" si="25"/>
        <v>2.1</v>
      </c>
      <c r="P43" s="35">
        <f t="shared" si="26"/>
        <v>3.35</v>
      </c>
      <c r="Q43" s="35">
        <f t="shared" si="27"/>
        <v>5.8500000000000005</v>
      </c>
      <c r="R43" s="1">
        <f t="shared" si="21"/>
        <v>11</v>
      </c>
    </row>
    <row r="44" spans="1:18">
      <c r="A44" s="35" t="str">
        <f t="shared" si="14"/>
        <v>Sarah Quinn</v>
      </c>
      <c r="B44" s="35" t="str">
        <f t="shared" si="14"/>
        <v>Delta</v>
      </c>
      <c r="C44" s="1">
        <v>1.7</v>
      </c>
      <c r="D44" s="1">
        <v>1.7</v>
      </c>
      <c r="E44" s="1">
        <v>0.6</v>
      </c>
      <c r="F44" s="1">
        <v>0.6</v>
      </c>
      <c r="G44" s="1">
        <v>2.5</v>
      </c>
      <c r="H44" s="1">
        <v>2.7</v>
      </c>
      <c r="I44" s="1">
        <v>2.9</v>
      </c>
      <c r="J44" s="1">
        <v>2.9</v>
      </c>
      <c r="K44" s="1"/>
      <c r="L44" s="35">
        <f t="shared" si="22"/>
        <v>1.7</v>
      </c>
      <c r="M44" s="35">
        <f t="shared" si="23"/>
        <v>0.6</v>
      </c>
      <c r="N44" s="35">
        <f t="shared" si="24"/>
        <v>2.2999999999999998</v>
      </c>
      <c r="O44" s="35">
        <f t="shared" si="25"/>
        <v>2.6</v>
      </c>
      <c r="P44" s="35">
        <f t="shared" si="26"/>
        <v>2.9</v>
      </c>
      <c r="Q44" s="35">
        <f t="shared" si="27"/>
        <v>6.8</v>
      </c>
      <c r="R44" s="1">
        <f t="shared" si="21"/>
        <v>9</v>
      </c>
    </row>
    <row r="45" spans="1:18">
      <c r="A45" s="35" t="str">
        <f t="shared" si="14"/>
        <v>Carlene Smith</v>
      </c>
      <c r="B45" s="35" t="str">
        <f t="shared" si="14"/>
        <v>Counties</v>
      </c>
      <c r="C45" s="1">
        <v>1.2</v>
      </c>
      <c r="D45" s="1">
        <v>1.1000000000000001</v>
      </c>
      <c r="E45" s="1">
        <v>0.3</v>
      </c>
      <c r="F45" s="1">
        <v>0.6</v>
      </c>
      <c r="G45" s="1">
        <v>2</v>
      </c>
      <c r="H45" s="1">
        <v>2.1</v>
      </c>
      <c r="I45" s="1">
        <v>2.5</v>
      </c>
      <c r="J45" s="1">
        <v>2.4</v>
      </c>
      <c r="K45" s="1"/>
      <c r="L45" s="35">
        <f t="shared" si="22"/>
        <v>1.1499999999999999</v>
      </c>
      <c r="M45" s="35">
        <f t="shared" si="23"/>
        <v>0.44999999999999996</v>
      </c>
      <c r="N45" s="35">
        <f t="shared" si="24"/>
        <v>1.5999999999999999</v>
      </c>
      <c r="O45" s="35">
        <f t="shared" si="25"/>
        <v>2.0499999999999998</v>
      </c>
      <c r="P45" s="35">
        <f t="shared" si="26"/>
        <v>2.4500000000000002</v>
      </c>
      <c r="Q45" s="35">
        <f t="shared" si="27"/>
        <v>7.1</v>
      </c>
      <c r="R45" s="1">
        <f t="shared" si="21"/>
        <v>8</v>
      </c>
    </row>
    <row r="46" spans="1:18">
      <c r="A46" s="35" t="str">
        <f t="shared" si="14"/>
        <v>Anna Hooker</v>
      </c>
      <c r="B46" s="35" t="str">
        <f t="shared" si="14"/>
        <v>Delta</v>
      </c>
      <c r="C46" s="1">
        <v>2.2000000000000002</v>
      </c>
      <c r="D46" s="1">
        <v>2.1</v>
      </c>
      <c r="E46" s="1">
        <v>1.2</v>
      </c>
      <c r="F46" s="1">
        <v>1.2</v>
      </c>
      <c r="G46" s="1">
        <v>1.7</v>
      </c>
      <c r="H46" s="1">
        <v>1.8</v>
      </c>
      <c r="I46" s="1">
        <v>2</v>
      </c>
      <c r="J46" s="1">
        <v>1.9</v>
      </c>
      <c r="K46" s="1"/>
      <c r="L46" s="35">
        <f t="shared" si="22"/>
        <v>2.1500000000000004</v>
      </c>
      <c r="M46" s="35">
        <f t="shared" si="23"/>
        <v>1.2</v>
      </c>
      <c r="N46" s="35">
        <f t="shared" si="24"/>
        <v>3.3500000000000005</v>
      </c>
      <c r="O46" s="35">
        <f t="shared" si="25"/>
        <v>1.75</v>
      </c>
      <c r="P46" s="35">
        <f t="shared" si="26"/>
        <v>1.95</v>
      </c>
      <c r="Q46" s="35">
        <f t="shared" si="27"/>
        <v>9.6500000000000021</v>
      </c>
      <c r="R46" s="1">
        <f t="shared" si="21"/>
        <v>2</v>
      </c>
    </row>
    <row r="47" spans="1:18">
      <c r="A47" s="35" t="str">
        <f t="shared" si="14"/>
        <v>Olivia Evans (Hoop)</v>
      </c>
      <c r="B47" s="35" t="str">
        <f t="shared" si="14"/>
        <v>Victoria</v>
      </c>
      <c r="C47" s="1">
        <v>1.9</v>
      </c>
      <c r="D47" s="1">
        <v>1.8</v>
      </c>
      <c r="E47" s="1">
        <v>0.7</v>
      </c>
      <c r="F47" s="1">
        <v>0.7</v>
      </c>
      <c r="G47" s="1">
        <v>2.2000000000000002</v>
      </c>
      <c r="H47" s="1">
        <v>2.1</v>
      </c>
      <c r="I47" s="1">
        <v>2</v>
      </c>
      <c r="J47" s="1">
        <v>2.2999999999999998</v>
      </c>
      <c r="K47" s="1"/>
      <c r="L47" s="35">
        <f t="shared" si="22"/>
        <v>1.85</v>
      </c>
      <c r="M47" s="35">
        <f t="shared" si="23"/>
        <v>0.7</v>
      </c>
      <c r="N47" s="35">
        <f t="shared" si="24"/>
        <v>2.5499999999999998</v>
      </c>
      <c r="O47" s="35">
        <f t="shared" si="25"/>
        <v>2.1500000000000004</v>
      </c>
      <c r="P47" s="35">
        <f t="shared" si="26"/>
        <v>2.15</v>
      </c>
      <c r="Q47" s="35">
        <f t="shared" si="27"/>
        <v>8.25</v>
      </c>
      <c r="R47" s="1">
        <f t="shared" si="21"/>
        <v>4</v>
      </c>
    </row>
    <row r="48" spans="1:18">
      <c r="A48" s="35" t="str">
        <f t="shared" si="14"/>
        <v>Kathy Plavin (Hoop)</v>
      </c>
      <c r="B48" s="35" t="str">
        <f t="shared" si="14"/>
        <v>Victoria</v>
      </c>
      <c r="C48" s="1">
        <v>1.6</v>
      </c>
      <c r="D48" s="1">
        <v>1.7</v>
      </c>
      <c r="E48" s="1">
        <v>0.6</v>
      </c>
      <c r="F48" s="1">
        <v>0.6</v>
      </c>
      <c r="G48" s="1">
        <v>1.5</v>
      </c>
      <c r="H48" s="1">
        <v>1.7</v>
      </c>
      <c r="I48" s="1">
        <v>1.8</v>
      </c>
      <c r="J48" s="1">
        <v>1.8</v>
      </c>
      <c r="K48" s="1"/>
      <c r="L48" s="35">
        <f t="shared" si="22"/>
        <v>1.65</v>
      </c>
      <c r="M48" s="35">
        <f t="shared" si="23"/>
        <v>0.6</v>
      </c>
      <c r="N48" s="35">
        <f t="shared" si="24"/>
        <v>2.25</v>
      </c>
      <c r="O48" s="35">
        <f t="shared" si="25"/>
        <v>1.6</v>
      </c>
      <c r="P48" s="35">
        <f t="shared" si="26"/>
        <v>1.8</v>
      </c>
      <c r="Q48" s="35">
        <f t="shared" si="27"/>
        <v>8.85</v>
      </c>
      <c r="R48" s="1">
        <f t="shared" si="21"/>
        <v>3</v>
      </c>
    </row>
    <row r="49" spans="1:18">
      <c r="A49" s="35" t="str">
        <f t="shared" si="14"/>
        <v>Claudia Svozil (Hoop)</v>
      </c>
      <c r="B49" s="35" t="str">
        <f t="shared" si="14"/>
        <v>Victoria</v>
      </c>
      <c r="C49" s="1">
        <v>2</v>
      </c>
      <c r="D49" s="1">
        <v>1.9</v>
      </c>
      <c r="E49" s="1">
        <v>0.2</v>
      </c>
      <c r="F49" s="1">
        <v>0.5</v>
      </c>
      <c r="G49" s="1">
        <v>1.8</v>
      </c>
      <c r="H49" s="1">
        <v>1.8</v>
      </c>
      <c r="I49" s="1">
        <v>3.1</v>
      </c>
      <c r="J49" s="1">
        <v>2.9</v>
      </c>
      <c r="K49" s="1"/>
      <c r="L49" s="35">
        <f t="shared" si="22"/>
        <v>1.95</v>
      </c>
      <c r="M49" s="35">
        <f t="shared" si="23"/>
        <v>0.35</v>
      </c>
      <c r="N49" s="35">
        <f t="shared" si="24"/>
        <v>2.2999999999999998</v>
      </c>
      <c r="O49" s="35">
        <f t="shared" si="25"/>
        <v>1.8</v>
      </c>
      <c r="P49" s="35">
        <f t="shared" si="26"/>
        <v>3</v>
      </c>
      <c r="Q49" s="35">
        <f t="shared" si="27"/>
        <v>7.5</v>
      </c>
      <c r="R49" s="1">
        <f t="shared" si="21"/>
        <v>7</v>
      </c>
    </row>
    <row r="51" spans="1:18">
      <c r="A51" s="9" t="s">
        <v>42</v>
      </c>
      <c r="B51" s="9"/>
      <c r="C51" s="9"/>
      <c r="D51" s="9"/>
      <c r="E51" s="9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8">
      <c r="A52" s="4" t="s">
        <v>1</v>
      </c>
      <c r="B52" s="4" t="s">
        <v>72</v>
      </c>
      <c r="C52" s="4" t="s">
        <v>2</v>
      </c>
      <c r="D52" s="4" t="s">
        <v>3</v>
      </c>
      <c r="E52" s="4" t="s">
        <v>11</v>
      </c>
      <c r="F52" s="4" t="s">
        <v>12</v>
      </c>
      <c r="G52" s="4" t="s">
        <v>13</v>
      </c>
      <c r="H52" s="4" t="s">
        <v>14</v>
      </c>
      <c r="I52" s="4" t="s">
        <v>4</v>
      </c>
      <c r="J52" s="4" t="s">
        <v>5</v>
      </c>
      <c r="K52" s="4" t="s">
        <v>8</v>
      </c>
      <c r="L52" s="4" t="s">
        <v>9</v>
      </c>
      <c r="M52" s="4" t="s">
        <v>15</v>
      </c>
      <c r="N52" s="4" t="s">
        <v>69</v>
      </c>
      <c r="O52" s="4" t="s">
        <v>16</v>
      </c>
      <c r="P52" s="4" t="s">
        <v>10</v>
      </c>
      <c r="Q52" s="4" t="s">
        <v>85</v>
      </c>
      <c r="R52" s="4" t="s">
        <v>68</v>
      </c>
    </row>
    <row r="53" spans="1:18">
      <c r="A53" s="35" t="str">
        <f t="shared" ref="A53:B64" si="28">A8</f>
        <v>Waimarama Potae-Tamatea</v>
      </c>
      <c r="B53" s="35" t="str">
        <f t="shared" si="28"/>
        <v>Counties</v>
      </c>
      <c r="C53" s="35">
        <v>0.7</v>
      </c>
      <c r="D53" s="35">
        <v>0.5</v>
      </c>
      <c r="E53" s="35">
        <v>0</v>
      </c>
      <c r="F53" s="35">
        <v>0.3</v>
      </c>
      <c r="G53" s="35">
        <v>2.2000000000000002</v>
      </c>
      <c r="H53" s="35">
        <v>1.9</v>
      </c>
      <c r="I53" s="35">
        <v>3.1</v>
      </c>
      <c r="J53" s="35">
        <v>2.8</v>
      </c>
      <c r="K53" s="35"/>
      <c r="L53" s="35">
        <f>AVERAGE(C53,D53)</f>
        <v>0.6</v>
      </c>
      <c r="M53" s="35">
        <f t="shared" ref="M53" si="29">AVERAGE(E53,F53)</f>
        <v>0.15</v>
      </c>
      <c r="N53" s="35">
        <f t="shared" ref="N53" si="30">IF(L53+M53&gt;8,8,L53+M53)</f>
        <v>0.75</v>
      </c>
      <c r="O53" s="35">
        <f t="shared" ref="O53" si="31">AVERAGE(G53,H53)</f>
        <v>2.0499999999999998</v>
      </c>
      <c r="P53" s="35">
        <f t="shared" ref="P53" si="32">AVERAGE(I53,J53)</f>
        <v>2.95</v>
      </c>
      <c r="Q53" s="35">
        <f t="shared" ref="Q53" si="33">10-P53-O53-K53+N53</f>
        <v>5.75</v>
      </c>
      <c r="R53" s="1">
        <f t="shared" ref="R53:R64" si="34">RANK(Q53,$Q$53:$Q$64)</f>
        <v>10</v>
      </c>
    </row>
    <row r="54" spans="1:18">
      <c r="A54" s="35" t="str">
        <f t="shared" si="28"/>
        <v>Isabella Johannson</v>
      </c>
      <c r="B54" s="35" t="str">
        <f t="shared" si="28"/>
        <v>Future</v>
      </c>
      <c r="C54" s="1">
        <v>1.2</v>
      </c>
      <c r="D54" s="1">
        <v>1.5</v>
      </c>
      <c r="E54" s="1">
        <v>0.9</v>
      </c>
      <c r="F54" s="1">
        <v>0.9</v>
      </c>
      <c r="G54" s="1">
        <v>1.8</v>
      </c>
      <c r="H54" s="1">
        <v>1.7</v>
      </c>
      <c r="I54" s="1">
        <v>1.6</v>
      </c>
      <c r="J54" s="1">
        <v>1.6</v>
      </c>
      <c r="K54" s="1"/>
      <c r="L54" s="35">
        <f t="shared" ref="L54:L64" si="35">AVERAGE(C54,D54)</f>
        <v>1.35</v>
      </c>
      <c r="M54" s="35">
        <f t="shared" ref="M54:M64" si="36">AVERAGE(E54,F54)</f>
        <v>0.9</v>
      </c>
      <c r="N54" s="35">
        <f t="shared" ref="N54:N64" si="37">IF(L54+M54&gt;8,8,L54+M54)</f>
        <v>2.25</v>
      </c>
      <c r="O54" s="35">
        <f t="shared" ref="O54:O64" si="38">AVERAGE(G54,H54)</f>
        <v>1.75</v>
      </c>
      <c r="P54" s="35">
        <f t="shared" ref="P54:P64" si="39">AVERAGE(I54,J54)</f>
        <v>1.6</v>
      </c>
      <c r="Q54" s="35">
        <f t="shared" ref="Q54:Q64" si="40">10-P54-O54-K54+N54</f>
        <v>8.9</v>
      </c>
      <c r="R54" s="1">
        <f t="shared" si="34"/>
        <v>1</v>
      </c>
    </row>
    <row r="55" spans="1:18">
      <c r="A55" s="35" t="str">
        <f t="shared" si="28"/>
        <v>Emma Logan</v>
      </c>
      <c r="B55" s="35" t="str">
        <f t="shared" si="28"/>
        <v>Delta</v>
      </c>
      <c r="C55" s="1">
        <v>2</v>
      </c>
      <c r="D55" s="1">
        <v>2</v>
      </c>
      <c r="E55" s="1">
        <v>1</v>
      </c>
      <c r="F55" s="1">
        <v>0.8</v>
      </c>
      <c r="G55" s="1">
        <v>2</v>
      </c>
      <c r="H55" s="1">
        <v>2.2000000000000002</v>
      </c>
      <c r="I55" s="1">
        <v>2.5</v>
      </c>
      <c r="J55" s="1">
        <v>2.4</v>
      </c>
      <c r="K55" s="1"/>
      <c r="L55" s="35">
        <f t="shared" si="35"/>
        <v>2</v>
      </c>
      <c r="M55" s="35">
        <f t="shared" si="36"/>
        <v>0.9</v>
      </c>
      <c r="N55" s="35">
        <f t="shared" si="37"/>
        <v>2.9</v>
      </c>
      <c r="O55" s="35">
        <f t="shared" si="38"/>
        <v>2.1</v>
      </c>
      <c r="P55" s="35">
        <f t="shared" si="39"/>
        <v>2.4500000000000002</v>
      </c>
      <c r="Q55" s="35">
        <f t="shared" si="40"/>
        <v>8.35</v>
      </c>
      <c r="R55" s="1">
        <f t="shared" si="34"/>
        <v>2</v>
      </c>
    </row>
    <row r="56" spans="1:18">
      <c r="A56" s="35" t="str">
        <f t="shared" si="28"/>
        <v>Mira Silbermann</v>
      </c>
      <c r="B56" s="35" t="str">
        <f t="shared" si="28"/>
        <v>Xtreme</v>
      </c>
      <c r="C56" s="1">
        <v>0.6</v>
      </c>
      <c r="D56" s="1">
        <v>0.5</v>
      </c>
      <c r="E56" s="1">
        <v>0</v>
      </c>
      <c r="F56" s="1">
        <v>0</v>
      </c>
      <c r="G56" s="1">
        <v>2.8</v>
      </c>
      <c r="H56" s="1">
        <v>2.7</v>
      </c>
      <c r="I56" s="1">
        <v>3.9</v>
      </c>
      <c r="J56" s="1">
        <v>3.7</v>
      </c>
      <c r="K56" s="1">
        <v>0.3</v>
      </c>
      <c r="L56" s="35">
        <f t="shared" si="35"/>
        <v>0.55000000000000004</v>
      </c>
      <c r="M56" s="35">
        <f t="shared" si="36"/>
        <v>0</v>
      </c>
      <c r="N56" s="35">
        <f t="shared" si="37"/>
        <v>0.55000000000000004</v>
      </c>
      <c r="O56" s="35">
        <f t="shared" si="38"/>
        <v>2.75</v>
      </c>
      <c r="P56" s="35">
        <f t="shared" si="39"/>
        <v>3.8</v>
      </c>
      <c r="Q56" s="35">
        <f t="shared" si="40"/>
        <v>3.7</v>
      </c>
      <c r="R56" s="1">
        <f t="shared" si="34"/>
        <v>12</v>
      </c>
    </row>
    <row r="57" spans="1:18">
      <c r="A57" s="35" t="str">
        <f t="shared" si="28"/>
        <v>Gemma Weeks</v>
      </c>
      <c r="B57" s="35" t="str">
        <f t="shared" si="28"/>
        <v>Counties</v>
      </c>
      <c r="C57" s="1">
        <v>1.2</v>
      </c>
      <c r="D57" s="1">
        <v>1</v>
      </c>
      <c r="E57" s="1">
        <v>0.8</v>
      </c>
      <c r="F57" s="1">
        <v>0.6</v>
      </c>
      <c r="G57" s="1">
        <v>1.7</v>
      </c>
      <c r="H57" s="1">
        <v>1.7</v>
      </c>
      <c r="I57" s="1">
        <v>2</v>
      </c>
      <c r="J57" s="1">
        <v>2.2000000000000002</v>
      </c>
      <c r="K57" s="1"/>
      <c r="L57" s="35">
        <f t="shared" si="35"/>
        <v>1.1000000000000001</v>
      </c>
      <c r="M57" s="35">
        <f t="shared" si="36"/>
        <v>0.7</v>
      </c>
      <c r="N57" s="35">
        <f t="shared" si="37"/>
        <v>1.8</v>
      </c>
      <c r="O57" s="35">
        <f t="shared" si="38"/>
        <v>1.7</v>
      </c>
      <c r="P57" s="35">
        <f t="shared" si="39"/>
        <v>2.1</v>
      </c>
      <c r="Q57" s="35">
        <f t="shared" si="40"/>
        <v>8</v>
      </c>
      <c r="R57" s="1">
        <f t="shared" si="34"/>
        <v>3</v>
      </c>
    </row>
    <row r="58" spans="1:18">
      <c r="A58" s="35" t="str">
        <f t="shared" si="28"/>
        <v>Brynya Downey</v>
      </c>
      <c r="B58" s="35" t="str">
        <f t="shared" si="28"/>
        <v>IGA</v>
      </c>
      <c r="C58" s="1">
        <v>0.9</v>
      </c>
      <c r="D58" s="1">
        <v>0.6</v>
      </c>
      <c r="E58" s="1">
        <v>0.4</v>
      </c>
      <c r="F58" s="1">
        <v>0.4</v>
      </c>
      <c r="G58" s="1">
        <v>2.5</v>
      </c>
      <c r="H58" s="1">
        <v>2.2000000000000002</v>
      </c>
      <c r="I58" s="1">
        <v>3.2</v>
      </c>
      <c r="J58" s="1">
        <v>2.9</v>
      </c>
      <c r="K58" s="1"/>
      <c r="L58" s="35">
        <f t="shared" si="35"/>
        <v>0.75</v>
      </c>
      <c r="M58" s="35">
        <f t="shared" si="36"/>
        <v>0.4</v>
      </c>
      <c r="N58" s="35">
        <f t="shared" si="37"/>
        <v>1.1499999999999999</v>
      </c>
      <c r="O58" s="35">
        <f t="shared" si="38"/>
        <v>2.35</v>
      </c>
      <c r="P58" s="35">
        <f t="shared" si="39"/>
        <v>3.05</v>
      </c>
      <c r="Q58" s="35">
        <f t="shared" si="40"/>
        <v>5.75</v>
      </c>
      <c r="R58" s="1">
        <f t="shared" si="34"/>
        <v>10</v>
      </c>
    </row>
    <row r="59" spans="1:18">
      <c r="A59" s="35" t="str">
        <f t="shared" si="28"/>
        <v>Sarah Quinn</v>
      </c>
      <c r="B59" s="35" t="str">
        <f t="shared" si="28"/>
        <v>Delta</v>
      </c>
      <c r="C59" s="1">
        <v>1.2</v>
      </c>
      <c r="D59" s="1">
        <v>1.5</v>
      </c>
      <c r="E59" s="1">
        <v>0.6</v>
      </c>
      <c r="F59" s="1">
        <v>0.5</v>
      </c>
      <c r="G59" s="1">
        <v>2.2999999999999998</v>
      </c>
      <c r="H59" s="1">
        <v>2.4</v>
      </c>
      <c r="I59" s="1">
        <v>2.2999999999999998</v>
      </c>
      <c r="J59" s="1">
        <v>2.6</v>
      </c>
      <c r="K59" s="1"/>
      <c r="L59" s="35">
        <f t="shared" si="35"/>
        <v>1.35</v>
      </c>
      <c r="M59" s="35">
        <f t="shared" si="36"/>
        <v>0.55000000000000004</v>
      </c>
      <c r="N59" s="35">
        <f t="shared" si="37"/>
        <v>1.9000000000000001</v>
      </c>
      <c r="O59" s="35">
        <f t="shared" si="38"/>
        <v>2.3499999999999996</v>
      </c>
      <c r="P59" s="35">
        <f t="shared" si="39"/>
        <v>2.4500000000000002</v>
      </c>
      <c r="Q59" s="35">
        <f t="shared" si="40"/>
        <v>7.1000000000000005</v>
      </c>
      <c r="R59" s="1">
        <f t="shared" si="34"/>
        <v>5</v>
      </c>
    </row>
    <row r="60" spans="1:18">
      <c r="A60" s="35" t="str">
        <f t="shared" si="28"/>
        <v>Carlene Smith</v>
      </c>
      <c r="B60" s="35" t="str">
        <f t="shared" si="28"/>
        <v>Counties</v>
      </c>
      <c r="C60" s="1">
        <v>0.6</v>
      </c>
      <c r="D60" s="1">
        <v>0.5</v>
      </c>
      <c r="E60" s="1">
        <v>0</v>
      </c>
      <c r="F60" s="1">
        <v>0</v>
      </c>
      <c r="G60" s="1">
        <v>1.7</v>
      </c>
      <c r="H60" s="1">
        <v>1.6</v>
      </c>
      <c r="I60" s="1">
        <v>2.2999999999999998</v>
      </c>
      <c r="J60" s="1">
        <v>2.5</v>
      </c>
      <c r="K60" s="1">
        <v>0.3</v>
      </c>
      <c r="L60" s="35">
        <f t="shared" si="35"/>
        <v>0.55000000000000004</v>
      </c>
      <c r="M60" s="35">
        <f t="shared" si="36"/>
        <v>0</v>
      </c>
      <c r="N60" s="35">
        <f t="shared" si="37"/>
        <v>0.55000000000000004</v>
      </c>
      <c r="O60" s="35">
        <f t="shared" si="38"/>
        <v>1.65</v>
      </c>
      <c r="P60" s="35">
        <f t="shared" si="39"/>
        <v>2.4</v>
      </c>
      <c r="Q60" s="35">
        <f t="shared" si="40"/>
        <v>6.1999999999999993</v>
      </c>
      <c r="R60" s="1">
        <f t="shared" si="34"/>
        <v>8</v>
      </c>
    </row>
    <row r="61" spans="1:18">
      <c r="A61" s="35" t="str">
        <f t="shared" si="28"/>
        <v>Anna Hooker</v>
      </c>
      <c r="B61" s="35" t="str">
        <f t="shared" si="28"/>
        <v>Delta</v>
      </c>
      <c r="C61" s="1">
        <v>1.9</v>
      </c>
      <c r="D61" s="1">
        <v>2.2000000000000002</v>
      </c>
      <c r="E61" s="1">
        <v>0.6</v>
      </c>
      <c r="F61" s="1">
        <v>0.6</v>
      </c>
      <c r="G61" s="1">
        <v>2.2999999999999998</v>
      </c>
      <c r="H61" s="1">
        <v>2.2999999999999998</v>
      </c>
      <c r="I61" s="1">
        <v>3.2</v>
      </c>
      <c r="J61" s="1">
        <v>3.3</v>
      </c>
      <c r="K61" s="1"/>
      <c r="L61" s="35">
        <f t="shared" si="35"/>
        <v>2.0499999999999998</v>
      </c>
      <c r="M61" s="35">
        <f t="shared" si="36"/>
        <v>0.6</v>
      </c>
      <c r="N61" s="35">
        <f t="shared" si="37"/>
        <v>2.65</v>
      </c>
      <c r="O61" s="35">
        <f t="shared" si="38"/>
        <v>2.2999999999999998</v>
      </c>
      <c r="P61" s="35">
        <f t="shared" si="39"/>
        <v>3.25</v>
      </c>
      <c r="Q61" s="35">
        <f t="shared" si="40"/>
        <v>7.1</v>
      </c>
      <c r="R61" s="1">
        <f t="shared" si="34"/>
        <v>6</v>
      </c>
    </row>
    <row r="62" spans="1:18">
      <c r="A62" s="35" t="str">
        <f t="shared" si="28"/>
        <v>Olivia Evans (Hoop)</v>
      </c>
      <c r="B62" s="35" t="str">
        <f t="shared" si="28"/>
        <v>Victoria</v>
      </c>
      <c r="C62" s="1">
        <v>1.3</v>
      </c>
      <c r="D62" s="1">
        <v>1.3</v>
      </c>
      <c r="E62" s="1">
        <v>0</v>
      </c>
      <c r="F62" s="1">
        <v>0</v>
      </c>
      <c r="G62" s="1">
        <v>2.5</v>
      </c>
      <c r="H62" s="1">
        <v>2.2999999999999998</v>
      </c>
      <c r="I62" s="1">
        <v>2.8</v>
      </c>
      <c r="J62" s="1">
        <v>2.6</v>
      </c>
      <c r="K62" s="1"/>
      <c r="L62" s="35">
        <f t="shared" si="35"/>
        <v>1.3</v>
      </c>
      <c r="M62" s="35">
        <f t="shared" si="36"/>
        <v>0</v>
      </c>
      <c r="N62" s="35">
        <f t="shared" si="37"/>
        <v>1.3</v>
      </c>
      <c r="O62" s="35">
        <f t="shared" si="38"/>
        <v>2.4</v>
      </c>
      <c r="P62" s="35">
        <f t="shared" si="39"/>
        <v>2.7</v>
      </c>
      <c r="Q62" s="35">
        <f t="shared" si="40"/>
        <v>6.2</v>
      </c>
      <c r="R62" s="1">
        <f t="shared" si="34"/>
        <v>7</v>
      </c>
    </row>
    <row r="63" spans="1:18">
      <c r="A63" s="35" t="str">
        <f t="shared" si="28"/>
        <v>Kathy Plavin (Hoop)</v>
      </c>
      <c r="B63" s="35" t="str">
        <f t="shared" si="28"/>
        <v>Victoria</v>
      </c>
      <c r="C63" s="1">
        <v>1.3</v>
      </c>
      <c r="D63" s="1">
        <v>1.3</v>
      </c>
      <c r="E63" s="1">
        <v>0.4</v>
      </c>
      <c r="F63" s="1">
        <v>0.4</v>
      </c>
      <c r="G63" s="1">
        <v>1.8</v>
      </c>
      <c r="H63" s="1">
        <v>1.8</v>
      </c>
      <c r="I63" s="1">
        <v>2.5</v>
      </c>
      <c r="J63" s="1">
        <v>2.2000000000000002</v>
      </c>
      <c r="K63" s="1"/>
      <c r="L63" s="35">
        <f t="shared" si="35"/>
        <v>1.3</v>
      </c>
      <c r="M63" s="35">
        <f t="shared" si="36"/>
        <v>0.4</v>
      </c>
      <c r="N63" s="35">
        <f t="shared" si="37"/>
        <v>1.7000000000000002</v>
      </c>
      <c r="O63" s="35">
        <f t="shared" si="38"/>
        <v>1.8</v>
      </c>
      <c r="P63" s="35">
        <f t="shared" si="39"/>
        <v>2.35</v>
      </c>
      <c r="Q63" s="35">
        <f t="shared" si="40"/>
        <v>7.5500000000000007</v>
      </c>
      <c r="R63" s="1">
        <f t="shared" si="34"/>
        <v>4</v>
      </c>
    </row>
    <row r="64" spans="1:18">
      <c r="A64" s="35" t="str">
        <f t="shared" si="28"/>
        <v>Claudia Svozil (Hoop)</v>
      </c>
      <c r="B64" s="35" t="str">
        <f t="shared" si="28"/>
        <v>Victoria</v>
      </c>
      <c r="C64" s="1">
        <v>1.2</v>
      </c>
      <c r="D64" s="1">
        <v>1.2</v>
      </c>
      <c r="E64" s="1">
        <v>0.2</v>
      </c>
      <c r="F64" s="1">
        <v>0.2</v>
      </c>
      <c r="G64" s="1">
        <v>2</v>
      </c>
      <c r="H64" s="1">
        <v>2</v>
      </c>
      <c r="I64" s="1">
        <v>3</v>
      </c>
      <c r="J64" s="1">
        <v>3.1</v>
      </c>
      <c r="K64" s="1">
        <v>0.3</v>
      </c>
      <c r="L64" s="35">
        <f t="shared" si="35"/>
        <v>1.2</v>
      </c>
      <c r="M64" s="35">
        <f t="shared" si="36"/>
        <v>0.2</v>
      </c>
      <c r="N64" s="35">
        <f t="shared" si="37"/>
        <v>1.4</v>
      </c>
      <c r="O64" s="35">
        <f t="shared" si="38"/>
        <v>2</v>
      </c>
      <c r="P64" s="35">
        <f t="shared" si="39"/>
        <v>3.05</v>
      </c>
      <c r="Q64" s="35">
        <f t="shared" si="40"/>
        <v>6.0500000000000007</v>
      </c>
      <c r="R64" s="1">
        <f t="shared" si="34"/>
        <v>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R60"/>
  <sheetViews>
    <sheetView topLeftCell="G46" zoomScale="125" zoomScaleNormal="125" zoomScalePageLayoutView="125" workbookViewId="0">
      <selection activeCell="C46" sqref="C46"/>
    </sheetView>
  </sheetViews>
  <sheetFormatPr defaultColWidth="10.875" defaultRowHeight="15.75"/>
  <cols>
    <col min="1" max="1" width="23.625" style="6" bestFit="1" customWidth="1"/>
    <col min="2" max="2" width="15.125" style="6" customWidth="1"/>
    <col min="3" max="11" width="10.875" style="6"/>
    <col min="12" max="13" width="12.625" style="6" bestFit="1" customWidth="1"/>
    <col min="14" max="16384" width="10.875" style="6"/>
  </cols>
  <sheetData>
    <row r="1" spans="1:18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8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8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8">
      <c r="A4" s="7" t="s">
        <v>21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8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>
      <c r="A6" s="9" t="s">
        <v>46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8</v>
      </c>
      <c r="L7" s="4" t="s">
        <v>9</v>
      </c>
      <c r="M7" s="4" t="s">
        <v>15</v>
      </c>
      <c r="N7" s="4" t="s">
        <v>69</v>
      </c>
      <c r="O7" s="4" t="s">
        <v>16</v>
      </c>
      <c r="P7" s="4" t="s">
        <v>10</v>
      </c>
      <c r="Q7" s="4" t="s">
        <v>85</v>
      </c>
      <c r="R7" s="4" t="s">
        <v>68</v>
      </c>
    </row>
    <row r="8" spans="1:18">
      <c r="A8" s="39" t="s">
        <v>289</v>
      </c>
      <c r="B8" s="39" t="s">
        <v>123</v>
      </c>
      <c r="C8" s="37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/>
      <c r="L8" s="35">
        <f>AVERAGE(C8,D8)</f>
        <v>0</v>
      </c>
      <c r="M8" s="35">
        <f>AVERAGE(E8,F8)</f>
        <v>0</v>
      </c>
      <c r="N8" s="35">
        <f>IF(L8+M8&gt;8,8,L8+M8)</f>
        <v>0</v>
      </c>
      <c r="O8" s="35">
        <f>AVERAGE(G8,H8)</f>
        <v>0</v>
      </c>
      <c r="P8" s="35">
        <f>AVERAGE(I8,J8)</f>
        <v>0</v>
      </c>
      <c r="Q8" s="35">
        <v>0</v>
      </c>
      <c r="R8" s="1">
        <f t="shared" ref="R8:R18" si="0">RANK(Q8,$Q$8:$Q$18)</f>
        <v>11</v>
      </c>
    </row>
    <row r="9" spans="1:18">
      <c r="A9" s="39" t="s">
        <v>290</v>
      </c>
      <c r="B9" s="39" t="s">
        <v>182</v>
      </c>
      <c r="C9" s="36">
        <v>0.5</v>
      </c>
      <c r="D9" s="1">
        <v>0.5</v>
      </c>
      <c r="E9" s="1">
        <v>1.4</v>
      </c>
      <c r="F9" s="1">
        <v>1.7</v>
      </c>
      <c r="G9" s="1">
        <v>2</v>
      </c>
      <c r="H9" s="1">
        <v>2.2000000000000002</v>
      </c>
      <c r="I9" s="1">
        <v>1.6</v>
      </c>
      <c r="J9" s="1">
        <v>1.3</v>
      </c>
      <c r="K9" s="1"/>
      <c r="L9" s="35">
        <f t="shared" ref="L9:L18" si="1">AVERAGE(C9,D9)</f>
        <v>0.5</v>
      </c>
      <c r="M9" s="35">
        <f t="shared" ref="M9:M18" si="2">AVERAGE(E9,F9)</f>
        <v>1.5499999999999998</v>
      </c>
      <c r="N9" s="35">
        <f t="shared" ref="N9:N18" si="3">IF(L9+M9&gt;8,8,L9+M9)</f>
        <v>2.0499999999999998</v>
      </c>
      <c r="O9" s="35">
        <f t="shared" ref="O9:O18" si="4">AVERAGE(G9,H9)</f>
        <v>2.1</v>
      </c>
      <c r="P9" s="35">
        <f t="shared" ref="P9:P18" si="5">AVERAGE(I9,J9)</f>
        <v>1.4500000000000002</v>
      </c>
      <c r="Q9" s="35">
        <f t="shared" ref="Q9:Q18" si="6">10-P9-O9-K9+N9</f>
        <v>8.5</v>
      </c>
      <c r="R9" s="1">
        <f t="shared" si="0"/>
        <v>6</v>
      </c>
    </row>
    <row r="10" spans="1:18">
      <c r="A10" s="39" t="s">
        <v>291</v>
      </c>
      <c r="B10" s="39" t="s">
        <v>313</v>
      </c>
      <c r="C10" s="36">
        <v>0.5</v>
      </c>
      <c r="D10" s="1">
        <v>0.4</v>
      </c>
      <c r="E10" s="1">
        <v>0.8</v>
      </c>
      <c r="F10" s="1">
        <v>0.8</v>
      </c>
      <c r="G10" s="1">
        <v>2.2999999999999998</v>
      </c>
      <c r="H10" s="1">
        <v>2.4</v>
      </c>
      <c r="I10" s="1">
        <v>3.1</v>
      </c>
      <c r="J10" s="1">
        <v>2.8</v>
      </c>
      <c r="K10" s="1"/>
      <c r="L10" s="35">
        <f t="shared" si="1"/>
        <v>0.45</v>
      </c>
      <c r="M10" s="35">
        <f t="shared" si="2"/>
        <v>0.8</v>
      </c>
      <c r="N10" s="35">
        <f t="shared" si="3"/>
        <v>1.25</v>
      </c>
      <c r="O10" s="35">
        <f t="shared" si="4"/>
        <v>2.3499999999999996</v>
      </c>
      <c r="P10" s="35">
        <f t="shared" si="5"/>
        <v>2.95</v>
      </c>
      <c r="Q10" s="35">
        <f t="shared" si="6"/>
        <v>5.95</v>
      </c>
      <c r="R10" s="1">
        <f t="shared" si="0"/>
        <v>10</v>
      </c>
    </row>
    <row r="11" spans="1:18">
      <c r="A11" s="39" t="s">
        <v>292</v>
      </c>
      <c r="B11" s="39" t="s">
        <v>110</v>
      </c>
      <c r="C11" s="36">
        <v>2</v>
      </c>
      <c r="D11" s="1">
        <v>2</v>
      </c>
      <c r="E11" s="1">
        <v>1.9</v>
      </c>
      <c r="F11" s="1">
        <v>1.7</v>
      </c>
      <c r="G11" s="1">
        <v>1.6</v>
      </c>
      <c r="H11" s="1">
        <v>1.7</v>
      </c>
      <c r="I11" s="1">
        <v>2.2000000000000002</v>
      </c>
      <c r="J11" s="1">
        <v>2.5</v>
      </c>
      <c r="K11" s="1"/>
      <c r="L11" s="35">
        <f t="shared" si="1"/>
        <v>2</v>
      </c>
      <c r="M11" s="35">
        <f t="shared" si="2"/>
        <v>1.7999999999999998</v>
      </c>
      <c r="N11" s="35">
        <f t="shared" si="3"/>
        <v>3.8</v>
      </c>
      <c r="O11" s="35">
        <f t="shared" si="4"/>
        <v>1.65</v>
      </c>
      <c r="P11" s="35">
        <f t="shared" si="5"/>
        <v>2.35</v>
      </c>
      <c r="Q11" s="35">
        <f t="shared" si="6"/>
        <v>9.8000000000000007</v>
      </c>
      <c r="R11" s="1">
        <f t="shared" si="0"/>
        <v>2</v>
      </c>
    </row>
    <row r="12" spans="1:18">
      <c r="A12" s="39" t="s">
        <v>293</v>
      </c>
      <c r="B12" s="39" t="s">
        <v>182</v>
      </c>
      <c r="C12" s="36">
        <v>0.5</v>
      </c>
      <c r="D12" s="1">
        <v>0.7</v>
      </c>
      <c r="E12" s="1">
        <v>1.9</v>
      </c>
      <c r="F12" s="1">
        <v>1.3</v>
      </c>
      <c r="G12" s="1">
        <v>2.6</v>
      </c>
      <c r="H12" s="1">
        <v>2.4</v>
      </c>
      <c r="I12" s="1">
        <v>2.7</v>
      </c>
      <c r="J12" s="1">
        <v>2.4</v>
      </c>
      <c r="K12" s="1"/>
      <c r="L12" s="35">
        <f t="shared" si="1"/>
        <v>0.6</v>
      </c>
      <c r="M12" s="35">
        <f t="shared" si="2"/>
        <v>1.6</v>
      </c>
      <c r="N12" s="35">
        <f t="shared" si="3"/>
        <v>2.2000000000000002</v>
      </c>
      <c r="O12" s="35">
        <f t="shared" si="4"/>
        <v>2.5</v>
      </c>
      <c r="P12" s="35">
        <f t="shared" si="5"/>
        <v>2.5499999999999998</v>
      </c>
      <c r="Q12" s="35">
        <f t="shared" si="6"/>
        <v>7.15</v>
      </c>
      <c r="R12" s="1">
        <f t="shared" si="0"/>
        <v>9</v>
      </c>
    </row>
    <row r="13" spans="1:18">
      <c r="A13" s="39" t="s">
        <v>294</v>
      </c>
      <c r="B13" s="39" t="s">
        <v>102</v>
      </c>
      <c r="C13" s="36">
        <v>1.7</v>
      </c>
      <c r="D13" s="1">
        <v>1.7</v>
      </c>
      <c r="E13" s="1">
        <v>1.4</v>
      </c>
      <c r="F13" s="1">
        <v>1.2</v>
      </c>
      <c r="G13" s="1">
        <v>1.8</v>
      </c>
      <c r="H13" s="1">
        <v>1.9</v>
      </c>
      <c r="I13" s="1">
        <v>2</v>
      </c>
      <c r="J13" s="1">
        <v>1.7</v>
      </c>
      <c r="K13" s="1">
        <v>0.3</v>
      </c>
      <c r="L13" s="35">
        <f t="shared" si="1"/>
        <v>1.7</v>
      </c>
      <c r="M13" s="35">
        <f t="shared" si="2"/>
        <v>1.2999999999999998</v>
      </c>
      <c r="N13" s="35">
        <f t="shared" si="3"/>
        <v>3</v>
      </c>
      <c r="O13" s="35">
        <f t="shared" si="4"/>
        <v>1.85</v>
      </c>
      <c r="P13" s="35">
        <f t="shared" si="5"/>
        <v>1.85</v>
      </c>
      <c r="Q13" s="35">
        <f t="shared" si="6"/>
        <v>9</v>
      </c>
      <c r="R13" s="1">
        <f t="shared" si="0"/>
        <v>4</v>
      </c>
    </row>
    <row r="14" spans="1:18">
      <c r="A14" s="39" t="s">
        <v>295</v>
      </c>
      <c r="B14" s="39" t="s">
        <v>152</v>
      </c>
      <c r="C14" s="36">
        <v>0.8</v>
      </c>
      <c r="D14" s="1">
        <v>0.8</v>
      </c>
      <c r="E14" s="1">
        <v>0.8</v>
      </c>
      <c r="F14" s="1">
        <v>0.8</v>
      </c>
      <c r="G14" s="1">
        <v>1.8</v>
      </c>
      <c r="H14" s="1">
        <v>1.7</v>
      </c>
      <c r="I14" s="1">
        <v>2.5</v>
      </c>
      <c r="J14" s="1">
        <v>2.2000000000000002</v>
      </c>
      <c r="K14" s="1"/>
      <c r="L14" s="35">
        <f t="shared" si="1"/>
        <v>0.8</v>
      </c>
      <c r="M14" s="35">
        <f t="shared" si="2"/>
        <v>0.8</v>
      </c>
      <c r="N14" s="35">
        <f t="shared" si="3"/>
        <v>1.6</v>
      </c>
      <c r="O14" s="35">
        <f t="shared" si="4"/>
        <v>1.75</v>
      </c>
      <c r="P14" s="35">
        <f t="shared" si="5"/>
        <v>2.35</v>
      </c>
      <c r="Q14" s="35">
        <f t="shared" si="6"/>
        <v>7.5</v>
      </c>
      <c r="R14" s="1">
        <f t="shared" si="0"/>
        <v>7</v>
      </c>
    </row>
    <row r="15" spans="1:18">
      <c r="A15" s="39" t="s">
        <v>296</v>
      </c>
      <c r="B15" s="39" t="s">
        <v>108</v>
      </c>
      <c r="C15" s="36">
        <v>0.5</v>
      </c>
      <c r="D15" s="1">
        <v>0.2</v>
      </c>
      <c r="E15" s="1">
        <v>1.1000000000000001</v>
      </c>
      <c r="F15" s="1">
        <v>1.1000000000000001</v>
      </c>
      <c r="G15" s="1">
        <v>1.8</v>
      </c>
      <c r="H15" s="1">
        <v>1.9</v>
      </c>
      <c r="I15" s="1">
        <v>2.2999999999999998</v>
      </c>
      <c r="J15" s="1">
        <v>2.5</v>
      </c>
      <c r="K15" s="1"/>
      <c r="L15" s="35">
        <f t="shared" si="1"/>
        <v>0.35</v>
      </c>
      <c r="M15" s="35">
        <f t="shared" si="2"/>
        <v>1.1000000000000001</v>
      </c>
      <c r="N15" s="35">
        <f t="shared" si="3"/>
        <v>1.4500000000000002</v>
      </c>
      <c r="O15" s="35">
        <f t="shared" si="4"/>
        <v>1.85</v>
      </c>
      <c r="P15" s="35">
        <f t="shared" si="5"/>
        <v>2.4</v>
      </c>
      <c r="Q15" s="35">
        <f t="shared" si="6"/>
        <v>7.2</v>
      </c>
      <c r="R15" s="1">
        <f t="shared" si="0"/>
        <v>8</v>
      </c>
    </row>
    <row r="16" spans="1:18">
      <c r="A16" s="39" t="s">
        <v>297</v>
      </c>
      <c r="B16" s="39" t="s">
        <v>123</v>
      </c>
      <c r="C16" s="36">
        <v>2</v>
      </c>
      <c r="D16" s="1">
        <v>1.7</v>
      </c>
      <c r="E16" s="1">
        <v>1.1000000000000001</v>
      </c>
      <c r="F16" s="1">
        <v>1.1000000000000001</v>
      </c>
      <c r="G16" s="1">
        <v>1.6</v>
      </c>
      <c r="H16" s="1">
        <v>1.5</v>
      </c>
      <c r="I16" s="1">
        <v>1.7</v>
      </c>
      <c r="J16" s="1">
        <v>2</v>
      </c>
      <c r="K16" s="1"/>
      <c r="L16" s="35">
        <f t="shared" si="1"/>
        <v>1.85</v>
      </c>
      <c r="M16" s="35">
        <f t="shared" si="2"/>
        <v>1.1000000000000001</v>
      </c>
      <c r="N16" s="35">
        <f t="shared" si="3"/>
        <v>2.95</v>
      </c>
      <c r="O16" s="35">
        <f t="shared" si="4"/>
        <v>1.55</v>
      </c>
      <c r="P16" s="35">
        <f t="shared" si="5"/>
        <v>1.85</v>
      </c>
      <c r="Q16" s="35">
        <f t="shared" si="6"/>
        <v>9.5500000000000007</v>
      </c>
      <c r="R16" s="1">
        <f t="shared" si="0"/>
        <v>3</v>
      </c>
    </row>
    <row r="17" spans="1:18">
      <c r="A17" s="39" t="s">
        <v>298</v>
      </c>
      <c r="B17" s="39" t="s">
        <v>313</v>
      </c>
      <c r="C17" s="36">
        <v>1.4</v>
      </c>
      <c r="D17" s="1">
        <v>1.5</v>
      </c>
      <c r="E17" s="1">
        <v>1.9</v>
      </c>
      <c r="F17" s="1">
        <v>1.7</v>
      </c>
      <c r="G17" s="1">
        <v>1.8</v>
      </c>
      <c r="H17" s="1">
        <v>1.5</v>
      </c>
      <c r="I17" s="1">
        <v>1.3</v>
      </c>
      <c r="J17" s="1">
        <v>1.2</v>
      </c>
      <c r="K17" s="1"/>
      <c r="L17" s="35">
        <f t="shared" si="1"/>
        <v>1.45</v>
      </c>
      <c r="M17" s="35">
        <f t="shared" si="2"/>
        <v>1.7999999999999998</v>
      </c>
      <c r="N17" s="35">
        <f t="shared" si="3"/>
        <v>3.25</v>
      </c>
      <c r="O17" s="35">
        <f t="shared" si="4"/>
        <v>1.65</v>
      </c>
      <c r="P17" s="35">
        <f t="shared" si="5"/>
        <v>1.25</v>
      </c>
      <c r="Q17" s="35">
        <f t="shared" si="6"/>
        <v>10.35</v>
      </c>
      <c r="R17" s="1">
        <f t="shared" si="0"/>
        <v>1</v>
      </c>
    </row>
    <row r="18" spans="1:18">
      <c r="A18" s="39" t="s">
        <v>299</v>
      </c>
      <c r="B18" s="39" t="s">
        <v>182</v>
      </c>
      <c r="C18" s="36">
        <v>1.2</v>
      </c>
      <c r="D18" s="1">
        <v>1.2</v>
      </c>
      <c r="E18" s="1">
        <v>1.6</v>
      </c>
      <c r="F18" s="1">
        <v>1.8</v>
      </c>
      <c r="G18" s="1">
        <v>1.7</v>
      </c>
      <c r="H18" s="1">
        <v>1.8</v>
      </c>
      <c r="I18" s="1">
        <v>2.2999999999999998</v>
      </c>
      <c r="J18" s="1">
        <v>2</v>
      </c>
      <c r="K18" s="1"/>
      <c r="L18" s="35">
        <f t="shared" si="1"/>
        <v>1.2</v>
      </c>
      <c r="M18" s="35">
        <f t="shared" si="2"/>
        <v>1.7000000000000002</v>
      </c>
      <c r="N18" s="35">
        <f t="shared" si="3"/>
        <v>2.9000000000000004</v>
      </c>
      <c r="O18" s="35">
        <f t="shared" si="4"/>
        <v>1.75</v>
      </c>
      <c r="P18" s="35">
        <f t="shared" si="5"/>
        <v>2.15</v>
      </c>
      <c r="Q18" s="35">
        <f t="shared" si="6"/>
        <v>9</v>
      </c>
      <c r="R18" s="1">
        <f t="shared" si="0"/>
        <v>4</v>
      </c>
    </row>
    <row r="19" spans="1:18">
      <c r="L19" s="8"/>
      <c r="M19" s="8"/>
      <c r="N19" s="8"/>
      <c r="O19" s="8"/>
      <c r="P19" s="8"/>
      <c r="Q19" s="8"/>
    </row>
    <row r="20" spans="1:18">
      <c r="A20" s="9" t="s">
        <v>45</v>
      </c>
      <c r="B20" s="9"/>
      <c r="C20" s="9"/>
      <c r="D20" s="9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</row>
    <row r="21" spans="1:18">
      <c r="A21" s="4" t="s">
        <v>1</v>
      </c>
      <c r="B21" s="4" t="s">
        <v>72</v>
      </c>
      <c r="C21" s="4" t="s">
        <v>2</v>
      </c>
      <c r="D21" s="4" t="s">
        <v>3</v>
      </c>
      <c r="E21" s="4" t="s">
        <v>11</v>
      </c>
      <c r="F21" s="4" t="s">
        <v>12</v>
      </c>
      <c r="G21" s="4" t="s">
        <v>13</v>
      </c>
      <c r="H21" s="4" t="s">
        <v>14</v>
      </c>
      <c r="I21" s="4" t="s">
        <v>4</v>
      </c>
      <c r="J21" s="4" t="s">
        <v>5</v>
      </c>
      <c r="K21" s="4" t="s">
        <v>8</v>
      </c>
      <c r="L21" s="4" t="s">
        <v>9</v>
      </c>
      <c r="M21" s="4" t="s">
        <v>15</v>
      </c>
      <c r="N21" s="4" t="s">
        <v>69</v>
      </c>
      <c r="O21" s="4" t="s">
        <v>16</v>
      </c>
      <c r="P21" s="4" t="s">
        <v>10</v>
      </c>
      <c r="Q21" s="4" t="s">
        <v>85</v>
      </c>
      <c r="R21" s="4" t="s">
        <v>68</v>
      </c>
    </row>
    <row r="22" spans="1:18">
      <c r="A22" s="35" t="str">
        <f t="shared" ref="A22:B32" si="7">A8</f>
        <v>Stephanie Lester</v>
      </c>
      <c r="B22" s="35" t="str">
        <f t="shared" si="7"/>
        <v>Olympia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/>
      <c r="L22" s="35">
        <f t="shared" ref="L22" si="8">AVERAGE(C22,D22)</f>
        <v>0</v>
      </c>
      <c r="M22" s="35">
        <f t="shared" ref="M22" si="9">AVERAGE(E22,F22)</f>
        <v>0</v>
      </c>
      <c r="N22" s="35">
        <f t="shared" ref="N22" si="10">IF(L22+M22&gt;8,8,L22+M22)</f>
        <v>0</v>
      </c>
      <c r="O22" s="35">
        <f t="shared" ref="O22" si="11">AVERAGE(G22,H22)</f>
        <v>0</v>
      </c>
      <c r="P22" s="35">
        <f t="shared" ref="P22" si="12">AVERAGE(I22,J22)</f>
        <v>0</v>
      </c>
      <c r="Q22" s="35">
        <v>0</v>
      </c>
      <c r="R22" s="1">
        <f>RANK(Q22,$Q22:$Q$32)</f>
        <v>11</v>
      </c>
    </row>
    <row r="23" spans="1:18">
      <c r="A23" s="35" t="str">
        <f t="shared" si="7"/>
        <v>Paris Taylor</v>
      </c>
      <c r="B23" s="35" t="str">
        <f t="shared" si="7"/>
        <v>Diva</v>
      </c>
      <c r="C23" s="1">
        <v>0.8</v>
      </c>
      <c r="D23" s="1">
        <v>0.8</v>
      </c>
      <c r="E23" s="1">
        <v>1.3</v>
      </c>
      <c r="F23" s="1">
        <v>1</v>
      </c>
      <c r="G23" s="1">
        <v>1.5</v>
      </c>
      <c r="H23" s="1">
        <v>1.6</v>
      </c>
      <c r="I23" s="1">
        <v>1.6</v>
      </c>
      <c r="J23" s="1">
        <v>1.4</v>
      </c>
      <c r="K23" s="1"/>
      <c r="L23" s="35">
        <f t="shared" ref="L23:L32" si="13">AVERAGE(C23,D23)</f>
        <v>0.8</v>
      </c>
      <c r="M23" s="35">
        <f t="shared" ref="M23:M32" si="14">AVERAGE(E23,F23)</f>
        <v>1.1499999999999999</v>
      </c>
      <c r="N23" s="35">
        <f t="shared" ref="N23:N32" si="15">IF(L23+M23&gt;8,8,L23+M23)</f>
        <v>1.95</v>
      </c>
      <c r="O23" s="35">
        <f t="shared" ref="O23:O32" si="16">AVERAGE(G23,H23)</f>
        <v>1.55</v>
      </c>
      <c r="P23" s="35">
        <f t="shared" ref="P23:P32" si="17">AVERAGE(I23,J23)</f>
        <v>1.5</v>
      </c>
      <c r="Q23" s="35">
        <f t="shared" ref="Q23:Q32" si="18">10-P23-O23-K23+N23</f>
        <v>8.9</v>
      </c>
      <c r="R23" s="1">
        <f>RANK(Q23,$Q22:$Q$32)</f>
        <v>5</v>
      </c>
    </row>
    <row r="24" spans="1:18">
      <c r="A24" s="35" t="str">
        <f t="shared" si="7"/>
        <v>Jessica Tseitlin</v>
      </c>
      <c r="B24" s="35" t="str">
        <f t="shared" si="7"/>
        <v>Victoria</v>
      </c>
      <c r="C24" s="1">
        <v>0.9</v>
      </c>
      <c r="D24" s="1">
        <v>0.9</v>
      </c>
      <c r="E24" s="1">
        <v>0.8</v>
      </c>
      <c r="F24" s="1">
        <v>0.8</v>
      </c>
      <c r="G24" s="1">
        <v>1.6</v>
      </c>
      <c r="H24" s="1">
        <v>1.6</v>
      </c>
      <c r="I24" s="1">
        <v>1.5</v>
      </c>
      <c r="J24" s="1">
        <v>1.7</v>
      </c>
      <c r="K24" s="1"/>
      <c r="L24" s="35">
        <f t="shared" si="13"/>
        <v>0.9</v>
      </c>
      <c r="M24" s="35">
        <f t="shared" si="14"/>
        <v>0.8</v>
      </c>
      <c r="N24" s="35">
        <f t="shared" si="15"/>
        <v>1.7000000000000002</v>
      </c>
      <c r="O24" s="35">
        <f t="shared" si="16"/>
        <v>1.6</v>
      </c>
      <c r="P24" s="35">
        <f t="shared" si="17"/>
        <v>1.6</v>
      </c>
      <c r="Q24" s="35">
        <f t="shared" si="18"/>
        <v>8.5</v>
      </c>
      <c r="R24" s="1">
        <f>RANK(Q24,$Q22:$Q$32)</f>
        <v>6</v>
      </c>
    </row>
    <row r="25" spans="1:18">
      <c r="A25" s="35" t="str">
        <f t="shared" si="7"/>
        <v>Amber Goodger</v>
      </c>
      <c r="B25" s="35" t="str">
        <f t="shared" si="7"/>
        <v>Counties</v>
      </c>
      <c r="C25" s="1">
        <v>1.3</v>
      </c>
      <c r="D25" s="1">
        <v>1.3</v>
      </c>
      <c r="E25" s="1">
        <v>2.5</v>
      </c>
      <c r="F25" s="1">
        <v>2.2000000000000002</v>
      </c>
      <c r="G25" s="1">
        <v>1.4</v>
      </c>
      <c r="H25" s="1">
        <v>1.4</v>
      </c>
      <c r="I25" s="1">
        <v>1.4</v>
      </c>
      <c r="J25" s="1">
        <v>1.3</v>
      </c>
      <c r="K25" s="1"/>
      <c r="L25" s="35">
        <f t="shared" si="13"/>
        <v>1.3</v>
      </c>
      <c r="M25" s="35">
        <f t="shared" si="14"/>
        <v>2.35</v>
      </c>
      <c r="N25" s="35">
        <f t="shared" si="15"/>
        <v>3.6500000000000004</v>
      </c>
      <c r="O25" s="35">
        <f t="shared" si="16"/>
        <v>1.4</v>
      </c>
      <c r="P25" s="35">
        <f t="shared" si="17"/>
        <v>1.35</v>
      </c>
      <c r="Q25" s="35">
        <f t="shared" si="18"/>
        <v>10.9</v>
      </c>
      <c r="R25" s="1">
        <f>RANK(Q25,$Q22:$Q$32)</f>
        <v>1</v>
      </c>
    </row>
    <row r="26" spans="1:18">
      <c r="A26" s="35" t="str">
        <f t="shared" si="7"/>
        <v>Emily Sidaway</v>
      </c>
      <c r="B26" s="35" t="str">
        <f t="shared" si="7"/>
        <v>Diva</v>
      </c>
      <c r="C26" s="1">
        <v>0.8</v>
      </c>
      <c r="D26" s="1">
        <v>0.6</v>
      </c>
      <c r="E26" s="1">
        <v>0.7</v>
      </c>
      <c r="F26" s="1">
        <v>0.8</v>
      </c>
      <c r="G26" s="1">
        <v>2.2999999999999998</v>
      </c>
      <c r="H26" s="1">
        <v>2.2999999999999998</v>
      </c>
      <c r="I26" s="1">
        <v>2.8</v>
      </c>
      <c r="J26" s="1">
        <v>2.5</v>
      </c>
      <c r="K26" s="1"/>
      <c r="L26" s="35">
        <f t="shared" si="13"/>
        <v>0.7</v>
      </c>
      <c r="M26" s="35">
        <f t="shared" si="14"/>
        <v>0.75</v>
      </c>
      <c r="N26" s="35">
        <f t="shared" si="15"/>
        <v>1.45</v>
      </c>
      <c r="O26" s="35">
        <f t="shared" si="16"/>
        <v>2.2999999999999998</v>
      </c>
      <c r="P26" s="35">
        <f t="shared" si="17"/>
        <v>2.65</v>
      </c>
      <c r="Q26" s="35">
        <f t="shared" si="18"/>
        <v>6.5</v>
      </c>
      <c r="R26" s="1">
        <f>RANK(Q26,$Q22:$Q$32)</f>
        <v>10</v>
      </c>
    </row>
    <row r="27" spans="1:18">
      <c r="A27" s="35" t="str">
        <f t="shared" si="7"/>
        <v>Izabella Jurlina</v>
      </c>
      <c r="B27" s="35" t="str">
        <f t="shared" si="7"/>
        <v>Xtreme</v>
      </c>
      <c r="C27" s="1">
        <v>1.5</v>
      </c>
      <c r="D27" s="1">
        <v>1.5</v>
      </c>
      <c r="E27" s="1">
        <v>1.5</v>
      </c>
      <c r="F27" s="1">
        <v>1.3</v>
      </c>
      <c r="G27" s="1">
        <v>1.5</v>
      </c>
      <c r="H27" s="1">
        <v>1.7</v>
      </c>
      <c r="I27" s="1">
        <v>1.7</v>
      </c>
      <c r="J27" s="1">
        <v>2</v>
      </c>
      <c r="K27" s="1"/>
      <c r="L27" s="35">
        <f t="shared" si="13"/>
        <v>1.5</v>
      </c>
      <c r="M27" s="35">
        <f t="shared" si="14"/>
        <v>1.4</v>
      </c>
      <c r="N27" s="35">
        <f t="shared" si="15"/>
        <v>2.9</v>
      </c>
      <c r="O27" s="35">
        <f t="shared" si="16"/>
        <v>1.6</v>
      </c>
      <c r="P27" s="35">
        <f t="shared" si="17"/>
        <v>1.85</v>
      </c>
      <c r="Q27" s="35">
        <f t="shared" si="18"/>
        <v>9.4500000000000011</v>
      </c>
      <c r="R27" s="1">
        <f>RANK(Q27,$Q22:$Q$32)</f>
        <v>4</v>
      </c>
    </row>
    <row r="28" spans="1:18">
      <c r="A28" s="35" t="str">
        <f t="shared" si="7"/>
        <v>Elena McPherson</v>
      </c>
      <c r="B28" s="35" t="str">
        <f t="shared" si="7"/>
        <v>Future</v>
      </c>
      <c r="C28" s="1">
        <v>0.7</v>
      </c>
      <c r="D28" s="1">
        <v>0.9</v>
      </c>
      <c r="E28" s="1">
        <v>0.7</v>
      </c>
      <c r="F28" s="1">
        <v>0.7</v>
      </c>
      <c r="G28" s="1">
        <v>2</v>
      </c>
      <c r="H28" s="1">
        <v>2.2000000000000002</v>
      </c>
      <c r="I28" s="1">
        <v>1.6</v>
      </c>
      <c r="J28" s="1">
        <v>1.7</v>
      </c>
      <c r="K28" s="1"/>
      <c r="L28" s="35">
        <f t="shared" si="13"/>
        <v>0.8</v>
      </c>
      <c r="M28" s="35">
        <f t="shared" si="14"/>
        <v>0.7</v>
      </c>
      <c r="N28" s="35">
        <f t="shared" si="15"/>
        <v>1.5</v>
      </c>
      <c r="O28" s="35">
        <f t="shared" si="16"/>
        <v>2.1</v>
      </c>
      <c r="P28" s="35">
        <f t="shared" si="17"/>
        <v>1.65</v>
      </c>
      <c r="Q28" s="35">
        <f t="shared" si="18"/>
        <v>7.75</v>
      </c>
      <c r="R28" s="1">
        <f>RANK(Q28,$Q22:$Q$32)</f>
        <v>8</v>
      </c>
    </row>
    <row r="29" spans="1:18">
      <c r="A29" s="35" t="str">
        <f t="shared" si="7"/>
        <v>Kelsey Duff</v>
      </c>
      <c r="B29" s="35" t="str">
        <f t="shared" si="7"/>
        <v>IGA</v>
      </c>
      <c r="C29" s="1">
        <v>0.5</v>
      </c>
      <c r="D29" s="1">
        <v>0.5</v>
      </c>
      <c r="E29" s="1">
        <v>0.4</v>
      </c>
      <c r="F29" s="1">
        <v>0.4</v>
      </c>
      <c r="G29" s="1">
        <v>1.5</v>
      </c>
      <c r="H29" s="1">
        <v>1.5</v>
      </c>
      <c r="I29" s="1">
        <v>2.4</v>
      </c>
      <c r="J29" s="1">
        <v>2.4</v>
      </c>
      <c r="K29" s="1"/>
      <c r="L29" s="35">
        <f t="shared" si="13"/>
        <v>0.5</v>
      </c>
      <c r="M29" s="35">
        <f t="shared" si="14"/>
        <v>0.4</v>
      </c>
      <c r="N29" s="35">
        <f t="shared" si="15"/>
        <v>0.9</v>
      </c>
      <c r="O29" s="35">
        <f t="shared" si="16"/>
        <v>1.5</v>
      </c>
      <c r="P29" s="35">
        <f t="shared" si="17"/>
        <v>2.4</v>
      </c>
      <c r="Q29" s="35">
        <f t="shared" si="18"/>
        <v>7</v>
      </c>
      <c r="R29" s="1">
        <f>RANK(Q29,$Q22:$Q$32)</f>
        <v>9</v>
      </c>
    </row>
    <row r="30" spans="1:18">
      <c r="A30" s="35" t="str">
        <f t="shared" si="7"/>
        <v>Rosie Yeatman</v>
      </c>
      <c r="B30" s="35" t="str">
        <f t="shared" si="7"/>
        <v>Olympia</v>
      </c>
      <c r="C30" s="1">
        <v>1.6</v>
      </c>
      <c r="D30" s="1">
        <v>1.6</v>
      </c>
      <c r="E30" s="1">
        <v>1</v>
      </c>
      <c r="F30" s="1">
        <v>1</v>
      </c>
      <c r="G30" s="1">
        <v>1.7</v>
      </c>
      <c r="H30" s="1">
        <v>1.4</v>
      </c>
      <c r="I30" s="1">
        <v>1.4</v>
      </c>
      <c r="J30" s="1">
        <v>1.7</v>
      </c>
      <c r="K30" s="1"/>
      <c r="L30" s="35">
        <f t="shared" si="13"/>
        <v>1.6</v>
      </c>
      <c r="M30" s="35">
        <f t="shared" si="14"/>
        <v>1</v>
      </c>
      <c r="N30" s="35">
        <f t="shared" si="15"/>
        <v>2.6</v>
      </c>
      <c r="O30" s="35">
        <f t="shared" si="16"/>
        <v>1.5499999999999998</v>
      </c>
      <c r="P30" s="35">
        <f t="shared" si="17"/>
        <v>1.5499999999999998</v>
      </c>
      <c r="Q30" s="35">
        <f t="shared" si="18"/>
        <v>9.5</v>
      </c>
      <c r="R30" s="1">
        <f>RANK(Q30,$Q22:$Q$32)</f>
        <v>3</v>
      </c>
    </row>
    <row r="31" spans="1:18">
      <c r="A31" s="35" t="str">
        <f t="shared" si="7"/>
        <v>Elise Kargiotis</v>
      </c>
      <c r="B31" s="35" t="str">
        <f t="shared" si="7"/>
        <v>Victoria</v>
      </c>
      <c r="C31" s="1">
        <v>2.1</v>
      </c>
      <c r="D31" s="1">
        <v>1.9</v>
      </c>
      <c r="E31" s="1">
        <v>1.5</v>
      </c>
      <c r="F31" s="1">
        <v>1.5</v>
      </c>
      <c r="G31" s="1">
        <v>1.2</v>
      </c>
      <c r="H31" s="1">
        <v>1.4</v>
      </c>
      <c r="I31" s="1">
        <v>1.5</v>
      </c>
      <c r="J31" s="1">
        <v>1.2</v>
      </c>
      <c r="K31" s="1"/>
      <c r="L31" s="35">
        <f t="shared" si="13"/>
        <v>2</v>
      </c>
      <c r="M31" s="35">
        <f t="shared" si="14"/>
        <v>1.5</v>
      </c>
      <c r="N31" s="35">
        <f t="shared" si="15"/>
        <v>3.5</v>
      </c>
      <c r="O31" s="35">
        <f t="shared" si="16"/>
        <v>1.2999999999999998</v>
      </c>
      <c r="P31" s="35">
        <f t="shared" si="17"/>
        <v>1.35</v>
      </c>
      <c r="Q31" s="35">
        <f t="shared" si="18"/>
        <v>10.850000000000001</v>
      </c>
      <c r="R31" s="1">
        <f>RANK(Q31,$Q22:$Q$32)</f>
        <v>2</v>
      </c>
    </row>
    <row r="32" spans="1:18">
      <c r="A32" s="35" t="str">
        <f t="shared" si="7"/>
        <v>Beatriz Boiser</v>
      </c>
      <c r="B32" s="35" t="str">
        <f t="shared" si="7"/>
        <v>Diva</v>
      </c>
      <c r="C32" s="1">
        <v>0.8</v>
      </c>
      <c r="D32" s="1">
        <v>0.6</v>
      </c>
      <c r="E32" s="1">
        <v>0.8</v>
      </c>
      <c r="F32" s="1">
        <v>1</v>
      </c>
      <c r="G32" s="1">
        <v>1.5</v>
      </c>
      <c r="H32" s="1">
        <v>1.7</v>
      </c>
      <c r="I32" s="1">
        <v>2.1</v>
      </c>
      <c r="J32" s="1">
        <v>1.8</v>
      </c>
      <c r="K32" s="1"/>
      <c r="L32" s="35">
        <f t="shared" si="13"/>
        <v>0.7</v>
      </c>
      <c r="M32" s="35">
        <f t="shared" si="14"/>
        <v>0.9</v>
      </c>
      <c r="N32" s="35">
        <f t="shared" si="15"/>
        <v>1.6</v>
      </c>
      <c r="O32" s="35">
        <f t="shared" si="16"/>
        <v>1.6</v>
      </c>
      <c r="P32" s="35">
        <f t="shared" si="17"/>
        <v>1.9500000000000002</v>
      </c>
      <c r="Q32" s="35">
        <f t="shared" si="18"/>
        <v>8.0500000000000007</v>
      </c>
      <c r="R32" s="1">
        <f>RANK(Q32,$Q22:$Q$32)</f>
        <v>7</v>
      </c>
    </row>
    <row r="34" spans="1:18">
      <c r="A34" s="9" t="s">
        <v>44</v>
      </c>
      <c r="B34" s="9"/>
      <c r="C34" s="9"/>
      <c r="D34" s="9"/>
      <c r="E34" s="9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spans="1:18">
      <c r="A35" s="4" t="s">
        <v>1</v>
      </c>
      <c r="B35" s="4" t="s">
        <v>72</v>
      </c>
      <c r="C35" s="4" t="s">
        <v>2</v>
      </c>
      <c r="D35" s="4" t="s">
        <v>3</v>
      </c>
      <c r="E35" s="4" t="s">
        <v>11</v>
      </c>
      <c r="F35" s="4" t="s">
        <v>12</v>
      </c>
      <c r="G35" s="4" t="s">
        <v>13</v>
      </c>
      <c r="H35" s="4" t="s">
        <v>14</v>
      </c>
      <c r="I35" s="4" t="s">
        <v>4</v>
      </c>
      <c r="J35" s="4" t="s">
        <v>5</v>
      </c>
      <c r="K35" s="4" t="s">
        <v>8</v>
      </c>
      <c r="L35" s="4" t="s">
        <v>9</v>
      </c>
      <c r="M35" s="4" t="s">
        <v>15</v>
      </c>
      <c r="N35" s="4" t="s">
        <v>69</v>
      </c>
      <c r="O35" s="4" t="s">
        <v>16</v>
      </c>
      <c r="P35" s="4" t="s">
        <v>10</v>
      </c>
      <c r="Q35" s="4" t="s">
        <v>85</v>
      </c>
      <c r="R35" s="4" t="s">
        <v>68</v>
      </c>
    </row>
    <row r="36" spans="1:18">
      <c r="A36" s="35" t="str">
        <f t="shared" ref="A36:B46" si="19">A8</f>
        <v>Stephanie Lester</v>
      </c>
      <c r="B36" s="35" t="str">
        <f t="shared" si="19"/>
        <v>Olympia</v>
      </c>
      <c r="C36" s="35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/>
      <c r="L36" s="35">
        <f t="shared" ref="L36" si="20">AVERAGE(C36,D36)</f>
        <v>0</v>
      </c>
      <c r="M36" s="35">
        <f t="shared" ref="M36" si="21">AVERAGE(E36,F36)</f>
        <v>0</v>
      </c>
      <c r="N36" s="35">
        <f t="shared" ref="N36" si="22">IF(L36+M36&gt;8,8,L36+M36)</f>
        <v>0</v>
      </c>
      <c r="O36" s="35">
        <f t="shared" ref="O36" si="23">AVERAGE(G36,H36)</f>
        <v>0</v>
      </c>
      <c r="P36" s="35">
        <f t="shared" ref="P36" si="24">AVERAGE(I36,J36)</f>
        <v>0</v>
      </c>
      <c r="Q36" s="35">
        <v>0</v>
      </c>
      <c r="R36" s="1">
        <f>RANK(Q36,$Q$36:$Q46)</f>
        <v>11</v>
      </c>
    </row>
    <row r="37" spans="1:18">
      <c r="A37" s="35" t="str">
        <f t="shared" si="19"/>
        <v>Paris Taylor</v>
      </c>
      <c r="B37" s="35" t="str">
        <f t="shared" si="19"/>
        <v>Diva</v>
      </c>
      <c r="C37" s="1">
        <v>1.3</v>
      </c>
      <c r="D37" s="1">
        <v>1</v>
      </c>
      <c r="E37" s="1">
        <v>0.3</v>
      </c>
      <c r="F37" s="1">
        <v>0.3</v>
      </c>
      <c r="G37" s="1">
        <v>2.2000000000000002</v>
      </c>
      <c r="H37" s="1">
        <v>2.1</v>
      </c>
      <c r="I37" s="1">
        <v>1.7</v>
      </c>
      <c r="J37" s="1">
        <v>1.7</v>
      </c>
      <c r="K37" s="1"/>
      <c r="L37" s="35">
        <f t="shared" ref="L37:L46" si="25">AVERAGE(C37,D37)</f>
        <v>1.1499999999999999</v>
      </c>
      <c r="M37" s="35">
        <f t="shared" ref="M37:M46" si="26">AVERAGE(E37,F37)</f>
        <v>0.3</v>
      </c>
      <c r="N37" s="35">
        <f t="shared" ref="N37:N46" si="27">IF(L37+M37&gt;8,8,L37+M37)</f>
        <v>1.45</v>
      </c>
      <c r="O37" s="35">
        <f t="shared" ref="O37:O46" si="28">AVERAGE(G37,H37)</f>
        <v>2.1500000000000004</v>
      </c>
      <c r="P37" s="35">
        <f t="shared" ref="P37:P46" si="29">AVERAGE(I37,J37)</f>
        <v>1.7</v>
      </c>
      <c r="Q37" s="35">
        <f t="shared" ref="Q37:Q46" si="30">10-P37-O37-K37+N37</f>
        <v>7.6000000000000005</v>
      </c>
      <c r="R37" s="1">
        <f>RANK(Q37,$Q$36:$Q46)</f>
        <v>6</v>
      </c>
    </row>
    <row r="38" spans="1:18">
      <c r="A38" s="35" t="str">
        <f t="shared" si="19"/>
        <v>Jessica Tseitlin</v>
      </c>
      <c r="B38" s="35" t="str">
        <f t="shared" si="19"/>
        <v>Victoria</v>
      </c>
      <c r="C38" s="1">
        <v>0.9</v>
      </c>
      <c r="D38" s="1">
        <v>0.8</v>
      </c>
      <c r="E38" s="1">
        <v>0.6</v>
      </c>
      <c r="F38" s="1">
        <v>0.4</v>
      </c>
      <c r="G38" s="1">
        <v>1.9</v>
      </c>
      <c r="H38" s="1">
        <v>1.8</v>
      </c>
      <c r="I38" s="1">
        <v>2.1</v>
      </c>
      <c r="J38" s="1">
        <v>2.4</v>
      </c>
      <c r="K38" s="1"/>
      <c r="L38" s="35">
        <f t="shared" si="25"/>
        <v>0.85000000000000009</v>
      </c>
      <c r="M38" s="35">
        <f t="shared" si="26"/>
        <v>0.5</v>
      </c>
      <c r="N38" s="35">
        <f t="shared" si="27"/>
        <v>1.35</v>
      </c>
      <c r="O38" s="35">
        <f t="shared" si="28"/>
        <v>1.85</v>
      </c>
      <c r="P38" s="35">
        <f t="shared" si="29"/>
        <v>2.25</v>
      </c>
      <c r="Q38" s="35">
        <f t="shared" si="30"/>
        <v>7.25</v>
      </c>
      <c r="R38" s="1">
        <f>RANK(Q38,$Q$36:$Q46)</f>
        <v>8</v>
      </c>
    </row>
    <row r="39" spans="1:18">
      <c r="A39" s="35" t="str">
        <f t="shared" si="19"/>
        <v>Amber Goodger</v>
      </c>
      <c r="B39" s="35" t="str">
        <f t="shared" si="19"/>
        <v>Counties</v>
      </c>
      <c r="C39" s="1">
        <v>1.6</v>
      </c>
      <c r="D39" s="1">
        <v>1.6</v>
      </c>
      <c r="E39" s="1">
        <v>1.6</v>
      </c>
      <c r="F39" s="1">
        <v>1.4</v>
      </c>
      <c r="G39" s="1">
        <v>1.4</v>
      </c>
      <c r="H39" s="1">
        <v>1.6</v>
      </c>
      <c r="I39" s="1">
        <v>1.6</v>
      </c>
      <c r="J39" s="1">
        <v>1.8</v>
      </c>
      <c r="K39" s="1"/>
      <c r="L39" s="35">
        <f t="shared" si="25"/>
        <v>1.6</v>
      </c>
      <c r="M39" s="35">
        <f t="shared" si="26"/>
        <v>1.5</v>
      </c>
      <c r="N39" s="35">
        <f t="shared" si="27"/>
        <v>3.1</v>
      </c>
      <c r="O39" s="35">
        <f t="shared" si="28"/>
        <v>1.5</v>
      </c>
      <c r="P39" s="35">
        <f t="shared" si="29"/>
        <v>1.7000000000000002</v>
      </c>
      <c r="Q39" s="35">
        <f t="shared" si="30"/>
        <v>9.9</v>
      </c>
      <c r="R39" s="1">
        <f>RANK(Q39,$Q$36:$Q46)</f>
        <v>1</v>
      </c>
    </row>
    <row r="40" spans="1:18">
      <c r="A40" s="35" t="str">
        <f t="shared" si="19"/>
        <v>Emily Sidaway</v>
      </c>
      <c r="B40" s="35" t="str">
        <f t="shared" si="19"/>
        <v>Diva</v>
      </c>
      <c r="C40" s="1">
        <v>1.1000000000000001</v>
      </c>
      <c r="D40" s="1">
        <v>1.1000000000000001</v>
      </c>
      <c r="E40" s="1">
        <v>0.9</v>
      </c>
      <c r="F40" s="1">
        <v>1</v>
      </c>
      <c r="G40" s="1">
        <v>2.5</v>
      </c>
      <c r="H40" s="1">
        <v>2.4</v>
      </c>
      <c r="I40" s="1">
        <v>3.1</v>
      </c>
      <c r="J40" s="1">
        <v>2.8</v>
      </c>
      <c r="K40" s="1"/>
      <c r="L40" s="35">
        <f t="shared" si="25"/>
        <v>1.1000000000000001</v>
      </c>
      <c r="M40" s="35">
        <f t="shared" si="26"/>
        <v>0.95</v>
      </c>
      <c r="N40" s="35">
        <f t="shared" si="27"/>
        <v>2.0499999999999998</v>
      </c>
      <c r="O40" s="35">
        <f t="shared" si="28"/>
        <v>2.4500000000000002</v>
      </c>
      <c r="P40" s="35">
        <f t="shared" si="29"/>
        <v>2.95</v>
      </c>
      <c r="Q40" s="35">
        <f t="shared" si="30"/>
        <v>6.6499999999999995</v>
      </c>
      <c r="R40" s="1">
        <f>RANK(Q40,$Q$36:$Q46)</f>
        <v>9</v>
      </c>
    </row>
    <row r="41" spans="1:18">
      <c r="A41" s="35" t="str">
        <f t="shared" si="19"/>
        <v>Izabella Jurlina</v>
      </c>
      <c r="B41" s="35" t="str">
        <f t="shared" si="19"/>
        <v>Xtreme</v>
      </c>
      <c r="C41" s="1">
        <v>1.1000000000000001</v>
      </c>
      <c r="D41" s="1">
        <v>1.5</v>
      </c>
      <c r="E41" s="1">
        <v>2</v>
      </c>
      <c r="F41" s="1">
        <v>1.7</v>
      </c>
      <c r="G41" s="1">
        <v>1.7</v>
      </c>
      <c r="H41" s="1">
        <v>1.8</v>
      </c>
      <c r="I41" s="1">
        <v>2.4</v>
      </c>
      <c r="J41" s="1">
        <v>2.7</v>
      </c>
      <c r="K41" s="1"/>
      <c r="L41" s="35">
        <f t="shared" si="25"/>
        <v>1.3</v>
      </c>
      <c r="M41" s="35">
        <f t="shared" si="26"/>
        <v>1.85</v>
      </c>
      <c r="N41" s="35">
        <f t="shared" si="27"/>
        <v>3.1500000000000004</v>
      </c>
      <c r="O41" s="35">
        <f t="shared" si="28"/>
        <v>1.75</v>
      </c>
      <c r="P41" s="35">
        <f t="shared" si="29"/>
        <v>2.5499999999999998</v>
      </c>
      <c r="Q41" s="35">
        <f t="shared" si="30"/>
        <v>8.8500000000000014</v>
      </c>
      <c r="R41" s="1">
        <f>RANK(Q41,$Q$36:$Q46)</f>
        <v>3</v>
      </c>
    </row>
    <row r="42" spans="1:18">
      <c r="A42" s="35" t="str">
        <f t="shared" si="19"/>
        <v>Elena McPherson</v>
      </c>
      <c r="B42" s="35" t="str">
        <f t="shared" si="19"/>
        <v>Future</v>
      </c>
      <c r="C42" s="1">
        <v>1.5</v>
      </c>
      <c r="D42" s="1">
        <v>1.5</v>
      </c>
      <c r="E42" s="1">
        <v>0.3</v>
      </c>
      <c r="F42" s="1">
        <v>0.3</v>
      </c>
      <c r="G42" s="1">
        <v>2.6</v>
      </c>
      <c r="H42" s="1">
        <v>2.2999999999999998</v>
      </c>
      <c r="I42" s="1">
        <v>3.4</v>
      </c>
      <c r="J42" s="1">
        <v>3.4</v>
      </c>
      <c r="K42" s="1"/>
      <c r="L42" s="35">
        <f t="shared" si="25"/>
        <v>1.5</v>
      </c>
      <c r="M42" s="35">
        <f t="shared" si="26"/>
        <v>0.3</v>
      </c>
      <c r="N42" s="35">
        <f t="shared" si="27"/>
        <v>1.8</v>
      </c>
      <c r="O42" s="35">
        <f t="shared" si="28"/>
        <v>2.4500000000000002</v>
      </c>
      <c r="P42" s="35">
        <f t="shared" si="29"/>
        <v>3.4</v>
      </c>
      <c r="Q42" s="35">
        <f t="shared" si="30"/>
        <v>5.9499999999999993</v>
      </c>
      <c r="R42" s="1">
        <f>RANK(Q42,$Q$36:$Q46)</f>
        <v>10</v>
      </c>
    </row>
    <row r="43" spans="1:18">
      <c r="A43" s="35" t="str">
        <f t="shared" si="19"/>
        <v>Kelsey Duff</v>
      </c>
      <c r="B43" s="35" t="str">
        <f t="shared" si="19"/>
        <v>IGA</v>
      </c>
      <c r="C43" s="1">
        <v>0.9</v>
      </c>
      <c r="D43" s="1">
        <v>0.9</v>
      </c>
      <c r="E43" s="1">
        <v>0.4</v>
      </c>
      <c r="F43" s="1">
        <v>0.4</v>
      </c>
      <c r="G43" s="1">
        <v>1.7</v>
      </c>
      <c r="H43" s="1">
        <v>1.6</v>
      </c>
      <c r="I43" s="1">
        <v>2.1</v>
      </c>
      <c r="J43" s="1">
        <v>2.4</v>
      </c>
      <c r="K43" s="1"/>
      <c r="L43" s="35">
        <f t="shared" si="25"/>
        <v>0.9</v>
      </c>
      <c r="M43" s="35">
        <f t="shared" si="26"/>
        <v>0.4</v>
      </c>
      <c r="N43" s="35">
        <f t="shared" si="27"/>
        <v>1.3</v>
      </c>
      <c r="O43" s="35">
        <f t="shared" si="28"/>
        <v>1.65</v>
      </c>
      <c r="P43" s="35">
        <f t="shared" si="29"/>
        <v>2.25</v>
      </c>
      <c r="Q43" s="35">
        <f t="shared" si="30"/>
        <v>7.3999999999999995</v>
      </c>
      <c r="R43" s="1">
        <f>RANK(Q43,$Q$36:$Q46)</f>
        <v>7</v>
      </c>
    </row>
    <row r="44" spans="1:18">
      <c r="A44" s="35" t="str">
        <f t="shared" si="19"/>
        <v>Rosie Yeatman</v>
      </c>
      <c r="B44" s="35" t="str">
        <f t="shared" si="19"/>
        <v>Olympia</v>
      </c>
      <c r="C44" s="1">
        <v>1.7</v>
      </c>
      <c r="D44" s="1">
        <v>1.4</v>
      </c>
      <c r="E44" s="1">
        <v>0.9</v>
      </c>
      <c r="F44" s="1">
        <v>1.1000000000000001</v>
      </c>
      <c r="G44" s="1">
        <v>1.5</v>
      </c>
      <c r="H44" s="1">
        <v>1.7</v>
      </c>
      <c r="I44" s="1">
        <v>2</v>
      </c>
      <c r="J44" s="1">
        <v>1.7</v>
      </c>
      <c r="K44" s="1"/>
      <c r="L44" s="35">
        <f t="shared" si="25"/>
        <v>1.5499999999999998</v>
      </c>
      <c r="M44" s="35">
        <f t="shared" si="26"/>
        <v>1</v>
      </c>
      <c r="N44" s="35">
        <f t="shared" si="27"/>
        <v>2.5499999999999998</v>
      </c>
      <c r="O44" s="35">
        <f t="shared" si="28"/>
        <v>1.6</v>
      </c>
      <c r="P44" s="35">
        <f t="shared" si="29"/>
        <v>1.85</v>
      </c>
      <c r="Q44" s="35">
        <f t="shared" si="30"/>
        <v>9.1000000000000014</v>
      </c>
      <c r="R44" s="1">
        <f>RANK(Q44,$Q$36:$Q46)</f>
        <v>2</v>
      </c>
    </row>
    <row r="45" spans="1:18">
      <c r="A45" s="35" t="str">
        <f t="shared" si="19"/>
        <v>Elise Kargiotis</v>
      </c>
      <c r="B45" s="35" t="str">
        <f t="shared" si="19"/>
        <v>Victoria</v>
      </c>
      <c r="C45" s="1">
        <v>2.1</v>
      </c>
      <c r="D45" s="1">
        <v>1.7</v>
      </c>
      <c r="E45" s="1">
        <v>0.6</v>
      </c>
      <c r="F45" s="1">
        <v>0.6</v>
      </c>
      <c r="G45" s="1">
        <v>1.6</v>
      </c>
      <c r="H45" s="1">
        <v>1.6</v>
      </c>
      <c r="I45" s="1">
        <v>1.9</v>
      </c>
      <c r="J45" s="1">
        <v>1.6</v>
      </c>
      <c r="K45" s="1">
        <v>0.6</v>
      </c>
      <c r="L45" s="35">
        <f t="shared" si="25"/>
        <v>1.9</v>
      </c>
      <c r="M45" s="35">
        <f t="shared" si="26"/>
        <v>0.6</v>
      </c>
      <c r="N45" s="35">
        <f t="shared" si="27"/>
        <v>2.5</v>
      </c>
      <c r="O45" s="35">
        <f t="shared" si="28"/>
        <v>1.6</v>
      </c>
      <c r="P45" s="35">
        <f t="shared" si="29"/>
        <v>1.75</v>
      </c>
      <c r="Q45" s="35">
        <f t="shared" si="30"/>
        <v>8.5500000000000007</v>
      </c>
      <c r="R45" s="1">
        <f>RANK(Q45,$Q$36:$Q46)</f>
        <v>4</v>
      </c>
    </row>
    <row r="46" spans="1:18">
      <c r="A46" s="35" t="str">
        <f t="shared" si="19"/>
        <v>Beatriz Boiser</v>
      </c>
      <c r="B46" s="35" t="str">
        <f t="shared" si="19"/>
        <v>Diva</v>
      </c>
      <c r="C46" s="1">
        <v>1.2</v>
      </c>
      <c r="D46" s="1">
        <v>1.2</v>
      </c>
      <c r="E46" s="1">
        <v>1.2</v>
      </c>
      <c r="F46" s="1">
        <v>1.3</v>
      </c>
      <c r="G46" s="1">
        <v>2</v>
      </c>
      <c r="H46" s="1">
        <v>1.8</v>
      </c>
      <c r="I46" s="1">
        <v>2.2000000000000002</v>
      </c>
      <c r="J46" s="1">
        <v>2.5</v>
      </c>
      <c r="K46" s="1"/>
      <c r="L46" s="35">
        <f t="shared" si="25"/>
        <v>1.2</v>
      </c>
      <c r="M46" s="35">
        <f t="shared" si="26"/>
        <v>1.25</v>
      </c>
      <c r="N46" s="35">
        <f t="shared" si="27"/>
        <v>2.4500000000000002</v>
      </c>
      <c r="O46" s="35">
        <f t="shared" si="28"/>
        <v>1.9</v>
      </c>
      <c r="P46" s="35">
        <f t="shared" si="29"/>
        <v>2.35</v>
      </c>
      <c r="Q46" s="35">
        <f t="shared" si="30"/>
        <v>8.1999999999999993</v>
      </c>
      <c r="R46" s="1">
        <f>RANK(Q46,$Q$36:$Q46)</f>
        <v>5</v>
      </c>
    </row>
    <row r="48" spans="1:18">
      <c r="A48" s="9" t="s">
        <v>43</v>
      </c>
      <c r="B48" s="9"/>
      <c r="C48" s="9"/>
      <c r="D48" s="9"/>
      <c r="E48" s="9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8">
      <c r="A49" s="4" t="s">
        <v>1</v>
      </c>
      <c r="B49" s="4" t="s">
        <v>72</v>
      </c>
      <c r="C49" s="4" t="s">
        <v>2</v>
      </c>
      <c r="D49" s="4" t="s">
        <v>3</v>
      </c>
      <c r="E49" s="4" t="s">
        <v>11</v>
      </c>
      <c r="F49" s="4" t="s">
        <v>12</v>
      </c>
      <c r="G49" s="4" t="s">
        <v>13</v>
      </c>
      <c r="H49" s="4" t="s">
        <v>14</v>
      </c>
      <c r="I49" s="4" t="s">
        <v>4</v>
      </c>
      <c r="J49" s="4" t="s">
        <v>5</v>
      </c>
      <c r="K49" s="4" t="s">
        <v>8</v>
      </c>
      <c r="L49" s="4" t="s">
        <v>9</v>
      </c>
      <c r="M49" s="4" t="s">
        <v>15</v>
      </c>
      <c r="N49" s="4" t="s">
        <v>69</v>
      </c>
      <c r="O49" s="4" t="s">
        <v>16</v>
      </c>
      <c r="P49" s="4" t="s">
        <v>10</v>
      </c>
      <c r="Q49" s="4" t="s">
        <v>85</v>
      </c>
      <c r="R49" s="4" t="s">
        <v>68</v>
      </c>
    </row>
    <row r="50" spans="1:18">
      <c r="A50" s="35" t="str">
        <f t="shared" ref="A50:B60" si="31">A8</f>
        <v>Stephanie Lester</v>
      </c>
      <c r="B50" s="35" t="str">
        <f t="shared" si="31"/>
        <v>Olympia</v>
      </c>
      <c r="C50" s="35">
        <v>0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/>
      <c r="L50" s="35">
        <f t="shared" ref="L50" si="32">AVERAGE(C50,D50)</f>
        <v>0</v>
      </c>
      <c r="M50" s="35">
        <f t="shared" ref="M50" si="33">AVERAGE(E50,F50)</f>
        <v>0</v>
      </c>
      <c r="N50" s="35">
        <f t="shared" ref="N50" si="34">IF(L50+M50&gt;8,8,L50+M50)</f>
        <v>0</v>
      </c>
      <c r="O50" s="35">
        <f t="shared" ref="O50" si="35">AVERAGE(G50,H50)</f>
        <v>0</v>
      </c>
      <c r="P50" s="35">
        <f t="shared" ref="P50" si="36">AVERAGE(I50,J50)</f>
        <v>0</v>
      </c>
      <c r="Q50" s="35">
        <v>0</v>
      </c>
      <c r="R50" s="1">
        <f t="shared" ref="R50:R60" si="37">RANK(Q50,$Q$50:$Q$60)</f>
        <v>11</v>
      </c>
    </row>
    <row r="51" spans="1:18">
      <c r="A51" s="35" t="str">
        <f t="shared" si="31"/>
        <v>Paris Taylor</v>
      </c>
      <c r="B51" s="35" t="str">
        <f t="shared" si="31"/>
        <v>Diva</v>
      </c>
      <c r="C51" s="1">
        <v>1.1000000000000001</v>
      </c>
      <c r="D51" s="1">
        <v>1.1000000000000001</v>
      </c>
      <c r="E51" s="1">
        <v>0.9</v>
      </c>
      <c r="F51" s="1">
        <v>0.9</v>
      </c>
      <c r="G51" s="1">
        <v>1.6</v>
      </c>
      <c r="H51" s="1">
        <v>1.8</v>
      </c>
      <c r="I51" s="1">
        <v>1.6</v>
      </c>
      <c r="J51" s="1">
        <v>1.5</v>
      </c>
      <c r="K51" s="1"/>
      <c r="L51" s="35">
        <f t="shared" ref="L51:L60" si="38">AVERAGE(C51,D51)</f>
        <v>1.1000000000000001</v>
      </c>
      <c r="M51" s="35">
        <f t="shared" ref="M51:M60" si="39">AVERAGE(E51,F51)</f>
        <v>0.9</v>
      </c>
      <c r="N51" s="35">
        <f t="shared" ref="N51:N60" si="40">IF(L51+M51&gt;8,8,L51+M51)</f>
        <v>2</v>
      </c>
      <c r="O51" s="35">
        <f t="shared" ref="O51:O60" si="41">AVERAGE(G51,H51)</f>
        <v>1.7000000000000002</v>
      </c>
      <c r="P51" s="35">
        <f t="shared" ref="P51:P60" si="42">AVERAGE(I51,J51)</f>
        <v>1.55</v>
      </c>
      <c r="Q51" s="35">
        <f t="shared" ref="Q51:Q60" si="43">10-P51-O51-K51+N51</f>
        <v>8.75</v>
      </c>
      <c r="R51" s="1">
        <f t="shared" si="37"/>
        <v>2</v>
      </c>
    </row>
    <row r="52" spans="1:18">
      <c r="A52" s="35" t="str">
        <f t="shared" si="31"/>
        <v>Jessica Tseitlin</v>
      </c>
      <c r="B52" s="35" t="str">
        <f t="shared" si="31"/>
        <v>Victoria</v>
      </c>
      <c r="C52" s="1">
        <v>1.1000000000000001</v>
      </c>
      <c r="D52" s="1">
        <v>1.1000000000000001</v>
      </c>
      <c r="E52" s="1">
        <v>0.2</v>
      </c>
      <c r="F52" s="1">
        <v>0.2</v>
      </c>
      <c r="G52" s="1">
        <v>2.1</v>
      </c>
      <c r="H52" s="1">
        <v>2.1</v>
      </c>
      <c r="I52" s="1">
        <v>2.6</v>
      </c>
      <c r="J52" s="1">
        <v>2.9</v>
      </c>
      <c r="K52" s="1">
        <v>0.3</v>
      </c>
      <c r="L52" s="35">
        <f t="shared" si="38"/>
        <v>1.1000000000000001</v>
      </c>
      <c r="M52" s="35">
        <f t="shared" si="39"/>
        <v>0.2</v>
      </c>
      <c r="N52" s="35">
        <f t="shared" si="40"/>
        <v>1.3</v>
      </c>
      <c r="O52" s="35">
        <f t="shared" si="41"/>
        <v>2.1</v>
      </c>
      <c r="P52" s="35">
        <f t="shared" si="42"/>
        <v>2.75</v>
      </c>
      <c r="Q52" s="35">
        <f t="shared" si="43"/>
        <v>6.15</v>
      </c>
      <c r="R52" s="1">
        <f t="shared" si="37"/>
        <v>8</v>
      </c>
    </row>
    <row r="53" spans="1:18">
      <c r="A53" s="35" t="str">
        <f t="shared" si="31"/>
        <v>Amber Goodger</v>
      </c>
      <c r="B53" s="35" t="str">
        <f t="shared" si="31"/>
        <v>Counties</v>
      </c>
      <c r="C53" s="1">
        <v>1.1000000000000001</v>
      </c>
      <c r="D53" s="1">
        <v>1.4</v>
      </c>
      <c r="E53" s="1">
        <v>0.7</v>
      </c>
      <c r="F53" s="1">
        <v>0.7</v>
      </c>
      <c r="G53" s="1">
        <v>1.7</v>
      </c>
      <c r="H53" s="1">
        <v>2</v>
      </c>
      <c r="I53" s="1">
        <v>2.7</v>
      </c>
      <c r="J53" s="1">
        <v>2.4</v>
      </c>
      <c r="K53" s="1"/>
      <c r="L53" s="35">
        <f t="shared" si="38"/>
        <v>1.25</v>
      </c>
      <c r="M53" s="35">
        <f t="shared" si="39"/>
        <v>0.7</v>
      </c>
      <c r="N53" s="35">
        <f t="shared" si="40"/>
        <v>1.95</v>
      </c>
      <c r="O53" s="35">
        <f t="shared" si="41"/>
        <v>1.85</v>
      </c>
      <c r="P53" s="35">
        <f t="shared" si="42"/>
        <v>2.5499999999999998</v>
      </c>
      <c r="Q53" s="35">
        <f t="shared" si="43"/>
        <v>7.55</v>
      </c>
      <c r="R53" s="1">
        <f t="shared" si="37"/>
        <v>3</v>
      </c>
    </row>
    <row r="54" spans="1:18">
      <c r="A54" s="35" t="str">
        <f t="shared" si="31"/>
        <v>Emily Sidaway</v>
      </c>
      <c r="B54" s="35" t="str">
        <f t="shared" si="31"/>
        <v>Diva</v>
      </c>
      <c r="C54" s="1">
        <v>0.8</v>
      </c>
      <c r="D54" s="1">
        <v>0.8</v>
      </c>
      <c r="E54" s="1">
        <v>0.6</v>
      </c>
      <c r="F54" s="1">
        <v>0.6</v>
      </c>
      <c r="G54" s="1">
        <v>2.9</v>
      </c>
      <c r="H54" s="1">
        <v>2.6</v>
      </c>
      <c r="I54" s="1">
        <v>3</v>
      </c>
      <c r="J54" s="1">
        <v>3.1</v>
      </c>
      <c r="K54" s="1"/>
      <c r="L54" s="35">
        <f t="shared" si="38"/>
        <v>0.8</v>
      </c>
      <c r="M54" s="35">
        <f t="shared" si="39"/>
        <v>0.6</v>
      </c>
      <c r="N54" s="35">
        <f t="shared" si="40"/>
        <v>1.4</v>
      </c>
      <c r="O54" s="35">
        <f t="shared" si="41"/>
        <v>2.75</v>
      </c>
      <c r="P54" s="35">
        <f t="shared" si="42"/>
        <v>3.05</v>
      </c>
      <c r="Q54" s="35">
        <f t="shared" si="43"/>
        <v>5.6</v>
      </c>
      <c r="R54" s="1">
        <f t="shared" si="37"/>
        <v>9</v>
      </c>
    </row>
    <row r="55" spans="1:18">
      <c r="A55" s="35" t="str">
        <f t="shared" si="31"/>
        <v>Izabella Jurlina</v>
      </c>
      <c r="B55" s="35" t="str">
        <f t="shared" si="31"/>
        <v>Xtreme</v>
      </c>
      <c r="C55" s="1">
        <v>2.2000000000000002</v>
      </c>
      <c r="D55" s="1">
        <v>2</v>
      </c>
      <c r="E55" s="1">
        <v>0.4</v>
      </c>
      <c r="F55" s="1">
        <v>0.4</v>
      </c>
      <c r="G55" s="1">
        <v>2.1</v>
      </c>
      <c r="H55" s="1">
        <v>2</v>
      </c>
      <c r="I55" s="1">
        <v>3.3</v>
      </c>
      <c r="J55" s="1">
        <v>3</v>
      </c>
      <c r="K55" s="1"/>
      <c r="L55" s="35">
        <f t="shared" si="38"/>
        <v>2.1</v>
      </c>
      <c r="M55" s="35">
        <f t="shared" si="39"/>
        <v>0.4</v>
      </c>
      <c r="N55" s="35">
        <f t="shared" si="40"/>
        <v>2.5</v>
      </c>
      <c r="O55" s="35">
        <f t="shared" si="41"/>
        <v>2.0499999999999998</v>
      </c>
      <c r="P55" s="35">
        <f t="shared" si="42"/>
        <v>3.15</v>
      </c>
      <c r="Q55" s="35">
        <f t="shared" si="43"/>
        <v>7.3</v>
      </c>
      <c r="R55" s="1">
        <f t="shared" si="37"/>
        <v>5</v>
      </c>
    </row>
    <row r="56" spans="1:18">
      <c r="A56" s="35" t="str">
        <f t="shared" si="31"/>
        <v>Elena McPherson</v>
      </c>
      <c r="B56" s="35" t="str">
        <f t="shared" si="31"/>
        <v>Future</v>
      </c>
      <c r="C56" s="1">
        <v>1.4</v>
      </c>
      <c r="D56" s="1">
        <v>1.3</v>
      </c>
      <c r="E56" s="1">
        <v>0.3</v>
      </c>
      <c r="F56" s="1">
        <v>0.2</v>
      </c>
      <c r="G56" s="1">
        <v>2.5</v>
      </c>
      <c r="H56" s="1">
        <v>2.2000000000000002</v>
      </c>
      <c r="I56" s="1">
        <v>2.2999999999999998</v>
      </c>
      <c r="J56" s="1">
        <v>2.6</v>
      </c>
      <c r="K56" s="1"/>
      <c r="L56" s="35">
        <f t="shared" si="38"/>
        <v>1.35</v>
      </c>
      <c r="M56" s="35">
        <f t="shared" si="39"/>
        <v>0.25</v>
      </c>
      <c r="N56" s="35">
        <f t="shared" si="40"/>
        <v>1.6</v>
      </c>
      <c r="O56" s="35">
        <f t="shared" si="41"/>
        <v>2.35</v>
      </c>
      <c r="P56" s="35">
        <f t="shared" si="42"/>
        <v>2.4500000000000002</v>
      </c>
      <c r="Q56" s="35">
        <f t="shared" si="43"/>
        <v>6.7999999999999989</v>
      </c>
      <c r="R56" s="1">
        <f t="shared" si="37"/>
        <v>7</v>
      </c>
    </row>
    <row r="57" spans="1:18">
      <c r="A57" s="35" t="str">
        <f t="shared" si="31"/>
        <v>Kelsey Duff</v>
      </c>
      <c r="B57" s="35" t="str">
        <f t="shared" si="31"/>
        <v>IGA</v>
      </c>
      <c r="C57" s="1">
        <v>0.4</v>
      </c>
      <c r="D57" s="1">
        <v>0.2</v>
      </c>
      <c r="E57" s="1">
        <v>0.3</v>
      </c>
      <c r="F57" s="1">
        <v>0.3</v>
      </c>
      <c r="G57" s="1">
        <v>2.2000000000000002</v>
      </c>
      <c r="H57" s="1">
        <v>2.2999999999999998</v>
      </c>
      <c r="I57" s="1">
        <v>3.7</v>
      </c>
      <c r="J57" s="1">
        <v>3.5</v>
      </c>
      <c r="K57" s="1">
        <v>0.5</v>
      </c>
      <c r="L57" s="35">
        <f t="shared" si="38"/>
        <v>0.30000000000000004</v>
      </c>
      <c r="M57" s="35">
        <f t="shared" si="39"/>
        <v>0.3</v>
      </c>
      <c r="N57" s="35">
        <f t="shared" si="40"/>
        <v>0.60000000000000009</v>
      </c>
      <c r="O57" s="35">
        <f t="shared" si="41"/>
        <v>2.25</v>
      </c>
      <c r="P57" s="35">
        <f t="shared" si="42"/>
        <v>3.6</v>
      </c>
      <c r="Q57" s="35">
        <f t="shared" si="43"/>
        <v>4.25</v>
      </c>
      <c r="R57" s="1">
        <f t="shared" si="37"/>
        <v>10</v>
      </c>
    </row>
    <row r="58" spans="1:18">
      <c r="A58" s="35" t="str">
        <f t="shared" si="31"/>
        <v>Rosie Yeatman</v>
      </c>
      <c r="B58" s="35" t="str">
        <f t="shared" si="31"/>
        <v>Olympia</v>
      </c>
      <c r="C58" s="1">
        <v>1.8</v>
      </c>
      <c r="D58" s="1">
        <v>1.8</v>
      </c>
      <c r="E58" s="1">
        <v>0.3</v>
      </c>
      <c r="F58" s="1">
        <v>0.3</v>
      </c>
      <c r="G58" s="1">
        <v>2</v>
      </c>
      <c r="H58" s="1">
        <v>2</v>
      </c>
      <c r="I58" s="1">
        <v>2.8</v>
      </c>
      <c r="J58" s="1">
        <v>2.8</v>
      </c>
      <c r="K58" s="1"/>
      <c r="L58" s="35">
        <f t="shared" si="38"/>
        <v>1.8</v>
      </c>
      <c r="M58" s="35">
        <f t="shared" si="39"/>
        <v>0.3</v>
      </c>
      <c r="N58" s="35">
        <f t="shared" si="40"/>
        <v>2.1</v>
      </c>
      <c r="O58" s="35">
        <f t="shared" si="41"/>
        <v>2</v>
      </c>
      <c r="P58" s="35">
        <f t="shared" si="42"/>
        <v>2.8</v>
      </c>
      <c r="Q58" s="35">
        <f t="shared" si="43"/>
        <v>7.3000000000000007</v>
      </c>
      <c r="R58" s="1">
        <f t="shared" si="37"/>
        <v>4</v>
      </c>
    </row>
    <row r="59" spans="1:18">
      <c r="A59" s="35" t="str">
        <f t="shared" si="31"/>
        <v>Elise Kargiotis</v>
      </c>
      <c r="B59" s="35" t="str">
        <f t="shared" si="31"/>
        <v>Victoria</v>
      </c>
      <c r="C59" s="1">
        <v>2.1</v>
      </c>
      <c r="D59" s="1">
        <v>2.1</v>
      </c>
      <c r="E59" s="1">
        <v>2.5</v>
      </c>
      <c r="F59" s="1">
        <v>2.2000000000000002</v>
      </c>
      <c r="G59" s="1">
        <v>1.8</v>
      </c>
      <c r="H59" s="1">
        <v>1.6</v>
      </c>
      <c r="I59" s="1">
        <v>2</v>
      </c>
      <c r="J59" s="1">
        <v>2.1</v>
      </c>
      <c r="K59" s="1"/>
      <c r="L59" s="35">
        <f t="shared" si="38"/>
        <v>2.1</v>
      </c>
      <c r="M59" s="35">
        <f t="shared" si="39"/>
        <v>2.35</v>
      </c>
      <c r="N59" s="35">
        <f t="shared" si="40"/>
        <v>4.45</v>
      </c>
      <c r="O59" s="35">
        <f t="shared" si="41"/>
        <v>1.7000000000000002</v>
      </c>
      <c r="P59" s="35">
        <f t="shared" si="42"/>
        <v>2.0499999999999998</v>
      </c>
      <c r="Q59" s="35">
        <f t="shared" si="43"/>
        <v>10.7</v>
      </c>
      <c r="R59" s="1">
        <f t="shared" si="37"/>
        <v>1</v>
      </c>
    </row>
    <row r="60" spans="1:18">
      <c r="A60" s="35" t="str">
        <f t="shared" si="31"/>
        <v>Beatriz Boiser</v>
      </c>
      <c r="B60" s="35" t="str">
        <f t="shared" si="31"/>
        <v>Diva</v>
      </c>
      <c r="C60" s="1">
        <v>1.1000000000000001</v>
      </c>
      <c r="D60" s="1">
        <v>1.1000000000000001</v>
      </c>
      <c r="E60" s="1">
        <v>1.1000000000000001</v>
      </c>
      <c r="F60" s="1">
        <v>1.1000000000000001</v>
      </c>
      <c r="G60" s="1">
        <v>2.1</v>
      </c>
      <c r="H60" s="1">
        <v>2.4</v>
      </c>
      <c r="I60" s="1">
        <v>3</v>
      </c>
      <c r="J60" s="1">
        <v>2.9</v>
      </c>
      <c r="K60" s="1"/>
      <c r="L60" s="35">
        <f t="shared" si="38"/>
        <v>1.1000000000000001</v>
      </c>
      <c r="M60" s="35">
        <f t="shared" si="39"/>
        <v>1.1000000000000001</v>
      </c>
      <c r="N60" s="35">
        <f t="shared" si="40"/>
        <v>2.2000000000000002</v>
      </c>
      <c r="O60" s="35">
        <f t="shared" si="41"/>
        <v>2.25</v>
      </c>
      <c r="P60" s="35">
        <f t="shared" si="42"/>
        <v>2.95</v>
      </c>
      <c r="Q60" s="35">
        <f t="shared" si="43"/>
        <v>7</v>
      </c>
      <c r="R60" s="1">
        <f t="shared" si="37"/>
        <v>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56"/>
  <sheetViews>
    <sheetView topLeftCell="G33" workbookViewId="0">
      <selection activeCell="V49" sqref="V49"/>
    </sheetView>
  </sheetViews>
  <sheetFormatPr defaultColWidth="10.875" defaultRowHeight="15.75"/>
  <cols>
    <col min="1" max="1" width="23.625" style="6" bestFit="1" customWidth="1"/>
    <col min="2" max="2" width="15.125" style="6" customWidth="1"/>
    <col min="3" max="13" width="10.875" style="6"/>
    <col min="14" max="15" width="12.625" style="6" bestFit="1" customWidth="1"/>
    <col min="16" max="16384" width="10.875" style="6"/>
  </cols>
  <sheetData>
    <row r="1" spans="1:20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20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20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0">
      <c r="A4" s="7" t="s">
        <v>22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20">
      <c r="A6" s="9" t="s">
        <v>50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20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6</v>
      </c>
      <c r="L7" s="4" t="s">
        <v>7</v>
      </c>
      <c r="M7" s="4" t="s">
        <v>8</v>
      </c>
      <c r="N7" s="4" t="s">
        <v>9</v>
      </c>
      <c r="O7" s="4" t="s">
        <v>15</v>
      </c>
      <c r="P7" s="4" t="s">
        <v>69</v>
      </c>
      <c r="Q7" s="4" t="s">
        <v>16</v>
      </c>
      <c r="R7" s="4" t="s">
        <v>10</v>
      </c>
      <c r="S7" s="4" t="s">
        <v>85</v>
      </c>
      <c r="T7" s="4" t="s">
        <v>68</v>
      </c>
    </row>
    <row r="8" spans="1:20">
      <c r="A8" s="39" t="s">
        <v>279</v>
      </c>
      <c r="B8" s="39" t="s">
        <v>158</v>
      </c>
      <c r="C8" s="37">
        <v>2.2000000000000002</v>
      </c>
      <c r="D8" s="35">
        <v>1.9</v>
      </c>
      <c r="E8" s="35">
        <v>1.6</v>
      </c>
      <c r="F8" s="35">
        <v>1.6</v>
      </c>
      <c r="G8" s="35">
        <v>1.9</v>
      </c>
      <c r="H8" s="35">
        <v>1.9</v>
      </c>
      <c r="I8" s="35">
        <v>1.8</v>
      </c>
      <c r="J8" s="35">
        <v>2</v>
      </c>
      <c r="K8" s="35">
        <v>2.2999999999999998</v>
      </c>
      <c r="L8" s="35">
        <v>2.6</v>
      </c>
      <c r="M8" s="35"/>
      <c r="N8" s="35">
        <f>AVERAGE(C8,D8)</f>
        <v>2.0499999999999998</v>
      </c>
      <c r="O8" s="35">
        <f>AVERAGE(E8,F8)</f>
        <v>1.6</v>
      </c>
      <c r="P8" s="35">
        <f>IF(N8+O8&gt;10,10,N8+O8)</f>
        <v>3.65</v>
      </c>
      <c r="Q8" s="35">
        <f>AVERAGE(G8,H8)</f>
        <v>1.9</v>
      </c>
      <c r="R8" s="35">
        <f>MEDIAN(I8:L8)</f>
        <v>2.15</v>
      </c>
      <c r="S8" s="35">
        <f>10-R8-Q8-M8+P8</f>
        <v>9.6</v>
      </c>
      <c r="T8" s="1">
        <f t="shared" ref="T8:T17" si="0">RANK(S8,$S$8:$S$17)</f>
        <v>6</v>
      </c>
    </row>
    <row r="9" spans="1:20">
      <c r="A9" s="39" t="s">
        <v>280</v>
      </c>
      <c r="B9" s="39" t="s">
        <v>102</v>
      </c>
      <c r="C9" s="36">
        <v>1.4</v>
      </c>
      <c r="D9" s="1">
        <v>1.5</v>
      </c>
      <c r="E9" s="1">
        <v>1.4</v>
      </c>
      <c r="F9" s="1">
        <v>1.4</v>
      </c>
      <c r="G9" s="1">
        <v>1.8</v>
      </c>
      <c r="H9" s="1">
        <v>2</v>
      </c>
      <c r="I9" s="1">
        <v>1.7</v>
      </c>
      <c r="J9" s="1">
        <v>1.7</v>
      </c>
      <c r="K9" s="1">
        <v>1.6</v>
      </c>
      <c r="L9" s="1">
        <v>1.6</v>
      </c>
      <c r="M9" s="1"/>
      <c r="N9" s="35">
        <f t="shared" ref="N9:N17" si="1">AVERAGE(C9,D9)</f>
        <v>1.45</v>
      </c>
      <c r="O9" s="35">
        <f t="shared" ref="O9:O17" si="2">AVERAGE(E9,F9)</f>
        <v>1.4</v>
      </c>
      <c r="P9" s="35">
        <f t="shared" ref="P9:P17" si="3">IF(N9+O9&gt;10,10,N9+O9)</f>
        <v>2.8499999999999996</v>
      </c>
      <c r="Q9" s="35">
        <f t="shared" ref="Q9:Q17" si="4">AVERAGE(G9,H9)</f>
        <v>1.9</v>
      </c>
      <c r="R9" s="35">
        <f t="shared" ref="R9:R17" si="5">MEDIAN(I9:L9)</f>
        <v>1.65</v>
      </c>
      <c r="S9" s="35">
        <f t="shared" ref="S9:S17" si="6">10-R9-Q9-M9+P9</f>
        <v>9.2999999999999989</v>
      </c>
      <c r="T9" s="1">
        <f t="shared" si="0"/>
        <v>7</v>
      </c>
    </row>
    <row r="10" spans="1:20">
      <c r="A10" s="39" t="s">
        <v>281</v>
      </c>
      <c r="B10" s="39" t="s">
        <v>102</v>
      </c>
      <c r="C10" s="36">
        <v>1.5</v>
      </c>
      <c r="D10" s="1">
        <v>1.8</v>
      </c>
      <c r="E10" s="1">
        <v>1.7</v>
      </c>
      <c r="F10" s="1">
        <v>1.7</v>
      </c>
      <c r="G10" s="1">
        <v>1.9</v>
      </c>
      <c r="H10" s="1">
        <v>2.2000000000000002</v>
      </c>
      <c r="I10" s="1">
        <v>1.9</v>
      </c>
      <c r="J10" s="1">
        <v>1.6</v>
      </c>
      <c r="K10" s="1">
        <v>1.5</v>
      </c>
      <c r="L10" s="1">
        <v>1.2</v>
      </c>
      <c r="M10" s="1"/>
      <c r="N10" s="35">
        <f t="shared" si="1"/>
        <v>1.65</v>
      </c>
      <c r="O10" s="35">
        <f t="shared" si="2"/>
        <v>1.7</v>
      </c>
      <c r="P10" s="35">
        <f t="shared" si="3"/>
        <v>3.3499999999999996</v>
      </c>
      <c r="Q10" s="35">
        <f t="shared" si="4"/>
        <v>2.0499999999999998</v>
      </c>
      <c r="R10" s="35">
        <f t="shared" si="5"/>
        <v>1.55</v>
      </c>
      <c r="S10" s="35">
        <f t="shared" si="6"/>
        <v>9.75</v>
      </c>
      <c r="T10" s="1">
        <f t="shared" si="0"/>
        <v>4</v>
      </c>
    </row>
    <row r="11" spans="1:20">
      <c r="A11" s="39" t="s">
        <v>282</v>
      </c>
      <c r="B11" s="39" t="s">
        <v>182</v>
      </c>
      <c r="C11" s="36">
        <v>1.5</v>
      </c>
      <c r="D11" s="1">
        <v>1.3</v>
      </c>
      <c r="E11" s="1">
        <v>1.2</v>
      </c>
      <c r="F11" s="1">
        <v>1.2</v>
      </c>
      <c r="G11" s="1">
        <v>2.6</v>
      </c>
      <c r="H11" s="1">
        <v>2.6</v>
      </c>
      <c r="I11" s="1">
        <v>2.2000000000000002</v>
      </c>
      <c r="J11" s="1">
        <v>2</v>
      </c>
      <c r="K11" s="1">
        <v>2.2000000000000002</v>
      </c>
      <c r="L11" s="1">
        <v>2.4</v>
      </c>
      <c r="M11" s="1">
        <v>0.3</v>
      </c>
      <c r="N11" s="35">
        <f t="shared" si="1"/>
        <v>1.4</v>
      </c>
      <c r="O11" s="35">
        <f t="shared" si="2"/>
        <v>1.2</v>
      </c>
      <c r="P11" s="35">
        <f t="shared" si="3"/>
        <v>2.5999999999999996</v>
      </c>
      <c r="Q11" s="35">
        <f t="shared" si="4"/>
        <v>2.6</v>
      </c>
      <c r="R11" s="35">
        <f t="shared" si="5"/>
        <v>2.2000000000000002</v>
      </c>
      <c r="S11" s="35">
        <f t="shared" si="6"/>
        <v>7.4999999999999991</v>
      </c>
      <c r="T11" s="1">
        <f t="shared" si="0"/>
        <v>8</v>
      </c>
    </row>
    <row r="12" spans="1:20">
      <c r="A12" s="39" t="s">
        <v>283</v>
      </c>
      <c r="B12" s="39" t="s">
        <v>182</v>
      </c>
      <c r="C12" s="36">
        <v>2.2000000000000002</v>
      </c>
      <c r="D12" s="1">
        <v>2.4</v>
      </c>
      <c r="E12" s="1">
        <v>3.8</v>
      </c>
      <c r="F12" s="1">
        <v>3.8</v>
      </c>
      <c r="G12" s="1">
        <v>1.9</v>
      </c>
      <c r="H12" s="1">
        <v>2</v>
      </c>
      <c r="I12" s="1">
        <v>2</v>
      </c>
      <c r="J12" s="1">
        <v>2.2000000000000002</v>
      </c>
      <c r="K12" s="1">
        <v>2</v>
      </c>
      <c r="L12" s="1">
        <v>2.2999999999999998</v>
      </c>
      <c r="M12" s="1"/>
      <c r="N12" s="35">
        <f t="shared" si="1"/>
        <v>2.2999999999999998</v>
      </c>
      <c r="O12" s="35">
        <f t="shared" si="2"/>
        <v>3.8</v>
      </c>
      <c r="P12" s="35">
        <f t="shared" si="3"/>
        <v>6.1</v>
      </c>
      <c r="Q12" s="35">
        <f t="shared" si="4"/>
        <v>1.95</v>
      </c>
      <c r="R12" s="35">
        <f t="shared" si="5"/>
        <v>2.1</v>
      </c>
      <c r="S12" s="35">
        <f t="shared" si="6"/>
        <v>12.05</v>
      </c>
      <c r="T12" s="1">
        <f t="shared" si="0"/>
        <v>1</v>
      </c>
    </row>
    <row r="13" spans="1:20">
      <c r="A13" s="39" t="s">
        <v>284</v>
      </c>
      <c r="B13" s="39" t="s">
        <v>102</v>
      </c>
      <c r="C13" s="36">
        <v>0.3</v>
      </c>
      <c r="D13" s="1">
        <v>0.5</v>
      </c>
      <c r="E13" s="1">
        <v>0.5</v>
      </c>
      <c r="F13" s="1">
        <v>0.5</v>
      </c>
      <c r="G13" s="1">
        <v>2.4</v>
      </c>
      <c r="H13" s="1">
        <v>2.7</v>
      </c>
      <c r="I13" s="1">
        <v>2.6</v>
      </c>
      <c r="J13" s="1">
        <v>2.9</v>
      </c>
      <c r="K13" s="1">
        <v>2.9</v>
      </c>
      <c r="L13" s="1">
        <v>3.1</v>
      </c>
      <c r="M13" s="1"/>
      <c r="N13" s="35">
        <f t="shared" si="1"/>
        <v>0.4</v>
      </c>
      <c r="O13" s="35">
        <f t="shared" si="2"/>
        <v>0.5</v>
      </c>
      <c r="P13" s="35">
        <f t="shared" si="3"/>
        <v>0.9</v>
      </c>
      <c r="Q13" s="35">
        <f t="shared" si="4"/>
        <v>2.5499999999999998</v>
      </c>
      <c r="R13" s="35">
        <f t="shared" si="5"/>
        <v>2.9</v>
      </c>
      <c r="S13" s="35">
        <f t="shared" si="6"/>
        <v>5.45</v>
      </c>
      <c r="T13" s="1">
        <f t="shared" si="0"/>
        <v>10</v>
      </c>
    </row>
    <row r="14" spans="1:20">
      <c r="A14" s="39" t="s">
        <v>285</v>
      </c>
      <c r="B14" s="39" t="s">
        <v>102</v>
      </c>
      <c r="C14" s="36">
        <v>1.3</v>
      </c>
      <c r="D14" s="1">
        <v>1.4</v>
      </c>
      <c r="E14" s="1">
        <v>1.5</v>
      </c>
      <c r="F14" s="1">
        <v>1.5</v>
      </c>
      <c r="G14" s="1">
        <v>2.4</v>
      </c>
      <c r="H14" s="1">
        <v>2.4</v>
      </c>
      <c r="I14" s="1">
        <v>2.2000000000000002</v>
      </c>
      <c r="J14" s="1">
        <v>3.2</v>
      </c>
      <c r="K14" s="1">
        <v>3.1</v>
      </c>
      <c r="L14" s="1">
        <v>2.9</v>
      </c>
      <c r="M14" s="1">
        <v>0.3</v>
      </c>
      <c r="N14" s="35">
        <f t="shared" si="1"/>
        <v>1.35</v>
      </c>
      <c r="O14" s="35">
        <f t="shared" si="2"/>
        <v>1.5</v>
      </c>
      <c r="P14" s="35">
        <f t="shared" si="3"/>
        <v>2.85</v>
      </c>
      <c r="Q14" s="35">
        <f t="shared" si="4"/>
        <v>2.4</v>
      </c>
      <c r="R14" s="35">
        <f t="shared" si="5"/>
        <v>3</v>
      </c>
      <c r="S14" s="35">
        <f t="shared" si="6"/>
        <v>7.15</v>
      </c>
      <c r="T14" s="1">
        <f t="shared" si="0"/>
        <v>9</v>
      </c>
    </row>
    <row r="15" spans="1:20">
      <c r="A15" s="39" t="s">
        <v>286</v>
      </c>
      <c r="B15" s="39" t="s">
        <v>110</v>
      </c>
      <c r="C15" s="36">
        <v>1.5</v>
      </c>
      <c r="D15" s="1">
        <v>1.7</v>
      </c>
      <c r="E15" s="1">
        <v>3.5</v>
      </c>
      <c r="F15" s="1">
        <v>3.5</v>
      </c>
      <c r="G15" s="1">
        <v>1.7</v>
      </c>
      <c r="H15" s="1">
        <v>2</v>
      </c>
      <c r="I15" s="1">
        <v>2</v>
      </c>
      <c r="J15" s="1">
        <v>1.6</v>
      </c>
      <c r="K15" s="1">
        <v>1.9</v>
      </c>
      <c r="L15" s="1">
        <v>2</v>
      </c>
      <c r="M15" s="1"/>
      <c r="N15" s="35">
        <f t="shared" si="1"/>
        <v>1.6</v>
      </c>
      <c r="O15" s="35">
        <f t="shared" si="2"/>
        <v>3.5</v>
      </c>
      <c r="P15" s="35">
        <f t="shared" si="3"/>
        <v>5.0999999999999996</v>
      </c>
      <c r="Q15" s="35">
        <f t="shared" si="4"/>
        <v>1.85</v>
      </c>
      <c r="R15" s="35">
        <f t="shared" si="5"/>
        <v>1.95</v>
      </c>
      <c r="S15" s="35">
        <f t="shared" si="6"/>
        <v>11.3</v>
      </c>
      <c r="T15" s="1">
        <f t="shared" si="0"/>
        <v>2</v>
      </c>
    </row>
    <row r="16" spans="1:20">
      <c r="A16" s="39" t="s">
        <v>287</v>
      </c>
      <c r="B16" s="39" t="s">
        <v>182</v>
      </c>
      <c r="C16" s="36">
        <v>2.2000000000000002</v>
      </c>
      <c r="D16" s="1">
        <v>2.4</v>
      </c>
      <c r="E16" s="1">
        <v>2.1</v>
      </c>
      <c r="F16" s="1">
        <v>2.1</v>
      </c>
      <c r="G16" s="1">
        <v>2.2000000000000002</v>
      </c>
      <c r="H16" s="1">
        <v>2.2999999999999998</v>
      </c>
      <c r="I16" s="1">
        <v>2.5</v>
      </c>
      <c r="J16" s="1">
        <v>2.2999999999999998</v>
      </c>
      <c r="K16" s="1">
        <v>2.5</v>
      </c>
      <c r="L16" s="1">
        <v>2.8</v>
      </c>
      <c r="M16" s="1"/>
      <c r="N16" s="35">
        <f t="shared" si="1"/>
        <v>2.2999999999999998</v>
      </c>
      <c r="O16" s="35">
        <f t="shared" si="2"/>
        <v>2.1</v>
      </c>
      <c r="P16" s="35">
        <f t="shared" si="3"/>
        <v>4.4000000000000004</v>
      </c>
      <c r="Q16" s="35">
        <f t="shared" si="4"/>
        <v>2.25</v>
      </c>
      <c r="R16" s="35">
        <f t="shared" si="5"/>
        <v>2.5</v>
      </c>
      <c r="S16" s="35">
        <f t="shared" si="6"/>
        <v>9.65</v>
      </c>
      <c r="T16" s="1">
        <f t="shared" si="0"/>
        <v>5</v>
      </c>
    </row>
    <row r="17" spans="1:20">
      <c r="A17" s="39" t="s">
        <v>288</v>
      </c>
      <c r="B17" s="39" t="s">
        <v>102</v>
      </c>
      <c r="C17" s="36">
        <v>1.7</v>
      </c>
      <c r="D17" s="1">
        <v>1.7</v>
      </c>
      <c r="E17" s="1">
        <v>2.2999999999999998</v>
      </c>
      <c r="F17" s="1">
        <v>2.2999999999999998</v>
      </c>
      <c r="G17" s="1">
        <v>1.9</v>
      </c>
      <c r="H17" s="1">
        <v>2</v>
      </c>
      <c r="I17" s="1">
        <v>1.8</v>
      </c>
      <c r="J17" s="1">
        <v>1.6</v>
      </c>
      <c r="K17" s="1">
        <v>1.8</v>
      </c>
      <c r="L17" s="1">
        <v>2</v>
      </c>
      <c r="M17" s="1"/>
      <c r="N17" s="35">
        <f t="shared" si="1"/>
        <v>1.7</v>
      </c>
      <c r="O17" s="35">
        <f t="shared" si="2"/>
        <v>2.2999999999999998</v>
      </c>
      <c r="P17" s="35">
        <f t="shared" si="3"/>
        <v>4</v>
      </c>
      <c r="Q17" s="35">
        <f t="shared" si="4"/>
        <v>1.95</v>
      </c>
      <c r="R17" s="35">
        <f t="shared" si="5"/>
        <v>1.8</v>
      </c>
      <c r="S17" s="35">
        <f t="shared" si="6"/>
        <v>10.25</v>
      </c>
      <c r="T17" s="1">
        <f t="shared" si="0"/>
        <v>3</v>
      </c>
    </row>
    <row r="19" spans="1:20">
      <c r="A19" s="9" t="s">
        <v>49</v>
      </c>
      <c r="B19" s="9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20">
      <c r="A20" s="4" t="s">
        <v>1</v>
      </c>
      <c r="B20" s="4" t="s">
        <v>72</v>
      </c>
      <c r="C20" s="4" t="s">
        <v>2</v>
      </c>
      <c r="D20" s="4" t="s">
        <v>3</v>
      </c>
      <c r="E20" s="4" t="s">
        <v>11</v>
      </c>
      <c r="F20" s="4" t="s">
        <v>12</v>
      </c>
      <c r="G20" s="4" t="s">
        <v>13</v>
      </c>
      <c r="H20" s="4" t="s">
        <v>14</v>
      </c>
      <c r="I20" s="4" t="s">
        <v>4</v>
      </c>
      <c r="J20" s="4" t="s">
        <v>5</v>
      </c>
      <c r="K20" s="4" t="s">
        <v>6</v>
      </c>
      <c r="L20" s="4" t="s">
        <v>7</v>
      </c>
      <c r="M20" s="4" t="s">
        <v>8</v>
      </c>
      <c r="N20" s="4" t="s">
        <v>9</v>
      </c>
      <c r="O20" s="4" t="s">
        <v>15</v>
      </c>
      <c r="P20" s="4" t="s">
        <v>69</v>
      </c>
      <c r="Q20" s="4" t="s">
        <v>16</v>
      </c>
      <c r="R20" s="4" t="s">
        <v>10</v>
      </c>
      <c r="S20" s="4" t="s">
        <v>85</v>
      </c>
      <c r="T20" s="4" t="s">
        <v>68</v>
      </c>
    </row>
    <row r="21" spans="1:20">
      <c r="A21" s="35" t="str">
        <f t="shared" ref="A21:B30" si="7">A8</f>
        <v>Isabella Ralston</v>
      </c>
      <c r="B21" s="35" t="str">
        <f t="shared" si="7"/>
        <v>Delta</v>
      </c>
      <c r="C21" s="35">
        <v>1.6</v>
      </c>
      <c r="D21" s="35">
        <v>1.6</v>
      </c>
      <c r="E21" s="35">
        <v>1</v>
      </c>
      <c r="F21" s="35">
        <v>1</v>
      </c>
      <c r="G21" s="35">
        <v>2.2000000000000002</v>
      </c>
      <c r="H21" s="35">
        <v>2</v>
      </c>
      <c r="I21" s="35">
        <v>2.1</v>
      </c>
      <c r="J21" s="35">
        <v>2</v>
      </c>
      <c r="K21" s="35">
        <v>2.2999999999999998</v>
      </c>
      <c r="L21" s="35">
        <v>2.2999999999999998</v>
      </c>
      <c r="M21" s="35"/>
      <c r="N21" s="35">
        <f t="shared" ref="N21" si="8">AVERAGE(C21,D21)</f>
        <v>1.6</v>
      </c>
      <c r="O21" s="35">
        <f t="shared" ref="O21" si="9">AVERAGE(E21,F21)</f>
        <v>1</v>
      </c>
      <c r="P21" s="35">
        <f t="shared" ref="P21" si="10">IF(N21+O21&gt;10,10,N21+O21)</f>
        <v>2.6</v>
      </c>
      <c r="Q21" s="35">
        <f t="shared" ref="Q21" si="11">AVERAGE(G21,H21)</f>
        <v>2.1</v>
      </c>
      <c r="R21" s="35">
        <f>MEDIAN(I21:L21)</f>
        <v>2.2000000000000002</v>
      </c>
      <c r="S21" s="35">
        <f t="shared" ref="S21" si="12">10-R21-Q21-M21+P21</f>
        <v>8.2999999999999989</v>
      </c>
      <c r="T21" s="1">
        <f>RANK(S21,$S21:$S$30)</f>
        <v>8</v>
      </c>
    </row>
    <row r="22" spans="1:20">
      <c r="A22" s="35" t="str">
        <f t="shared" si="7"/>
        <v>Katherine Paton</v>
      </c>
      <c r="B22" s="35" t="str">
        <f t="shared" si="7"/>
        <v>Xtreme</v>
      </c>
      <c r="C22" s="1">
        <v>1.6</v>
      </c>
      <c r="D22" s="1">
        <v>1.3</v>
      </c>
      <c r="E22" s="1">
        <v>1.3</v>
      </c>
      <c r="F22" s="1">
        <v>1</v>
      </c>
      <c r="G22" s="1">
        <v>1.8</v>
      </c>
      <c r="H22" s="1">
        <v>2.1</v>
      </c>
      <c r="I22" s="1">
        <v>1.7</v>
      </c>
      <c r="J22" s="1">
        <v>1.9</v>
      </c>
      <c r="K22" s="1">
        <v>1.9</v>
      </c>
      <c r="L22" s="1">
        <v>1.6</v>
      </c>
      <c r="M22" s="1"/>
      <c r="N22" s="35">
        <f t="shared" ref="N22:N30" si="13">AVERAGE(C22,D22)</f>
        <v>1.4500000000000002</v>
      </c>
      <c r="O22" s="35">
        <f t="shared" ref="O22:O29" si="14">AVERAGE(E22,F22)</f>
        <v>1.1499999999999999</v>
      </c>
      <c r="P22" s="35">
        <f t="shared" ref="P22:P30" si="15">IF(N22+O22&gt;10,10,N22+O22)</f>
        <v>2.6</v>
      </c>
      <c r="Q22" s="35">
        <f t="shared" ref="Q22:Q30" si="16">AVERAGE(G22,H22)</f>
        <v>1.9500000000000002</v>
      </c>
      <c r="R22" s="35">
        <f t="shared" ref="R22:R29" si="17">MEDIAN(I22:L22)</f>
        <v>1.7999999999999998</v>
      </c>
      <c r="S22" s="35">
        <f t="shared" ref="S22:S30" si="18">10-R22-Q22-M22+P22</f>
        <v>8.85</v>
      </c>
      <c r="T22" s="1">
        <f>RANK(S22,$S21:$S$30)</f>
        <v>6</v>
      </c>
    </row>
    <row r="23" spans="1:20">
      <c r="A23" s="35" t="str">
        <f t="shared" si="7"/>
        <v>Abbey Retter</v>
      </c>
      <c r="B23" s="35" t="str">
        <f t="shared" si="7"/>
        <v>Xtreme</v>
      </c>
      <c r="C23" s="1">
        <v>1.6</v>
      </c>
      <c r="D23" s="1">
        <v>1.9</v>
      </c>
      <c r="E23" s="1">
        <v>1.5</v>
      </c>
      <c r="F23" s="1">
        <v>1.5</v>
      </c>
      <c r="G23" s="1">
        <v>1.8</v>
      </c>
      <c r="H23" s="1">
        <v>1.7</v>
      </c>
      <c r="I23" s="1">
        <v>1.9</v>
      </c>
      <c r="J23" s="1">
        <v>2</v>
      </c>
      <c r="K23" s="1">
        <v>2.1</v>
      </c>
      <c r="L23" s="1">
        <v>2</v>
      </c>
      <c r="M23" s="1"/>
      <c r="N23" s="35">
        <f t="shared" si="13"/>
        <v>1.75</v>
      </c>
      <c r="O23" s="35">
        <f t="shared" si="14"/>
        <v>1.5</v>
      </c>
      <c r="P23" s="35">
        <f t="shared" si="15"/>
        <v>3.25</v>
      </c>
      <c r="Q23" s="35">
        <f t="shared" si="16"/>
        <v>1.75</v>
      </c>
      <c r="R23" s="35">
        <f t="shared" si="17"/>
        <v>2</v>
      </c>
      <c r="S23" s="35">
        <f t="shared" si="18"/>
        <v>9.5</v>
      </c>
      <c r="T23" s="1">
        <f>RANK(S23,$S21:$S$30)</f>
        <v>3</v>
      </c>
    </row>
    <row r="24" spans="1:20">
      <c r="A24" s="35" t="str">
        <f t="shared" si="7"/>
        <v>Georgia Taylor</v>
      </c>
      <c r="B24" s="35" t="str">
        <f t="shared" si="7"/>
        <v>Diva</v>
      </c>
      <c r="C24" s="1">
        <v>1.5</v>
      </c>
      <c r="D24" s="1">
        <v>1.3</v>
      </c>
      <c r="E24" s="1">
        <v>1.8</v>
      </c>
      <c r="F24" s="1">
        <v>1.8</v>
      </c>
      <c r="G24" s="1">
        <v>2.1</v>
      </c>
      <c r="H24" s="1">
        <v>2.1</v>
      </c>
      <c r="I24" s="1">
        <v>1.9</v>
      </c>
      <c r="J24" s="1">
        <v>1.5</v>
      </c>
      <c r="K24" s="1">
        <v>1.7</v>
      </c>
      <c r="L24" s="1">
        <v>1.6</v>
      </c>
      <c r="M24" s="1"/>
      <c r="N24" s="35">
        <f t="shared" si="13"/>
        <v>1.4</v>
      </c>
      <c r="O24" s="35">
        <f t="shared" si="14"/>
        <v>1.8</v>
      </c>
      <c r="P24" s="35">
        <f t="shared" si="15"/>
        <v>3.2</v>
      </c>
      <c r="Q24" s="35">
        <f t="shared" si="16"/>
        <v>2.1</v>
      </c>
      <c r="R24" s="35">
        <f t="shared" si="17"/>
        <v>1.65</v>
      </c>
      <c r="S24" s="35">
        <f t="shared" si="18"/>
        <v>9.4499999999999993</v>
      </c>
      <c r="T24" s="1">
        <f>RANK(S24,$S21:$S$30)</f>
        <v>4</v>
      </c>
    </row>
    <row r="25" spans="1:20">
      <c r="A25" s="35" t="str">
        <f t="shared" si="7"/>
        <v>Genaya McKenzie</v>
      </c>
      <c r="B25" s="35" t="str">
        <f t="shared" si="7"/>
        <v>Diva</v>
      </c>
      <c r="C25" s="1">
        <v>2.4</v>
      </c>
      <c r="D25" s="1">
        <v>2.2999999999999998</v>
      </c>
      <c r="E25" s="1">
        <v>3.3</v>
      </c>
      <c r="F25" s="1">
        <v>3.3</v>
      </c>
      <c r="G25" s="1">
        <v>1.6</v>
      </c>
      <c r="H25" s="1">
        <v>1.5</v>
      </c>
      <c r="I25" s="1">
        <v>1.4</v>
      </c>
      <c r="J25" s="1">
        <v>1.4</v>
      </c>
      <c r="K25" s="1">
        <v>1.3</v>
      </c>
      <c r="L25" s="1">
        <v>1.5</v>
      </c>
      <c r="M25" s="1"/>
      <c r="N25" s="35">
        <f t="shared" si="13"/>
        <v>2.3499999999999996</v>
      </c>
      <c r="O25" s="35">
        <f t="shared" si="14"/>
        <v>3.3</v>
      </c>
      <c r="P25" s="35">
        <f t="shared" si="15"/>
        <v>5.6499999999999995</v>
      </c>
      <c r="Q25" s="35">
        <f t="shared" si="16"/>
        <v>1.55</v>
      </c>
      <c r="R25" s="35">
        <f t="shared" si="17"/>
        <v>1.4</v>
      </c>
      <c r="S25" s="35">
        <f t="shared" si="18"/>
        <v>12.7</v>
      </c>
      <c r="T25" s="1">
        <f>RANK(S25,$S21:$S$30)</f>
        <v>1</v>
      </c>
    </row>
    <row r="26" spans="1:20">
      <c r="A26" s="35" t="str">
        <f t="shared" si="7"/>
        <v>Juliette Lyons</v>
      </c>
      <c r="B26" s="35" t="str">
        <f t="shared" si="7"/>
        <v>Xtreme</v>
      </c>
      <c r="C26" s="1">
        <v>1.1000000000000001</v>
      </c>
      <c r="D26" s="1">
        <v>0.8</v>
      </c>
      <c r="E26" s="1">
        <v>1.3</v>
      </c>
      <c r="F26" s="1">
        <v>1.4</v>
      </c>
      <c r="G26" s="1">
        <v>2.6</v>
      </c>
      <c r="H26" s="1">
        <v>2.8</v>
      </c>
      <c r="I26" s="1">
        <v>2.8</v>
      </c>
      <c r="J26" s="1">
        <v>3.5</v>
      </c>
      <c r="K26" s="1">
        <v>3.2</v>
      </c>
      <c r="L26" s="1">
        <v>3.8</v>
      </c>
      <c r="M26" s="1"/>
      <c r="N26" s="35">
        <f t="shared" si="13"/>
        <v>0.95000000000000007</v>
      </c>
      <c r="O26" s="35">
        <f t="shared" si="14"/>
        <v>1.35</v>
      </c>
      <c r="P26" s="35">
        <f t="shared" si="15"/>
        <v>2.3000000000000003</v>
      </c>
      <c r="Q26" s="35">
        <f t="shared" si="16"/>
        <v>2.7</v>
      </c>
      <c r="R26" s="35">
        <f t="shared" si="17"/>
        <v>3.35</v>
      </c>
      <c r="S26" s="35">
        <f t="shared" si="18"/>
        <v>6.25</v>
      </c>
      <c r="T26" s="1">
        <f>RANK(S26,$S21:$S$30)</f>
        <v>10</v>
      </c>
    </row>
    <row r="27" spans="1:20">
      <c r="A27" s="35" t="str">
        <f t="shared" si="7"/>
        <v>Paige Grant-Huggett</v>
      </c>
      <c r="B27" s="35" t="str">
        <f t="shared" si="7"/>
        <v>Xtreme</v>
      </c>
      <c r="C27" s="1">
        <v>1.1000000000000001</v>
      </c>
      <c r="D27" s="1">
        <v>1.5</v>
      </c>
      <c r="E27" s="1">
        <v>1.1000000000000001</v>
      </c>
      <c r="F27" s="1">
        <v>1.1000000000000001</v>
      </c>
      <c r="G27" s="1">
        <v>1.8</v>
      </c>
      <c r="H27" s="1">
        <v>1.9</v>
      </c>
      <c r="I27" s="1">
        <v>2.2000000000000002</v>
      </c>
      <c r="J27" s="1">
        <v>2.5</v>
      </c>
      <c r="K27" s="1">
        <v>2.1</v>
      </c>
      <c r="L27" s="1">
        <v>2.8</v>
      </c>
      <c r="M27" s="1"/>
      <c r="N27" s="35">
        <f t="shared" si="13"/>
        <v>1.3</v>
      </c>
      <c r="O27" s="35">
        <f t="shared" si="14"/>
        <v>1.1000000000000001</v>
      </c>
      <c r="P27" s="35">
        <f t="shared" si="15"/>
        <v>2.4000000000000004</v>
      </c>
      <c r="Q27" s="35">
        <f t="shared" si="16"/>
        <v>1.85</v>
      </c>
      <c r="R27" s="35">
        <f t="shared" si="17"/>
        <v>2.35</v>
      </c>
      <c r="S27" s="35">
        <f t="shared" si="18"/>
        <v>8.2000000000000011</v>
      </c>
      <c r="T27" s="1">
        <f>RANK(S27,$S21:$S$30)</f>
        <v>9</v>
      </c>
    </row>
    <row r="28" spans="1:20">
      <c r="A28" s="35" t="str">
        <f t="shared" si="7"/>
        <v>Susanna Denby</v>
      </c>
      <c r="B28" s="35" t="str">
        <f t="shared" si="7"/>
        <v>Counties</v>
      </c>
      <c r="C28" s="1">
        <v>1.5</v>
      </c>
      <c r="D28" s="1">
        <v>1.2</v>
      </c>
      <c r="E28" s="1">
        <v>1.7</v>
      </c>
      <c r="F28" s="1">
        <v>1.8</v>
      </c>
      <c r="G28" s="1">
        <v>1.7</v>
      </c>
      <c r="H28" s="1">
        <v>1.7</v>
      </c>
      <c r="I28" s="1">
        <v>2.2000000000000002</v>
      </c>
      <c r="J28" s="1">
        <v>1.5</v>
      </c>
      <c r="K28" s="1">
        <v>1.7</v>
      </c>
      <c r="L28" s="1">
        <v>1.7</v>
      </c>
      <c r="M28" s="1"/>
      <c r="N28" s="35">
        <f t="shared" si="13"/>
        <v>1.35</v>
      </c>
      <c r="O28" s="35">
        <f t="shared" si="14"/>
        <v>1.75</v>
      </c>
      <c r="P28" s="35">
        <f t="shared" si="15"/>
        <v>3.1</v>
      </c>
      <c r="Q28" s="35">
        <f t="shared" si="16"/>
        <v>1.7</v>
      </c>
      <c r="R28" s="35">
        <f t="shared" si="17"/>
        <v>1.7</v>
      </c>
      <c r="S28" s="35">
        <f t="shared" si="18"/>
        <v>9.7000000000000011</v>
      </c>
      <c r="T28" s="1">
        <f>RANK(S28,$S21:$S$30)</f>
        <v>2</v>
      </c>
    </row>
    <row r="29" spans="1:20">
      <c r="A29" s="35" t="str">
        <f t="shared" si="7"/>
        <v>Brooke Stove</v>
      </c>
      <c r="B29" s="35" t="str">
        <f t="shared" si="7"/>
        <v>Diva</v>
      </c>
      <c r="C29" s="1">
        <v>1.8</v>
      </c>
      <c r="D29" s="1">
        <v>1.7</v>
      </c>
      <c r="E29" s="1">
        <v>1</v>
      </c>
      <c r="F29" s="1">
        <v>1</v>
      </c>
      <c r="G29" s="1">
        <v>2.1</v>
      </c>
      <c r="H29" s="1">
        <v>2.4</v>
      </c>
      <c r="I29" s="1">
        <v>2</v>
      </c>
      <c r="J29" s="1">
        <v>1.8</v>
      </c>
      <c r="K29" s="1">
        <v>1.8</v>
      </c>
      <c r="L29" s="1">
        <v>2.2000000000000002</v>
      </c>
      <c r="M29" s="1"/>
      <c r="N29" s="35">
        <f t="shared" si="13"/>
        <v>1.75</v>
      </c>
      <c r="O29" s="35">
        <f t="shared" si="14"/>
        <v>1</v>
      </c>
      <c r="P29" s="35">
        <f t="shared" si="15"/>
        <v>2.75</v>
      </c>
      <c r="Q29" s="35">
        <f t="shared" si="16"/>
        <v>2.25</v>
      </c>
      <c r="R29" s="35">
        <f t="shared" si="17"/>
        <v>1.9</v>
      </c>
      <c r="S29" s="35">
        <f t="shared" si="18"/>
        <v>8.6</v>
      </c>
      <c r="T29" s="1">
        <f>RANK(S29,$S21:$S$30)</f>
        <v>7</v>
      </c>
    </row>
    <row r="30" spans="1:20">
      <c r="A30" s="35" t="str">
        <f t="shared" si="7"/>
        <v>Fleur Lyons</v>
      </c>
      <c r="B30" s="35" t="str">
        <f t="shared" si="7"/>
        <v>Xtreme</v>
      </c>
      <c r="C30" s="1">
        <v>1.3</v>
      </c>
      <c r="D30" s="1">
        <v>1.5</v>
      </c>
      <c r="E30" s="1">
        <v>2.2000000000000002</v>
      </c>
      <c r="F30" s="1">
        <v>2.2000000000000002</v>
      </c>
      <c r="G30" s="1">
        <v>2</v>
      </c>
      <c r="H30" s="1">
        <v>2.2000000000000002</v>
      </c>
      <c r="I30" s="1">
        <v>2.2000000000000002</v>
      </c>
      <c r="J30" s="63">
        <v>2.2000000000000002</v>
      </c>
      <c r="K30" s="1">
        <v>2.5</v>
      </c>
      <c r="L30" s="1">
        <v>3.2</v>
      </c>
      <c r="M30" s="1"/>
      <c r="N30" s="35">
        <f t="shared" si="13"/>
        <v>1.4</v>
      </c>
      <c r="O30" s="35">
        <f>AVERAGE(E30,F30)</f>
        <v>2.2000000000000002</v>
      </c>
      <c r="P30" s="35">
        <f t="shared" si="15"/>
        <v>3.6</v>
      </c>
      <c r="Q30" s="35">
        <f t="shared" si="16"/>
        <v>2.1</v>
      </c>
      <c r="R30" s="35">
        <f>MEDIAN(I30:L30)</f>
        <v>2.35</v>
      </c>
      <c r="S30" s="35">
        <f t="shared" si="18"/>
        <v>9.15</v>
      </c>
      <c r="T30" s="1">
        <f>RANK(S30,$S21:$S$30)</f>
        <v>5</v>
      </c>
    </row>
    <row r="31" spans="1:20">
      <c r="E31" s="64"/>
      <c r="O31" s="65"/>
    </row>
    <row r="32" spans="1:20">
      <c r="A32" s="9" t="s">
        <v>48</v>
      </c>
      <c r="B32" s="9"/>
      <c r="C32" s="9"/>
      <c r="D32" s="9"/>
      <c r="E32" s="9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20">
      <c r="A33" s="4" t="s">
        <v>1</v>
      </c>
      <c r="B33" s="4" t="s">
        <v>72</v>
      </c>
      <c r="C33" s="4" t="s">
        <v>2</v>
      </c>
      <c r="D33" s="4" t="s">
        <v>3</v>
      </c>
      <c r="E33" s="4" t="s">
        <v>11</v>
      </c>
      <c r="F33" s="4" t="s">
        <v>12</v>
      </c>
      <c r="G33" s="4" t="s">
        <v>13</v>
      </c>
      <c r="H33" s="4" t="s">
        <v>14</v>
      </c>
      <c r="I33" s="4" t="s">
        <v>4</v>
      </c>
      <c r="J33" s="4" t="s">
        <v>5</v>
      </c>
      <c r="K33" s="4" t="s">
        <v>6</v>
      </c>
      <c r="L33" s="4" t="s">
        <v>7</v>
      </c>
      <c r="M33" s="4" t="s">
        <v>8</v>
      </c>
      <c r="N33" s="4" t="s">
        <v>9</v>
      </c>
      <c r="O33" s="4" t="s">
        <v>15</v>
      </c>
      <c r="P33" s="4" t="s">
        <v>69</v>
      </c>
      <c r="Q33" s="4" t="s">
        <v>16</v>
      </c>
      <c r="R33" s="4" t="s">
        <v>10</v>
      </c>
      <c r="S33" s="4" t="s">
        <v>85</v>
      </c>
      <c r="T33" s="4" t="s">
        <v>68</v>
      </c>
    </row>
    <row r="34" spans="1:20">
      <c r="A34" s="35" t="str">
        <f t="shared" ref="A34:B43" si="19">A8</f>
        <v>Isabella Ralston</v>
      </c>
      <c r="B34" s="35" t="str">
        <f t="shared" si="19"/>
        <v>Delta</v>
      </c>
      <c r="C34" s="35">
        <v>2.4</v>
      </c>
      <c r="D34" s="35">
        <v>2.2000000000000002</v>
      </c>
      <c r="E34" s="35">
        <v>1</v>
      </c>
      <c r="F34" s="35">
        <v>1</v>
      </c>
      <c r="G34" s="35">
        <v>2.1</v>
      </c>
      <c r="H34" s="35">
        <v>2.1</v>
      </c>
      <c r="I34" s="35">
        <v>2.6</v>
      </c>
      <c r="J34" s="35">
        <v>2.7</v>
      </c>
      <c r="K34" s="35">
        <v>2.2999999999999998</v>
      </c>
      <c r="L34" s="35">
        <v>2.4</v>
      </c>
      <c r="M34" s="35"/>
      <c r="N34" s="35">
        <f t="shared" ref="N34" si="20">AVERAGE(C34,D34)</f>
        <v>2.2999999999999998</v>
      </c>
      <c r="O34" s="35">
        <f t="shared" ref="O34" si="21">AVERAGE(E34,F34)</f>
        <v>1</v>
      </c>
      <c r="P34" s="35">
        <f t="shared" ref="P34" si="22">IF(N34+O34&gt;10,10,N34+O34)</f>
        <v>3.3</v>
      </c>
      <c r="Q34" s="35">
        <f t="shared" ref="Q34" si="23">AVERAGE(G34,H34)</f>
        <v>2.1</v>
      </c>
      <c r="R34" s="35">
        <f t="shared" ref="R34:R43" si="24">MEDIAN(I34:L34)</f>
        <v>2.5</v>
      </c>
      <c r="S34" s="35">
        <f t="shared" ref="S34" si="25">10-R34-Q34-M34+P34</f>
        <v>8.6999999999999993</v>
      </c>
      <c r="T34" s="1">
        <f t="shared" ref="T34:T43" si="26">RANK(S34,$S$34:$S$43)</f>
        <v>6</v>
      </c>
    </row>
    <row r="35" spans="1:20">
      <c r="A35" s="35" t="str">
        <f t="shared" si="19"/>
        <v>Katherine Paton</v>
      </c>
      <c r="B35" s="35" t="str">
        <f t="shared" si="19"/>
        <v>Xtreme</v>
      </c>
      <c r="C35" s="1">
        <v>0.8</v>
      </c>
      <c r="D35" s="1">
        <v>1</v>
      </c>
      <c r="E35" s="1">
        <v>1.7</v>
      </c>
      <c r="F35" s="1">
        <v>1.7</v>
      </c>
      <c r="G35" s="1">
        <v>1.7</v>
      </c>
      <c r="H35" s="1">
        <v>2</v>
      </c>
      <c r="I35" s="1">
        <v>1.5</v>
      </c>
      <c r="J35" s="1">
        <v>1.5</v>
      </c>
      <c r="K35" s="1">
        <v>1.7</v>
      </c>
      <c r="L35" s="1">
        <v>2.1</v>
      </c>
      <c r="M35" s="1"/>
      <c r="N35" s="35">
        <f t="shared" ref="N35:N43" si="27">AVERAGE(C35,D35)</f>
        <v>0.9</v>
      </c>
      <c r="O35" s="35">
        <f t="shared" ref="O35:O43" si="28">AVERAGE(E35,F35)</f>
        <v>1.7</v>
      </c>
      <c r="P35" s="35">
        <f t="shared" ref="P35:P43" si="29">IF(N35+O35&gt;10,10,N35+O35)</f>
        <v>2.6</v>
      </c>
      <c r="Q35" s="35">
        <f t="shared" ref="Q35:Q43" si="30">AVERAGE(G35,H35)</f>
        <v>1.85</v>
      </c>
      <c r="R35" s="35">
        <f t="shared" si="24"/>
        <v>1.6</v>
      </c>
      <c r="S35" s="35">
        <f t="shared" ref="S35:S43" si="31">10-R35-Q35-M35+P35</f>
        <v>9.15</v>
      </c>
      <c r="T35" s="1">
        <f t="shared" si="26"/>
        <v>3</v>
      </c>
    </row>
    <row r="36" spans="1:20">
      <c r="A36" s="35" t="str">
        <f t="shared" si="19"/>
        <v>Abbey Retter</v>
      </c>
      <c r="B36" s="35" t="str">
        <f t="shared" si="19"/>
        <v>Xtreme</v>
      </c>
      <c r="C36" s="1">
        <v>0.6</v>
      </c>
      <c r="D36" s="1">
        <v>0.8</v>
      </c>
      <c r="E36" s="1">
        <v>1.1000000000000001</v>
      </c>
      <c r="F36" s="1">
        <v>1.1000000000000001</v>
      </c>
      <c r="G36" s="1">
        <v>2.1</v>
      </c>
      <c r="H36" s="1">
        <v>2.2000000000000002</v>
      </c>
      <c r="I36" s="1">
        <v>3</v>
      </c>
      <c r="J36" s="1">
        <v>3.4</v>
      </c>
      <c r="K36" s="1">
        <v>3.3</v>
      </c>
      <c r="L36" s="1">
        <v>2.6</v>
      </c>
      <c r="M36" s="1"/>
      <c r="N36" s="35">
        <f t="shared" si="27"/>
        <v>0.7</v>
      </c>
      <c r="O36" s="35">
        <f t="shared" si="28"/>
        <v>1.1000000000000001</v>
      </c>
      <c r="P36" s="35">
        <f t="shared" si="29"/>
        <v>1.8</v>
      </c>
      <c r="Q36" s="35">
        <f t="shared" si="30"/>
        <v>2.1500000000000004</v>
      </c>
      <c r="R36" s="35">
        <f t="shared" si="24"/>
        <v>3.15</v>
      </c>
      <c r="S36" s="35">
        <f t="shared" si="31"/>
        <v>6.4999999999999991</v>
      </c>
      <c r="T36" s="1">
        <f t="shared" si="26"/>
        <v>10</v>
      </c>
    </row>
    <row r="37" spans="1:20">
      <c r="A37" s="35" t="str">
        <f t="shared" si="19"/>
        <v>Georgia Taylor</v>
      </c>
      <c r="B37" s="35" t="str">
        <f t="shared" si="19"/>
        <v>Diva</v>
      </c>
      <c r="C37" s="1">
        <v>1.4</v>
      </c>
      <c r="D37" s="1">
        <v>1.2</v>
      </c>
      <c r="E37" s="1">
        <v>1.8</v>
      </c>
      <c r="F37" s="1">
        <v>1.8</v>
      </c>
      <c r="G37" s="1">
        <v>2.2999999999999998</v>
      </c>
      <c r="H37" s="1">
        <v>2.2999999999999998</v>
      </c>
      <c r="I37" s="1">
        <v>2.2999999999999998</v>
      </c>
      <c r="J37" s="1">
        <v>2.2000000000000002</v>
      </c>
      <c r="K37" s="1">
        <v>2.2000000000000002</v>
      </c>
      <c r="L37" s="1">
        <v>2</v>
      </c>
      <c r="M37" s="1"/>
      <c r="N37" s="35">
        <f t="shared" si="27"/>
        <v>1.2999999999999998</v>
      </c>
      <c r="O37" s="35">
        <f t="shared" si="28"/>
        <v>1.8</v>
      </c>
      <c r="P37" s="35">
        <f t="shared" si="29"/>
        <v>3.0999999999999996</v>
      </c>
      <c r="Q37" s="35">
        <f t="shared" si="30"/>
        <v>2.2999999999999998</v>
      </c>
      <c r="R37" s="35">
        <f t="shared" si="24"/>
        <v>2.2000000000000002</v>
      </c>
      <c r="S37" s="35">
        <f t="shared" si="31"/>
        <v>8.6</v>
      </c>
      <c r="T37" s="1">
        <f t="shared" si="26"/>
        <v>7</v>
      </c>
    </row>
    <row r="38" spans="1:20">
      <c r="A38" s="35" t="str">
        <f t="shared" si="19"/>
        <v>Genaya McKenzie</v>
      </c>
      <c r="B38" s="35" t="str">
        <f t="shared" si="19"/>
        <v>Diva</v>
      </c>
      <c r="C38" s="64">
        <v>2.7</v>
      </c>
      <c r="D38" s="64">
        <v>2.6</v>
      </c>
      <c r="E38" s="64">
        <v>2.5</v>
      </c>
      <c r="F38" s="64">
        <v>2.4</v>
      </c>
      <c r="G38" s="64">
        <v>2</v>
      </c>
      <c r="H38" s="64">
        <v>2</v>
      </c>
      <c r="I38" s="64">
        <v>2.1</v>
      </c>
      <c r="J38" s="64">
        <v>1.2</v>
      </c>
      <c r="K38" s="64">
        <v>1.1000000000000001</v>
      </c>
      <c r="L38" s="64">
        <v>1.6</v>
      </c>
      <c r="M38" s="1"/>
      <c r="N38" s="35">
        <f>AVERAGE(C38,D398)</f>
        <v>2.7</v>
      </c>
      <c r="O38" s="35">
        <f>AVERAGE(E38,F38)</f>
        <v>2.4500000000000002</v>
      </c>
      <c r="P38" s="35">
        <f t="shared" si="29"/>
        <v>5.15</v>
      </c>
      <c r="Q38" s="35">
        <f>AVERAGE(G38,H38)</f>
        <v>2</v>
      </c>
      <c r="R38" s="35">
        <f>MEDIAN(I38:L38)</f>
        <v>1.4</v>
      </c>
      <c r="S38" s="35">
        <f t="shared" si="31"/>
        <v>11.75</v>
      </c>
      <c r="T38" s="1">
        <f t="shared" si="26"/>
        <v>1</v>
      </c>
    </row>
    <row r="39" spans="1:20">
      <c r="A39" s="35" t="str">
        <f t="shared" si="19"/>
        <v>Juliette Lyons</v>
      </c>
      <c r="B39" s="35" t="str">
        <f t="shared" si="19"/>
        <v>Xtreme</v>
      </c>
      <c r="C39" s="1">
        <v>0.8</v>
      </c>
      <c r="D39" s="1">
        <v>1.2</v>
      </c>
      <c r="E39" s="1">
        <v>1.1000000000000001</v>
      </c>
      <c r="F39" s="1">
        <v>1.1000000000000001</v>
      </c>
      <c r="G39" s="1">
        <v>2.2999999999999998</v>
      </c>
      <c r="H39" s="1">
        <v>2.6</v>
      </c>
      <c r="I39" s="1">
        <v>2.7</v>
      </c>
      <c r="J39" s="1">
        <v>3.6</v>
      </c>
      <c r="K39" s="1">
        <v>2.6</v>
      </c>
      <c r="L39" s="1">
        <v>2.8</v>
      </c>
      <c r="M39" s="1"/>
      <c r="N39" s="35">
        <f>AVERAGE(C39,D39)</f>
        <v>1</v>
      </c>
      <c r="O39" s="35">
        <f>AVERAGE(E39,F39)</f>
        <v>1.1000000000000001</v>
      </c>
      <c r="P39" s="35">
        <f t="shared" si="29"/>
        <v>2.1</v>
      </c>
      <c r="Q39" s="35">
        <f>AVERAGE(G39,H39)</f>
        <v>2.4500000000000002</v>
      </c>
      <c r="R39" s="35">
        <f>MEDIAN(I39:L39)</f>
        <v>2.75</v>
      </c>
      <c r="S39" s="35">
        <f t="shared" si="31"/>
        <v>6.9</v>
      </c>
      <c r="T39" s="1">
        <f t="shared" si="26"/>
        <v>9</v>
      </c>
    </row>
    <row r="40" spans="1:20">
      <c r="A40" s="35" t="str">
        <f t="shared" si="19"/>
        <v>Paige Grant-Huggett</v>
      </c>
      <c r="B40" s="35" t="str">
        <f t="shared" si="19"/>
        <v>Xtreme</v>
      </c>
      <c r="C40" s="1">
        <v>1.4</v>
      </c>
      <c r="D40" s="1">
        <v>1.7</v>
      </c>
      <c r="E40" s="1">
        <v>0.6</v>
      </c>
      <c r="F40" s="1">
        <v>0.6</v>
      </c>
      <c r="G40" s="1">
        <v>2.4</v>
      </c>
      <c r="H40" s="1">
        <v>2.4</v>
      </c>
      <c r="I40" s="1">
        <v>2.6</v>
      </c>
      <c r="J40" s="1">
        <v>2.7</v>
      </c>
      <c r="K40" s="1">
        <v>2.6</v>
      </c>
      <c r="L40" s="1">
        <v>2.2000000000000002</v>
      </c>
      <c r="M40" s="1"/>
      <c r="N40" s="35">
        <f t="shared" si="27"/>
        <v>1.5499999999999998</v>
      </c>
      <c r="O40" s="35">
        <f t="shared" si="28"/>
        <v>0.6</v>
      </c>
      <c r="P40" s="35">
        <f t="shared" si="29"/>
        <v>2.15</v>
      </c>
      <c r="Q40" s="35">
        <f t="shared" si="30"/>
        <v>2.4</v>
      </c>
      <c r="R40" s="35">
        <f t="shared" si="24"/>
        <v>2.6</v>
      </c>
      <c r="S40" s="35">
        <f t="shared" si="31"/>
        <v>7.15</v>
      </c>
      <c r="T40" s="1">
        <f t="shared" si="26"/>
        <v>8</v>
      </c>
    </row>
    <row r="41" spans="1:20">
      <c r="A41" s="35" t="str">
        <f t="shared" si="19"/>
        <v>Susanna Denby</v>
      </c>
      <c r="B41" s="35" t="str">
        <f t="shared" si="19"/>
        <v>Counties</v>
      </c>
      <c r="C41" s="1">
        <v>1.2</v>
      </c>
      <c r="D41" s="1">
        <v>1.4</v>
      </c>
      <c r="E41" s="1">
        <v>1.9</v>
      </c>
      <c r="F41" s="1">
        <v>1.9</v>
      </c>
      <c r="G41" s="1">
        <v>1.6</v>
      </c>
      <c r="H41" s="1">
        <v>1.7</v>
      </c>
      <c r="I41" s="1">
        <v>2.5</v>
      </c>
      <c r="J41" s="1">
        <v>2.5</v>
      </c>
      <c r="K41" s="1">
        <v>2.2999999999999998</v>
      </c>
      <c r="L41" s="1">
        <v>2</v>
      </c>
      <c r="M41" s="1"/>
      <c r="N41" s="35">
        <f t="shared" si="27"/>
        <v>1.2999999999999998</v>
      </c>
      <c r="O41" s="35">
        <f t="shared" si="28"/>
        <v>1.9</v>
      </c>
      <c r="P41" s="35">
        <f t="shared" si="29"/>
        <v>3.1999999999999997</v>
      </c>
      <c r="Q41" s="35">
        <f t="shared" si="30"/>
        <v>1.65</v>
      </c>
      <c r="R41" s="35">
        <f t="shared" si="24"/>
        <v>2.4</v>
      </c>
      <c r="S41" s="35">
        <f t="shared" si="31"/>
        <v>9.1499999999999986</v>
      </c>
      <c r="T41" s="1">
        <f t="shared" si="26"/>
        <v>5</v>
      </c>
    </row>
    <row r="42" spans="1:20">
      <c r="A42" s="35" t="str">
        <f t="shared" si="19"/>
        <v>Brooke Stove</v>
      </c>
      <c r="B42" s="35" t="str">
        <f t="shared" si="19"/>
        <v>Diva</v>
      </c>
      <c r="C42" s="1">
        <v>2.2999999999999998</v>
      </c>
      <c r="D42" s="1">
        <v>2.1</v>
      </c>
      <c r="E42" s="1">
        <v>2</v>
      </c>
      <c r="F42" s="1">
        <v>2</v>
      </c>
      <c r="G42" s="1">
        <v>1.9</v>
      </c>
      <c r="H42" s="1">
        <v>2.1</v>
      </c>
      <c r="I42" s="1">
        <v>2</v>
      </c>
      <c r="J42" s="1">
        <v>1.8</v>
      </c>
      <c r="K42" s="1">
        <v>1.9</v>
      </c>
      <c r="L42" s="1">
        <v>2.2999999999999998</v>
      </c>
      <c r="M42" s="1"/>
      <c r="N42" s="35">
        <f t="shared" si="27"/>
        <v>2.2000000000000002</v>
      </c>
      <c r="O42" s="35">
        <f t="shared" si="28"/>
        <v>2</v>
      </c>
      <c r="P42" s="35">
        <f t="shared" si="29"/>
        <v>4.2</v>
      </c>
      <c r="Q42" s="35">
        <f t="shared" si="30"/>
        <v>2</v>
      </c>
      <c r="R42" s="35">
        <f t="shared" si="24"/>
        <v>1.95</v>
      </c>
      <c r="S42" s="35">
        <f t="shared" si="31"/>
        <v>10.25</v>
      </c>
      <c r="T42" s="1">
        <f t="shared" si="26"/>
        <v>2</v>
      </c>
    </row>
    <row r="43" spans="1:20">
      <c r="A43" s="35" t="str">
        <f t="shared" si="19"/>
        <v>Fleur Lyons</v>
      </c>
      <c r="B43" s="35" t="str">
        <f t="shared" si="19"/>
        <v>Xtreme</v>
      </c>
      <c r="C43" s="1">
        <v>1.4</v>
      </c>
      <c r="D43" s="1">
        <v>1.5</v>
      </c>
      <c r="E43" s="1">
        <v>1.5</v>
      </c>
      <c r="F43" s="1">
        <v>1.5</v>
      </c>
      <c r="G43" s="1">
        <v>1.7</v>
      </c>
      <c r="H43" s="1">
        <v>1.9</v>
      </c>
      <c r="I43" s="1">
        <v>2</v>
      </c>
      <c r="J43" s="1">
        <v>2.1</v>
      </c>
      <c r="K43" s="1">
        <v>2</v>
      </c>
      <c r="L43" s="1">
        <v>2</v>
      </c>
      <c r="M43" s="1"/>
      <c r="N43" s="35">
        <f t="shared" si="27"/>
        <v>1.45</v>
      </c>
      <c r="O43" s="35">
        <f t="shared" si="28"/>
        <v>1.5</v>
      </c>
      <c r="P43" s="35">
        <f t="shared" si="29"/>
        <v>2.95</v>
      </c>
      <c r="Q43" s="35">
        <f t="shared" si="30"/>
        <v>1.7999999999999998</v>
      </c>
      <c r="R43" s="35">
        <f t="shared" si="24"/>
        <v>2</v>
      </c>
      <c r="S43" s="35">
        <f t="shared" si="31"/>
        <v>9.15</v>
      </c>
      <c r="T43" s="1">
        <f t="shared" si="26"/>
        <v>3</v>
      </c>
    </row>
    <row r="45" spans="1:20">
      <c r="A45" s="9" t="s">
        <v>47</v>
      </c>
      <c r="B45" s="9"/>
      <c r="C45" s="9"/>
      <c r="D45" s="9"/>
      <c r="E45" s="9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0">
      <c r="A46" s="4" t="s">
        <v>1</v>
      </c>
      <c r="B46" s="4" t="s">
        <v>72</v>
      </c>
      <c r="C46" s="4" t="s">
        <v>2</v>
      </c>
      <c r="D46" s="4" t="s">
        <v>3</v>
      </c>
      <c r="E46" s="4" t="s">
        <v>11</v>
      </c>
      <c r="F46" s="4" t="s">
        <v>12</v>
      </c>
      <c r="G46" s="4" t="s">
        <v>13</v>
      </c>
      <c r="H46" s="4" t="s">
        <v>14</v>
      </c>
      <c r="I46" s="4" t="s">
        <v>4</v>
      </c>
      <c r="J46" s="4" t="s">
        <v>5</v>
      </c>
      <c r="K46" s="4" t="s">
        <v>6</v>
      </c>
      <c r="L46" s="4" t="s">
        <v>7</v>
      </c>
      <c r="M46" s="4" t="s">
        <v>8</v>
      </c>
      <c r="N46" s="4" t="s">
        <v>9</v>
      </c>
      <c r="O46" s="4" t="s">
        <v>15</v>
      </c>
      <c r="P46" s="4" t="s">
        <v>69</v>
      </c>
      <c r="Q46" s="4" t="s">
        <v>16</v>
      </c>
      <c r="R46" s="4" t="s">
        <v>10</v>
      </c>
      <c r="S46" s="4" t="s">
        <v>85</v>
      </c>
      <c r="T46" s="4" t="s">
        <v>68</v>
      </c>
    </row>
    <row r="47" spans="1:20">
      <c r="A47" s="35" t="str">
        <f t="shared" ref="A47:B56" si="32">A8</f>
        <v>Isabella Ralston</v>
      </c>
      <c r="B47" s="35" t="str">
        <f t="shared" si="32"/>
        <v>Delta</v>
      </c>
      <c r="C47" s="35">
        <v>2</v>
      </c>
      <c r="D47" s="35">
        <v>2.1</v>
      </c>
      <c r="E47" s="35">
        <v>1.3</v>
      </c>
      <c r="F47" s="35">
        <v>1.3</v>
      </c>
      <c r="G47" s="35">
        <v>2.2000000000000002</v>
      </c>
      <c r="H47" s="35">
        <v>2</v>
      </c>
      <c r="I47" s="35">
        <v>2.4</v>
      </c>
      <c r="J47" s="35">
        <v>2.5</v>
      </c>
      <c r="K47" s="35">
        <v>2.4</v>
      </c>
      <c r="L47" s="35">
        <v>2.6</v>
      </c>
      <c r="M47" s="35"/>
      <c r="N47" s="35">
        <f t="shared" ref="N47" si="33">AVERAGE(C47,D47)</f>
        <v>2.0499999999999998</v>
      </c>
      <c r="O47" s="35">
        <f t="shared" ref="O47" si="34">AVERAGE(E47,F47)</f>
        <v>1.3</v>
      </c>
      <c r="P47" s="35">
        <f t="shared" ref="P47" si="35">IF(N47+O47&gt;10,10,N47+O47)</f>
        <v>3.3499999999999996</v>
      </c>
      <c r="Q47" s="35">
        <f t="shared" ref="Q47" si="36">AVERAGE(G47,H47)</f>
        <v>2.1</v>
      </c>
      <c r="R47" s="35">
        <f t="shared" ref="R47:R56" si="37">MEDIAN(I47:L47)</f>
        <v>2.4500000000000002</v>
      </c>
      <c r="S47" s="35">
        <f t="shared" ref="S47" si="38">10-R47-Q47-M47+P47</f>
        <v>8.7999999999999989</v>
      </c>
      <c r="T47" s="1">
        <f t="shared" ref="T47:T56" si="39">RANK(S47,$S$47:$S$56)</f>
        <v>5</v>
      </c>
    </row>
    <row r="48" spans="1:20">
      <c r="A48" s="35" t="str">
        <f t="shared" si="32"/>
        <v>Katherine Paton</v>
      </c>
      <c r="B48" s="35" t="str">
        <f t="shared" si="32"/>
        <v>Xtreme</v>
      </c>
      <c r="C48" s="1">
        <v>1.3</v>
      </c>
      <c r="D48" s="1">
        <v>1.1000000000000001</v>
      </c>
      <c r="E48" s="1">
        <v>1.8</v>
      </c>
      <c r="F48" s="1">
        <v>1.8</v>
      </c>
      <c r="G48" s="1">
        <v>1.9</v>
      </c>
      <c r="H48" s="1">
        <v>1.9</v>
      </c>
      <c r="I48" s="1">
        <v>1.5</v>
      </c>
      <c r="J48" s="1">
        <v>1.5</v>
      </c>
      <c r="K48" s="1">
        <v>1.8</v>
      </c>
      <c r="L48" s="1">
        <v>1.8</v>
      </c>
      <c r="M48" s="1"/>
      <c r="N48" s="35">
        <f t="shared" ref="N48:N56" si="40">AVERAGE(C48,D48)</f>
        <v>1.2000000000000002</v>
      </c>
      <c r="O48" s="35">
        <f t="shared" ref="O48:O56" si="41">AVERAGE(E48,F48)</f>
        <v>1.8</v>
      </c>
      <c r="P48" s="35">
        <f t="shared" ref="P48:P56" si="42">IF(N48+O48&gt;10,10,N48+O48)</f>
        <v>3</v>
      </c>
      <c r="Q48" s="35">
        <f t="shared" ref="Q48:Q56" si="43">AVERAGE(G48,H48)</f>
        <v>1.9</v>
      </c>
      <c r="R48" s="35">
        <f t="shared" si="37"/>
        <v>1.65</v>
      </c>
      <c r="S48" s="35">
        <f t="shared" ref="S48:S56" si="44">10-R48-Q48-M48+P48</f>
        <v>9.4499999999999993</v>
      </c>
      <c r="T48" s="1">
        <f t="shared" si="39"/>
        <v>2</v>
      </c>
    </row>
    <row r="49" spans="1:20">
      <c r="A49" s="35" t="str">
        <f t="shared" si="32"/>
        <v>Abbey Retter</v>
      </c>
      <c r="B49" s="35" t="str">
        <f t="shared" si="32"/>
        <v>Xtreme</v>
      </c>
      <c r="C49" s="1">
        <v>0.9</v>
      </c>
      <c r="D49" s="1">
        <v>1.1000000000000001</v>
      </c>
      <c r="E49" s="1">
        <v>1.8</v>
      </c>
      <c r="F49" s="1">
        <v>2.1</v>
      </c>
      <c r="G49" s="1">
        <v>1.8</v>
      </c>
      <c r="H49" s="1">
        <v>1.7</v>
      </c>
      <c r="I49" s="1">
        <v>1.8</v>
      </c>
      <c r="J49" s="1">
        <v>1.9</v>
      </c>
      <c r="K49" s="1">
        <v>1.9</v>
      </c>
      <c r="L49" s="1">
        <v>1.5</v>
      </c>
      <c r="M49" s="1"/>
      <c r="N49" s="35">
        <f t="shared" si="40"/>
        <v>1</v>
      </c>
      <c r="O49" s="35">
        <f t="shared" si="41"/>
        <v>1.9500000000000002</v>
      </c>
      <c r="P49" s="35">
        <f t="shared" si="42"/>
        <v>2.95</v>
      </c>
      <c r="Q49" s="35">
        <f t="shared" si="43"/>
        <v>1.75</v>
      </c>
      <c r="R49" s="35">
        <f t="shared" si="37"/>
        <v>1.85</v>
      </c>
      <c r="S49" s="35">
        <f t="shared" si="44"/>
        <v>9.3500000000000014</v>
      </c>
      <c r="T49" s="1">
        <f t="shared" si="39"/>
        <v>3</v>
      </c>
    </row>
    <row r="50" spans="1:20">
      <c r="A50" s="35" t="str">
        <f t="shared" si="32"/>
        <v>Georgia Taylor</v>
      </c>
      <c r="B50" s="35" t="str">
        <f t="shared" si="32"/>
        <v>Diva</v>
      </c>
      <c r="C50" s="1">
        <v>1.3</v>
      </c>
      <c r="D50" s="1">
        <v>1</v>
      </c>
      <c r="E50" s="1">
        <v>1.3</v>
      </c>
      <c r="F50" s="1">
        <v>1.3</v>
      </c>
      <c r="G50" s="1">
        <v>2.2999999999999998</v>
      </c>
      <c r="H50" s="1">
        <v>2.5</v>
      </c>
      <c r="I50" s="1">
        <v>1.7</v>
      </c>
      <c r="J50" s="1">
        <v>1.8</v>
      </c>
      <c r="K50" s="1">
        <v>2</v>
      </c>
      <c r="L50" s="1">
        <v>1.4</v>
      </c>
      <c r="M50" s="1"/>
      <c r="N50" s="35">
        <f t="shared" si="40"/>
        <v>1.1499999999999999</v>
      </c>
      <c r="O50" s="35">
        <f t="shared" si="41"/>
        <v>1.3</v>
      </c>
      <c r="P50" s="35">
        <f t="shared" si="42"/>
        <v>2.4500000000000002</v>
      </c>
      <c r="Q50" s="35">
        <f t="shared" si="43"/>
        <v>2.4</v>
      </c>
      <c r="R50" s="35">
        <f t="shared" si="37"/>
        <v>1.75</v>
      </c>
      <c r="S50" s="35">
        <f t="shared" si="44"/>
        <v>8.3000000000000007</v>
      </c>
      <c r="T50" s="1">
        <f t="shared" si="39"/>
        <v>8</v>
      </c>
    </row>
    <row r="51" spans="1:20">
      <c r="A51" s="35" t="str">
        <f t="shared" si="32"/>
        <v>Genaya McKenzie</v>
      </c>
      <c r="B51" s="35" t="str">
        <f t="shared" si="32"/>
        <v>Diva</v>
      </c>
      <c r="C51" s="1">
        <v>2.1</v>
      </c>
      <c r="D51" s="1">
        <v>2.2000000000000002</v>
      </c>
      <c r="E51" s="1">
        <v>1.5</v>
      </c>
      <c r="F51" s="1">
        <v>1.5</v>
      </c>
      <c r="G51" s="1">
        <v>2.1</v>
      </c>
      <c r="H51" s="1">
        <v>2.2999999999999998</v>
      </c>
      <c r="I51" s="1">
        <v>2.6</v>
      </c>
      <c r="J51" s="1">
        <v>2.8</v>
      </c>
      <c r="K51" s="1">
        <v>2.2000000000000002</v>
      </c>
      <c r="L51" s="1">
        <v>2.7</v>
      </c>
      <c r="M51" s="1"/>
      <c r="N51" s="35">
        <f t="shared" si="40"/>
        <v>2.1500000000000004</v>
      </c>
      <c r="O51" s="35">
        <f t="shared" si="41"/>
        <v>1.5</v>
      </c>
      <c r="P51" s="35">
        <f t="shared" si="42"/>
        <v>3.6500000000000004</v>
      </c>
      <c r="Q51" s="35">
        <f t="shared" si="43"/>
        <v>2.2000000000000002</v>
      </c>
      <c r="R51" s="35">
        <f t="shared" si="37"/>
        <v>2.6500000000000004</v>
      </c>
      <c r="S51" s="35">
        <f t="shared" si="44"/>
        <v>8.8000000000000007</v>
      </c>
      <c r="T51" s="1">
        <f t="shared" si="39"/>
        <v>4</v>
      </c>
    </row>
    <row r="52" spans="1:20">
      <c r="A52" s="35" t="str">
        <f t="shared" si="32"/>
        <v>Juliette Lyons</v>
      </c>
      <c r="B52" s="35" t="str">
        <f t="shared" si="32"/>
        <v>Xtreme</v>
      </c>
      <c r="C52" s="1">
        <v>0.9</v>
      </c>
      <c r="D52" s="1">
        <v>1.1000000000000001</v>
      </c>
      <c r="E52" s="1">
        <v>0.9</v>
      </c>
      <c r="F52" s="1">
        <v>0.9</v>
      </c>
      <c r="G52" s="1">
        <v>0.8</v>
      </c>
      <c r="H52" s="1">
        <v>2.9</v>
      </c>
      <c r="I52" s="1">
        <v>3</v>
      </c>
      <c r="J52" s="1">
        <v>3</v>
      </c>
      <c r="K52" s="1">
        <v>3.6</v>
      </c>
      <c r="L52" s="1">
        <v>3.7</v>
      </c>
      <c r="M52" s="1"/>
      <c r="N52" s="35">
        <f t="shared" si="40"/>
        <v>1</v>
      </c>
      <c r="O52" s="35">
        <f t="shared" si="41"/>
        <v>0.9</v>
      </c>
      <c r="P52" s="35">
        <f t="shared" si="42"/>
        <v>1.9</v>
      </c>
      <c r="Q52" s="35">
        <f t="shared" si="43"/>
        <v>1.85</v>
      </c>
      <c r="R52" s="35">
        <f t="shared" si="37"/>
        <v>3.3</v>
      </c>
      <c r="S52" s="35">
        <f t="shared" si="44"/>
        <v>6.75</v>
      </c>
      <c r="T52" s="1">
        <f t="shared" si="39"/>
        <v>9</v>
      </c>
    </row>
    <row r="53" spans="1:20">
      <c r="A53" s="35" t="str">
        <f t="shared" si="32"/>
        <v>Paige Grant-Huggett</v>
      </c>
      <c r="B53" s="35" t="str">
        <f t="shared" si="32"/>
        <v>Xtreme</v>
      </c>
      <c r="C53" s="1">
        <v>0.7</v>
      </c>
      <c r="D53" s="1">
        <v>1</v>
      </c>
      <c r="E53" s="1">
        <v>0.7</v>
      </c>
      <c r="F53" s="1">
        <v>0.7</v>
      </c>
      <c r="G53" s="1">
        <v>2.6</v>
      </c>
      <c r="H53" s="1">
        <v>2.6</v>
      </c>
      <c r="I53" s="1">
        <v>1.9</v>
      </c>
      <c r="J53" s="1">
        <v>2.1</v>
      </c>
      <c r="K53" s="1">
        <v>2.4</v>
      </c>
      <c r="L53" s="1">
        <v>2.6</v>
      </c>
      <c r="M53" s="1"/>
      <c r="N53" s="35">
        <f t="shared" si="40"/>
        <v>0.85</v>
      </c>
      <c r="O53" s="35">
        <f t="shared" si="41"/>
        <v>0.7</v>
      </c>
      <c r="P53" s="35">
        <f t="shared" si="42"/>
        <v>1.5499999999999998</v>
      </c>
      <c r="Q53" s="35">
        <f t="shared" si="43"/>
        <v>2.6</v>
      </c>
      <c r="R53" s="35">
        <f t="shared" si="37"/>
        <v>2.25</v>
      </c>
      <c r="S53" s="35">
        <f t="shared" si="44"/>
        <v>6.7</v>
      </c>
      <c r="T53" s="1">
        <f t="shared" si="39"/>
        <v>10</v>
      </c>
    </row>
    <row r="54" spans="1:20">
      <c r="A54" s="35" t="str">
        <f t="shared" si="32"/>
        <v>Susanna Denby</v>
      </c>
      <c r="B54" s="35" t="str">
        <f t="shared" si="32"/>
        <v>Counties</v>
      </c>
      <c r="C54" s="1">
        <v>1.8</v>
      </c>
      <c r="D54" s="1">
        <v>1.8</v>
      </c>
      <c r="E54" s="1">
        <v>0.8</v>
      </c>
      <c r="F54" s="1">
        <v>0.8</v>
      </c>
      <c r="G54" s="1">
        <v>2</v>
      </c>
      <c r="H54" s="1">
        <v>1.9</v>
      </c>
      <c r="I54" s="1">
        <v>1.9</v>
      </c>
      <c r="J54" s="1">
        <v>1.7</v>
      </c>
      <c r="K54" s="1">
        <v>1.9</v>
      </c>
      <c r="L54" s="1">
        <v>2.2000000000000002</v>
      </c>
      <c r="M54" s="1"/>
      <c r="N54" s="35">
        <f t="shared" si="40"/>
        <v>1.8</v>
      </c>
      <c r="O54" s="35">
        <f t="shared" si="41"/>
        <v>0.8</v>
      </c>
      <c r="P54" s="35">
        <f t="shared" si="42"/>
        <v>2.6</v>
      </c>
      <c r="Q54" s="35">
        <f t="shared" si="43"/>
        <v>1.95</v>
      </c>
      <c r="R54" s="35">
        <f t="shared" si="37"/>
        <v>1.9</v>
      </c>
      <c r="S54" s="35">
        <f t="shared" si="44"/>
        <v>8.75</v>
      </c>
      <c r="T54" s="1">
        <f t="shared" si="39"/>
        <v>6</v>
      </c>
    </row>
    <row r="55" spans="1:20">
      <c r="A55" s="35" t="str">
        <f t="shared" si="32"/>
        <v>Brooke Stove</v>
      </c>
      <c r="B55" s="35" t="str">
        <f t="shared" si="32"/>
        <v>Diva</v>
      </c>
      <c r="C55" s="1">
        <v>2.5</v>
      </c>
      <c r="D55" s="1">
        <v>2.6</v>
      </c>
      <c r="E55" s="1">
        <v>1</v>
      </c>
      <c r="F55" s="1">
        <v>1</v>
      </c>
      <c r="G55" s="1">
        <v>2.4</v>
      </c>
      <c r="H55" s="1">
        <v>2.5</v>
      </c>
      <c r="I55" s="1">
        <v>2.5</v>
      </c>
      <c r="J55" s="1">
        <v>2.8</v>
      </c>
      <c r="K55" s="1">
        <v>2.5</v>
      </c>
      <c r="L55" s="1">
        <v>2.2999999999999998</v>
      </c>
      <c r="M55" s="1"/>
      <c r="N55" s="35">
        <f t="shared" si="40"/>
        <v>2.5499999999999998</v>
      </c>
      <c r="O55" s="35">
        <f t="shared" si="41"/>
        <v>1</v>
      </c>
      <c r="P55" s="35">
        <f t="shared" si="42"/>
        <v>3.55</v>
      </c>
      <c r="Q55" s="35">
        <f t="shared" si="43"/>
        <v>2.4500000000000002</v>
      </c>
      <c r="R55" s="35">
        <f t="shared" si="37"/>
        <v>2.5</v>
      </c>
      <c r="S55" s="35">
        <f t="shared" si="44"/>
        <v>8.6</v>
      </c>
      <c r="T55" s="1">
        <f t="shared" si="39"/>
        <v>7</v>
      </c>
    </row>
    <row r="56" spans="1:20">
      <c r="A56" s="35" t="str">
        <f t="shared" si="32"/>
        <v>Fleur Lyons</v>
      </c>
      <c r="B56" s="35" t="str">
        <f t="shared" si="32"/>
        <v>Xtreme</v>
      </c>
      <c r="C56" s="1">
        <v>1.9</v>
      </c>
      <c r="D56" s="1">
        <v>1.9</v>
      </c>
      <c r="E56" s="1">
        <v>1.5</v>
      </c>
      <c r="F56" s="1">
        <v>1.5</v>
      </c>
      <c r="G56" s="1">
        <v>1.7</v>
      </c>
      <c r="H56" s="1">
        <v>1.7</v>
      </c>
      <c r="I56" s="1">
        <v>2</v>
      </c>
      <c r="J56" s="1">
        <v>1.7</v>
      </c>
      <c r="K56" s="1">
        <v>1.9</v>
      </c>
      <c r="L56" s="1">
        <v>2</v>
      </c>
      <c r="M56" s="1"/>
      <c r="N56" s="35">
        <f t="shared" si="40"/>
        <v>1.9</v>
      </c>
      <c r="O56" s="35">
        <f t="shared" si="41"/>
        <v>1.5</v>
      </c>
      <c r="P56" s="35">
        <f t="shared" si="42"/>
        <v>3.4</v>
      </c>
      <c r="Q56" s="35">
        <f t="shared" si="43"/>
        <v>1.7</v>
      </c>
      <c r="R56" s="35">
        <f t="shared" si="37"/>
        <v>1.95</v>
      </c>
      <c r="S56" s="35">
        <f t="shared" si="44"/>
        <v>9.75</v>
      </c>
      <c r="T56" s="1">
        <f t="shared" si="39"/>
        <v>1</v>
      </c>
    </row>
  </sheetData>
  <phoneticPr fontId="13" type="noConversion"/>
  <pageMargins left="0.75000000000000011" right="0.75000000000000011" top="1" bottom="1" header="0.5" footer="0.5"/>
  <pageSetup paperSize="9" scale="51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:R64"/>
  <sheetViews>
    <sheetView topLeftCell="F45" workbookViewId="0">
      <selection activeCell="A67" sqref="A67"/>
    </sheetView>
  </sheetViews>
  <sheetFormatPr defaultColWidth="10.875" defaultRowHeight="15.75"/>
  <cols>
    <col min="1" max="1" width="23.625" style="6" bestFit="1" customWidth="1"/>
    <col min="2" max="2" width="13.875" style="6" customWidth="1"/>
    <col min="3" max="16384" width="10.875" style="6"/>
  </cols>
  <sheetData>
    <row r="1" spans="1:18">
      <c r="A1" s="5" t="s">
        <v>93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8">
      <c r="A2" s="5" t="s">
        <v>94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8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8">
      <c r="A4" s="7" t="s">
        <v>0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8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>
      <c r="A6" s="9" t="s">
        <v>54</v>
      </c>
      <c r="B6" s="9"/>
      <c r="C6" s="9"/>
      <c r="D6" s="9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>
      <c r="A7" s="38" t="s">
        <v>1</v>
      </c>
      <c r="B7" s="38" t="s">
        <v>72</v>
      </c>
      <c r="C7" s="4" t="s">
        <v>2</v>
      </c>
      <c r="D7" s="4" t="s">
        <v>3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4</v>
      </c>
      <c r="J7" s="4" t="s">
        <v>5</v>
      </c>
      <c r="K7" s="4" t="s">
        <v>8</v>
      </c>
      <c r="L7" s="4" t="s">
        <v>9</v>
      </c>
      <c r="M7" s="4" t="s">
        <v>15</v>
      </c>
      <c r="N7" s="4" t="s">
        <v>69</v>
      </c>
      <c r="O7" s="4" t="s">
        <v>16</v>
      </c>
      <c r="P7" s="4" t="s">
        <v>10</v>
      </c>
      <c r="Q7" s="4" t="s">
        <v>85</v>
      </c>
      <c r="R7" s="4" t="s">
        <v>68</v>
      </c>
    </row>
    <row r="8" spans="1:18">
      <c r="A8" s="39" t="s">
        <v>223</v>
      </c>
      <c r="B8" s="39" t="s">
        <v>123</v>
      </c>
      <c r="C8" s="37">
        <v>2.6</v>
      </c>
      <c r="D8" s="35">
        <v>2.2999999999999998</v>
      </c>
      <c r="E8" s="35">
        <v>0</v>
      </c>
      <c r="F8" s="35">
        <v>0</v>
      </c>
      <c r="G8" s="35">
        <v>1.2</v>
      </c>
      <c r="H8" s="35">
        <v>1</v>
      </c>
      <c r="I8" s="35">
        <v>1</v>
      </c>
      <c r="J8" s="35">
        <v>0.8</v>
      </c>
      <c r="K8" s="35"/>
      <c r="L8" s="35">
        <f>AVERAGE(C8,D8)</f>
        <v>2.4500000000000002</v>
      </c>
      <c r="M8" s="35">
        <f>AVERAGE(E8,F8)</f>
        <v>0</v>
      </c>
      <c r="N8" s="35">
        <f>IF(L8+M8&gt;8,8,L8+M8)</f>
        <v>2.4500000000000002</v>
      </c>
      <c r="O8" s="35">
        <f>AVERAGE(G8,H8)</f>
        <v>1.1000000000000001</v>
      </c>
      <c r="P8" s="35">
        <f>AVERAGE(I8,J8)</f>
        <v>0.9</v>
      </c>
      <c r="Q8" s="35">
        <f>10-P8-O8-K8+N8</f>
        <v>10.45</v>
      </c>
      <c r="R8" s="1">
        <f t="shared" ref="R8:R19" si="0">RANK(Q8,$Q$8:$Q$19)</f>
        <v>2</v>
      </c>
    </row>
    <row r="9" spans="1:18">
      <c r="A9" s="39" t="s">
        <v>224</v>
      </c>
      <c r="B9" s="39" t="s">
        <v>102</v>
      </c>
      <c r="C9" s="36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/>
      <c r="L9" s="35">
        <f t="shared" ref="L9:L19" si="1">AVERAGE(C9,D9)</f>
        <v>0</v>
      </c>
      <c r="M9" s="35">
        <f t="shared" ref="M9:M19" si="2">AVERAGE(E9,F9)</f>
        <v>0</v>
      </c>
      <c r="N9" s="35">
        <f t="shared" ref="N9:N19" si="3">IF(L9+M9&gt;8,8,L9+M9)</f>
        <v>0</v>
      </c>
      <c r="O9" s="35">
        <f t="shared" ref="O9:O19" si="4">AVERAGE(G9,H9)</f>
        <v>0</v>
      </c>
      <c r="P9" s="35">
        <f t="shared" ref="P9:P19" si="5">AVERAGE(I9,J9)</f>
        <v>0</v>
      </c>
      <c r="Q9" s="35">
        <v>0</v>
      </c>
      <c r="R9" s="1">
        <f t="shared" si="0"/>
        <v>12</v>
      </c>
    </row>
    <row r="10" spans="1:18">
      <c r="A10" s="39" t="s">
        <v>225</v>
      </c>
      <c r="B10" s="39" t="s">
        <v>123</v>
      </c>
      <c r="C10" s="36">
        <v>1.7</v>
      </c>
      <c r="D10" s="1">
        <v>1.6</v>
      </c>
      <c r="E10" s="1">
        <v>0</v>
      </c>
      <c r="F10" s="1">
        <v>0</v>
      </c>
      <c r="G10" s="1">
        <v>1.5</v>
      </c>
      <c r="H10" s="1">
        <v>1.5</v>
      </c>
      <c r="I10" s="1">
        <v>1.4</v>
      </c>
      <c r="J10" s="1">
        <v>1.4</v>
      </c>
      <c r="K10" s="1"/>
      <c r="L10" s="35">
        <f t="shared" si="1"/>
        <v>1.65</v>
      </c>
      <c r="M10" s="35">
        <f t="shared" si="2"/>
        <v>0</v>
      </c>
      <c r="N10" s="35">
        <f t="shared" si="3"/>
        <v>1.65</v>
      </c>
      <c r="O10" s="35">
        <f t="shared" si="4"/>
        <v>1.5</v>
      </c>
      <c r="P10" s="35">
        <f t="shared" si="5"/>
        <v>1.4</v>
      </c>
      <c r="Q10" s="35">
        <f t="shared" ref="Q10:Q19" si="6">10-P10-O10-K10+N10</f>
        <v>8.75</v>
      </c>
      <c r="R10" s="1">
        <f t="shared" si="0"/>
        <v>7</v>
      </c>
    </row>
    <row r="11" spans="1:18">
      <c r="A11" s="39" t="s">
        <v>226</v>
      </c>
      <c r="B11" s="39" t="s">
        <v>123</v>
      </c>
      <c r="C11" s="36">
        <v>2.6</v>
      </c>
      <c r="D11" s="1">
        <v>2.8</v>
      </c>
      <c r="E11" s="1">
        <v>0</v>
      </c>
      <c r="F11" s="1">
        <v>0</v>
      </c>
      <c r="G11" s="1">
        <v>1.2</v>
      </c>
      <c r="H11" s="1">
        <v>1.1000000000000001</v>
      </c>
      <c r="I11" s="1">
        <v>1.2</v>
      </c>
      <c r="J11" s="1">
        <v>1.4</v>
      </c>
      <c r="K11" s="1"/>
      <c r="L11" s="35">
        <f t="shared" si="1"/>
        <v>2.7</v>
      </c>
      <c r="M11" s="35">
        <f t="shared" si="2"/>
        <v>0</v>
      </c>
      <c r="N11" s="35">
        <f t="shared" si="3"/>
        <v>2.7</v>
      </c>
      <c r="O11" s="35">
        <f t="shared" si="4"/>
        <v>1.1499999999999999</v>
      </c>
      <c r="P11" s="35">
        <f t="shared" si="5"/>
        <v>1.2999999999999998</v>
      </c>
      <c r="Q11" s="35">
        <f t="shared" si="6"/>
        <v>10.25</v>
      </c>
      <c r="R11" s="1">
        <f t="shared" si="0"/>
        <v>3</v>
      </c>
    </row>
    <row r="12" spans="1:18">
      <c r="A12" s="39" t="s">
        <v>227</v>
      </c>
      <c r="B12" s="39" t="s">
        <v>102</v>
      </c>
      <c r="C12" s="36">
        <v>2.5</v>
      </c>
      <c r="D12" s="1">
        <v>2.5</v>
      </c>
      <c r="E12" s="1">
        <v>0</v>
      </c>
      <c r="F12" s="1">
        <v>0</v>
      </c>
      <c r="G12" s="1">
        <v>1.3</v>
      </c>
      <c r="H12" s="1">
        <v>1.6</v>
      </c>
      <c r="I12" s="1">
        <v>1.2</v>
      </c>
      <c r="J12" s="1">
        <v>1.1000000000000001</v>
      </c>
      <c r="K12" s="1"/>
      <c r="L12" s="35">
        <f t="shared" si="1"/>
        <v>2.5</v>
      </c>
      <c r="M12" s="35">
        <f t="shared" si="2"/>
        <v>0</v>
      </c>
      <c r="N12" s="35">
        <f t="shared" si="3"/>
        <v>2.5</v>
      </c>
      <c r="O12" s="35">
        <f t="shared" si="4"/>
        <v>1.4500000000000002</v>
      </c>
      <c r="P12" s="35">
        <f t="shared" si="5"/>
        <v>1.1499999999999999</v>
      </c>
      <c r="Q12" s="35">
        <f t="shared" si="6"/>
        <v>9.8999999999999986</v>
      </c>
      <c r="R12" s="1">
        <f t="shared" si="0"/>
        <v>4</v>
      </c>
    </row>
    <row r="13" spans="1:18">
      <c r="A13" s="39" t="s">
        <v>228</v>
      </c>
      <c r="B13" s="39" t="s">
        <v>102</v>
      </c>
      <c r="C13" s="36">
        <v>1.1000000000000001</v>
      </c>
      <c r="D13" s="1">
        <v>1.3</v>
      </c>
      <c r="E13" s="1">
        <v>0</v>
      </c>
      <c r="F13" s="1">
        <v>0</v>
      </c>
      <c r="G13" s="1">
        <v>1.6</v>
      </c>
      <c r="H13" s="1">
        <v>1.3</v>
      </c>
      <c r="I13" s="1">
        <v>1.5</v>
      </c>
      <c r="J13" s="1">
        <v>1.6</v>
      </c>
      <c r="K13" s="1"/>
      <c r="L13" s="35">
        <f t="shared" si="1"/>
        <v>1.2000000000000002</v>
      </c>
      <c r="M13" s="35">
        <f t="shared" si="2"/>
        <v>0</v>
      </c>
      <c r="N13" s="35">
        <f t="shared" si="3"/>
        <v>1.2000000000000002</v>
      </c>
      <c r="O13" s="35">
        <f t="shared" si="4"/>
        <v>1.4500000000000002</v>
      </c>
      <c r="P13" s="35">
        <f t="shared" si="5"/>
        <v>1.55</v>
      </c>
      <c r="Q13" s="35">
        <f t="shared" si="6"/>
        <v>8.1999999999999993</v>
      </c>
      <c r="R13" s="1">
        <f t="shared" si="0"/>
        <v>9</v>
      </c>
    </row>
    <row r="14" spans="1:18">
      <c r="A14" s="39" t="s">
        <v>229</v>
      </c>
      <c r="B14" s="39" t="s">
        <v>182</v>
      </c>
      <c r="C14" s="36">
        <v>1.2</v>
      </c>
      <c r="D14" s="1">
        <v>1.2</v>
      </c>
      <c r="E14" s="1">
        <v>0</v>
      </c>
      <c r="F14" s="1">
        <v>0</v>
      </c>
      <c r="G14" s="1">
        <v>1.7</v>
      </c>
      <c r="H14" s="1">
        <v>1.7</v>
      </c>
      <c r="I14" s="1">
        <v>1.6</v>
      </c>
      <c r="J14" s="1">
        <v>1.3</v>
      </c>
      <c r="K14" s="1"/>
      <c r="L14" s="35">
        <f t="shared" si="1"/>
        <v>1.2</v>
      </c>
      <c r="M14" s="35">
        <f t="shared" si="2"/>
        <v>0</v>
      </c>
      <c r="N14" s="35">
        <f t="shared" si="3"/>
        <v>1.2</v>
      </c>
      <c r="O14" s="35">
        <f t="shared" si="4"/>
        <v>1.7</v>
      </c>
      <c r="P14" s="35">
        <f t="shared" si="5"/>
        <v>1.4500000000000002</v>
      </c>
      <c r="Q14" s="35">
        <f t="shared" si="6"/>
        <v>8.0500000000000007</v>
      </c>
      <c r="R14" s="1">
        <f t="shared" si="0"/>
        <v>10</v>
      </c>
    </row>
    <row r="15" spans="1:18">
      <c r="A15" s="39" t="s">
        <v>230</v>
      </c>
      <c r="B15" s="39" t="s">
        <v>102</v>
      </c>
      <c r="C15" s="36">
        <v>2.6</v>
      </c>
      <c r="D15" s="1">
        <v>2.6</v>
      </c>
      <c r="E15" s="1">
        <v>0</v>
      </c>
      <c r="F15" s="1">
        <v>0</v>
      </c>
      <c r="G15" s="1">
        <v>1.1000000000000001</v>
      </c>
      <c r="H15" s="1">
        <v>0.8</v>
      </c>
      <c r="I15" s="1">
        <v>0.8</v>
      </c>
      <c r="J15" s="1">
        <v>1</v>
      </c>
      <c r="K15" s="1"/>
      <c r="L15" s="35">
        <f t="shared" si="1"/>
        <v>2.6</v>
      </c>
      <c r="M15" s="35">
        <f t="shared" si="2"/>
        <v>0</v>
      </c>
      <c r="N15" s="35">
        <f t="shared" si="3"/>
        <v>2.6</v>
      </c>
      <c r="O15" s="35">
        <f t="shared" si="4"/>
        <v>0.95000000000000007</v>
      </c>
      <c r="P15" s="35">
        <f t="shared" si="5"/>
        <v>0.9</v>
      </c>
      <c r="Q15" s="35">
        <f t="shared" si="6"/>
        <v>10.75</v>
      </c>
      <c r="R15" s="1">
        <f t="shared" si="0"/>
        <v>1</v>
      </c>
    </row>
    <row r="16" spans="1:18">
      <c r="A16" s="39" t="s">
        <v>231</v>
      </c>
      <c r="B16" s="39" t="s">
        <v>112</v>
      </c>
      <c r="C16" s="36">
        <v>0.9</v>
      </c>
      <c r="D16" s="1">
        <v>1.2</v>
      </c>
      <c r="E16" s="1">
        <v>0</v>
      </c>
      <c r="F16" s="1">
        <v>0</v>
      </c>
      <c r="G16" s="1">
        <v>1.4</v>
      </c>
      <c r="H16" s="1">
        <v>1.7</v>
      </c>
      <c r="I16" s="1">
        <v>1.1000000000000001</v>
      </c>
      <c r="J16" s="1">
        <v>1.2</v>
      </c>
      <c r="K16" s="1"/>
      <c r="L16" s="35">
        <f t="shared" si="1"/>
        <v>1.05</v>
      </c>
      <c r="M16" s="35">
        <f t="shared" si="2"/>
        <v>0</v>
      </c>
      <c r="N16" s="35">
        <f t="shared" si="3"/>
        <v>1.05</v>
      </c>
      <c r="O16" s="35">
        <f t="shared" si="4"/>
        <v>1.5499999999999998</v>
      </c>
      <c r="P16" s="35">
        <f t="shared" si="5"/>
        <v>1.1499999999999999</v>
      </c>
      <c r="Q16" s="35">
        <f t="shared" si="6"/>
        <v>8.35</v>
      </c>
      <c r="R16" s="1">
        <f t="shared" si="0"/>
        <v>8</v>
      </c>
    </row>
    <row r="17" spans="1:18">
      <c r="A17" s="39" t="s">
        <v>232</v>
      </c>
      <c r="B17" s="39" t="s">
        <v>123</v>
      </c>
      <c r="C17" s="36">
        <v>1</v>
      </c>
      <c r="D17" s="1">
        <v>0.9</v>
      </c>
      <c r="E17" s="1">
        <v>0</v>
      </c>
      <c r="F17" s="1">
        <v>0</v>
      </c>
      <c r="G17" s="1">
        <v>1.4</v>
      </c>
      <c r="H17" s="1">
        <v>1.6</v>
      </c>
      <c r="I17" s="1">
        <v>1.6</v>
      </c>
      <c r="J17" s="1">
        <v>1.3</v>
      </c>
      <c r="K17" s="1"/>
      <c r="L17" s="35">
        <f t="shared" si="1"/>
        <v>0.95</v>
      </c>
      <c r="M17" s="35">
        <f t="shared" si="2"/>
        <v>0</v>
      </c>
      <c r="N17" s="35">
        <f t="shared" si="3"/>
        <v>0.95</v>
      </c>
      <c r="O17" s="35">
        <f t="shared" si="4"/>
        <v>1.5</v>
      </c>
      <c r="P17" s="35">
        <f t="shared" si="5"/>
        <v>1.4500000000000002</v>
      </c>
      <c r="Q17" s="35">
        <f t="shared" si="6"/>
        <v>8</v>
      </c>
      <c r="R17" s="1">
        <f t="shared" si="0"/>
        <v>11</v>
      </c>
    </row>
    <row r="18" spans="1:18">
      <c r="A18" s="39" t="s">
        <v>233</v>
      </c>
      <c r="B18" s="39" t="s">
        <v>102</v>
      </c>
      <c r="C18" s="36">
        <v>1.3</v>
      </c>
      <c r="D18" s="1">
        <v>1.3</v>
      </c>
      <c r="E18" s="1">
        <v>0</v>
      </c>
      <c r="F18" s="1">
        <v>0</v>
      </c>
      <c r="G18" s="1">
        <v>1.2</v>
      </c>
      <c r="H18" s="1">
        <v>1.3</v>
      </c>
      <c r="I18" s="1">
        <v>1</v>
      </c>
      <c r="J18" s="1">
        <v>1</v>
      </c>
      <c r="K18" s="1"/>
      <c r="L18" s="35">
        <f t="shared" si="1"/>
        <v>1.3</v>
      </c>
      <c r="M18" s="35">
        <f t="shared" si="2"/>
        <v>0</v>
      </c>
      <c r="N18" s="35">
        <f t="shared" si="3"/>
        <v>1.3</v>
      </c>
      <c r="O18" s="35">
        <f t="shared" si="4"/>
        <v>1.25</v>
      </c>
      <c r="P18" s="35">
        <f t="shared" si="5"/>
        <v>1</v>
      </c>
      <c r="Q18" s="35">
        <f t="shared" si="6"/>
        <v>9.0500000000000007</v>
      </c>
      <c r="R18" s="1">
        <f t="shared" si="0"/>
        <v>6</v>
      </c>
    </row>
    <row r="19" spans="1:18">
      <c r="A19" s="39" t="s">
        <v>234</v>
      </c>
      <c r="B19" s="39" t="s">
        <v>102</v>
      </c>
      <c r="C19" s="36">
        <v>1.5</v>
      </c>
      <c r="D19" s="1">
        <v>1.5</v>
      </c>
      <c r="E19" s="1">
        <v>0</v>
      </c>
      <c r="F19" s="1">
        <v>0</v>
      </c>
      <c r="G19" s="1">
        <v>1.2</v>
      </c>
      <c r="H19" s="1">
        <v>1</v>
      </c>
      <c r="I19" s="1">
        <v>1.1000000000000001</v>
      </c>
      <c r="J19" s="1">
        <v>1.1000000000000001</v>
      </c>
      <c r="K19" s="1"/>
      <c r="L19" s="35">
        <f t="shared" si="1"/>
        <v>1.5</v>
      </c>
      <c r="M19" s="35">
        <f t="shared" si="2"/>
        <v>0</v>
      </c>
      <c r="N19" s="35">
        <f t="shared" si="3"/>
        <v>1.5</v>
      </c>
      <c r="O19" s="35">
        <f t="shared" si="4"/>
        <v>1.1000000000000001</v>
      </c>
      <c r="P19" s="35">
        <f t="shared" si="5"/>
        <v>1.1000000000000001</v>
      </c>
      <c r="Q19" s="35">
        <f t="shared" si="6"/>
        <v>9.3000000000000007</v>
      </c>
      <c r="R19" s="1">
        <f t="shared" si="0"/>
        <v>5</v>
      </c>
    </row>
    <row r="21" spans="1:18">
      <c r="A21" s="9" t="s">
        <v>53</v>
      </c>
      <c r="B21" s="9"/>
      <c r="C21" s="9"/>
      <c r="D21" s="9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8">
      <c r="A22" s="4" t="s">
        <v>1</v>
      </c>
      <c r="B22" s="4" t="s">
        <v>72</v>
      </c>
      <c r="C22" s="4" t="s">
        <v>2</v>
      </c>
      <c r="D22" s="4" t="s">
        <v>3</v>
      </c>
      <c r="E22" s="4" t="s">
        <v>11</v>
      </c>
      <c r="F22" s="4" t="s">
        <v>12</v>
      </c>
      <c r="G22" s="4" t="s">
        <v>13</v>
      </c>
      <c r="H22" s="4" t="s">
        <v>14</v>
      </c>
      <c r="I22" s="4" t="s">
        <v>4</v>
      </c>
      <c r="J22" s="4" t="s">
        <v>5</v>
      </c>
      <c r="K22" s="4" t="s">
        <v>8</v>
      </c>
      <c r="L22" s="4" t="s">
        <v>9</v>
      </c>
      <c r="M22" s="4" t="s">
        <v>15</v>
      </c>
      <c r="N22" s="4" t="s">
        <v>69</v>
      </c>
      <c r="O22" s="4" t="s">
        <v>16</v>
      </c>
      <c r="P22" s="4" t="s">
        <v>10</v>
      </c>
      <c r="Q22" s="4" t="s">
        <v>85</v>
      </c>
      <c r="R22" s="4" t="s">
        <v>68</v>
      </c>
    </row>
    <row r="23" spans="1:18">
      <c r="A23" s="35" t="str">
        <f t="shared" ref="A23:B34" si="7">A8</f>
        <v>Mikayla Chin</v>
      </c>
      <c r="B23" s="35" t="str">
        <f t="shared" si="7"/>
        <v>Olympia</v>
      </c>
      <c r="C23" s="35">
        <v>1.5</v>
      </c>
      <c r="D23" s="35">
        <v>2</v>
      </c>
      <c r="E23" s="35">
        <v>0.9</v>
      </c>
      <c r="F23" s="35">
        <v>0.9</v>
      </c>
      <c r="G23" s="35">
        <v>1.5</v>
      </c>
      <c r="H23" s="35">
        <v>1.6</v>
      </c>
      <c r="I23" s="35">
        <v>1.8</v>
      </c>
      <c r="J23" s="35">
        <v>1.8</v>
      </c>
      <c r="K23" s="35"/>
      <c r="L23" s="35">
        <f t="shared" ref="L23" si="8">AVERAGE(C23,D23)</f>
        <v>1.75</v>
      </c>
      <c r="M23" s="35">
        <f t="shared" ref="M23" si="9">AVERAGE(E23,F23)</f>
        <v>0.9</v>
      </c>
      <c r="N23" s="35">
        <f t="shared" ref="N23" si="10">IF(L23+M23&gt;8,8,L23+M23)</f>
        <v>2.65</v>
      </c>
      <c r="O23" s="35">
        <f t="shared" ref="O23" si="11">AVERAGE(G23,H23)</f>
        <v>1.55</v>
      </c>
      <c r="P23" s="35">
        <f t="shared" ref="P23" si="12">AVERAGE(I23,J23)</f>
        <v>1.8</v>
      </c>
      <c r="Q23" s="35">
        <f t="shared" ref="Q23" si="13">10-P23-O23-K23+N23</f>
        <v>9.2999999999999989</v>
      </c>
      <c r="R23" s="1">
        <f t="shared" ref="R23:R34" si="14">RANK(Q23,$Q$23:$Q$34)</f>
        <v>2</v>
      </c>
    </row>
    <row r="24" spans="1:18">
      <c r="A24" s="35" t="str">
        <f t="shared" si="7"/>
        <v>Angelina Freeman</v>
      </c>
      <c r="B24" s="35" t="str">
        <f t="shared" si="7"/>
        <v>Xtreme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/>
      <c r="L24" s="35">
        <f t="shared" ref="L24:L34" si="15">AVERAGE(C24,D24)</f>
        <v>0</v>
      </c>
      <c r="M24" s="35">
        <f t="shared" ref="M24:M34" si="16">AVERAGE(E24,F24)</f>
        <v>0</v>
      </c>
      <c r="N24" s="35">
        <f t="shared" ref="N24:N34" si="17">IF(L24+M24&gt;8,8,L24+M24)</f>
        <v>0</v>
      </c>
      <c r="O24" s="35">
        <f t="shared" ref="O24:O34" si="18">AVERAGE(G24,H24)</f>
        <v>0</v>
      </c>
      <c r="P24" s="35">
        <f t="shared" ref="P24:P34" si="19">AVERAGE(I24,J24)</f>
        <v>0</v>
      </c>
      <c r="Q24" s="35">
        <v>0</v>
      </c>
      <c r="R24" s="1">
        <f t="shared" si="14"/>
        <v>12</v>
      </c>
    </row>
    <row r="25" spans="1:18">
      <c r="A25" s="35" t="str">
        <f t="shared" si="7"/>
        <v>Amelia Benger</v>
      </c>
      <c r="B25" s="35" t="str">
        <f t="shared" si="7"/>
        <v>Olympia</v>
      </c>
      <c r="C25" s="1">
        <v>1.5</v>
      </c>
      <c r="D25" s="1">
        <v>1.5</v>
      </c>
      <c r="E25" s="1">
        <v>0.5</v>
      </c>
      <c r="F25" s="1">
        <v>0.5</v>
      </c>
      <c r="G25" s="1">
        <v>1.8</v>
      </c>
      <c r="H25" s="1">
        <v>2</v>
      </c>
      <c r="I25" s="1">
        <v>2.2000000000000002</v>
      </c>
      <c r="J25" s="1">
        <v>2.1</v>
      </c>
      <c r="K25" s="1"/>
      <c r="L25" s="35">
        <f t="shared" si="15"/>
        <v>1.5</v>
      </c>
      <c r="M25" s="35">
        <f t="shared" si="16"/>
        <v>0.5</v>
      </c>
      <c r="N25" s="35">
        <f t="shared" si="17"/>
        <v>2</v>
      </c>
      <c r="O25" s="35">
        <f t="shared" si="18"/>
        <v>1.9</v>
      </c>
      <c r="P25" s="35">
        <f t="shared" si="19"/>
        <v>2.1500000000000004</v>
      </c>
      <c r="Q25" s="35">
        <f t="shared" ref="Q25:Q34" si="20">10-P25-O25-K25+N25</f>
        <v>7.9499999999999993</v>
      </c>
      <c r="R25" s="1">
        <f t="shared" si="14"/>
        <v>3</v>
      </c>
    </row>
    <row r="26" spans="1:18">
      <c r="A26" s="35" t="str">
        <f t="shared" si="7"/>
        <v>Eleasha Chan</v>
      </c>
      <c r="B26" s="35" t="str">
        <f t="shared" si="7"/>
        <v>Olympia</v>
      </c>
      <c r="C26" s="1">
        <v>2.8</v>
      </c>
      <c r="D26" s="1">
        <v>2.8</v>
      </c>
      <c r="E26" s="1">
        <v>0.4</v>
      </c>
      <c r="F26" s="1">
        <v>0.5</v>
      </c>
      <c r="G26" s="1">
        <v>1.5</v>
      </c>
      <c r="H26" s="1">
        <v>1.5</v>
      </c>
      <c r="I26" s="1">
        <v>1.3</v>
      </c>
      <c r="J26" s="1">
        <v>1.2</v>
      </c>
      <c r="K26" s="1"/>
      <c r="L26" s="35">
        <f t="shared" si="15"/>
        <v>2.8</v>
      </c>
      <c r="M26" s="35">
        <f t="shared" si="16"/>
        <v>0.45</v>
      </c>
      <c r="N26" s="35">
        <f t="shared" si="17"/>
        <v>3.25</v>
      </c>
      <c r="O26" s="35">
        <f t="shared" si="18"/>
        <v>1.5</v>
      </c>
      <c r="P26" s="35">
        <f t="shared" si="19"/>
        <v>1.25</v>
      </c>
      <c r="Q26" s="35">
        <f t="shared" si="20"/>
        <v>10.5</v>
      </c>
      <c r="R26" s="1">
        <f t="shared" si="14"/>
        <v>1</v>
      </c>
    </row>
    <row r="27" spans="1:18">
      <c r="A27" s="35" t="str">
        <f t="shared" si="7"/>
        <v>Anna Jung</v>
      </c>
      <c r="B27" s="35" t="str">
        <f t="shared" si="7"/>
        <v>Xtreme</v>
      </c>
      <c r="C27" s="1">
        <v>0.6</v>
      </c>
      <c r="D27" s="1">
        <v>0.6</v>
      </c>
      <c r="E27" s="1">
        <v>0.4</v>
      </c>
      <c r="F27" s="1">
        <v>0.4</v>
      </c>
      <c r="G27" s="1">
        <v>2.1</v>
      </c>
      <c r="H27" s="1">
        <v>2</v>
      </c>
      <c r="I27" s="1">
        <v>2</v>
      </c>
      <c r="J27" s="1">
        <v>2</v>
      </c>
      <c r="K27" s="1"/>
      <c r="L27" s="35">
        <f t="shared" si="15"/>
        <v>0.6</v>
      </c>
      <c r="M27" s="35">
        <f t="shared" si="16"/>
        <v>0.4</v>
      </c>
      <c r="N27" s="35">
        <f t="shared" si="17"/>
        <v>1</v>
      </c>
      <c r="O27" s="35">
        <f t="shared" si="18"/>
        <v>2.0499999999999998</v>
      </c>
      <c r="P27" s="35">
        <f t="shared" si="19"/>
        <v>2</v>
      </c>
      <c r="Q27" s="35">
        <f t="shared" si="20"/>
        <v>6.95</v>
      </c>
      <c r="R27" s="1">
        <f t="shared" si="14"/>
        <v>7</v>
      </c>
    </row>
    <row r="28" spans="1:18">
      <c r="A28" s="35" t="str">
        <f t="shared" si="7"/>
        <v>Mimi Ferguson</v>
      </c>
      <c r="B28" s="35" t="str">
        <f t="shared" si="7"/>
        <v>Xtreme</v>
      </c>
      <c r="C28" s="1">
        <v>0.5</v>
      </c>
      <c r="D28" s="1">
        <v>0.5</v>
      </c>
      <c r="E28" s="1">
        <v>0</v>
      </c>
      <c r="F28" s="1">
        <v>0</v>
      </c>
      <c r="G28" s="1">
        <v>2.5</v>
      </c>
      <c r="H28" s="1">
        <v>2.4</v>
      </c>
      <c r="I28" s="1">
        <v>2.5</v>
      </c>
      <c r="J28" s="1">
        <v>2.8</v>
      </c>
      <c r="K28" s="1"/>
      <c r="L28" s="35">
        <f t="shared" si="15"/>
        <v>0.5</v>
      </c>
      <c r="M28" s="35">
        <f t="shared" si="16"/>
        <v>0</v>
      </c>
      <c r="N28" s="35">
        <f t="shared" si="17"/>
        <v>0.5</v>
      </c>
      <c r="O28" s="35">
        <f t="shared" si="18"/>
        <v>2.4500000000000002</v>
      </c>
      <c r="P28" s="35">
        <f t="shared" si="19"/>
        <v>2.65</v>
      </c>
      <c r="Q28" s="35">
        <f t="shared" si="20"/>
        <v>5.3999999999999995</v>
      </c>
      <c r="R28" s="1">
        <f t="shared" si="14"/>
        <v>11</v>
      </c>
    </row>
    <row r="29" spans="1:18">
      <c r="A29" s="35" t="str">
        <f t="shared" si="7"/>
        <v>Grace Wakefield</v>
      </c>
      <c r="B29" s="35" t="str">
        <f t="shared" si="7"/>
        <v>Diva</v>
      </c>
      <c r="C29" s="1">
        <v>1</v>
      </c>
      <c r="D29" s="1">
        <v>1</v>
      </c>
      <c r="E29" s="1">
        <v>0.4</v>
      </c>
      <c r="F29" s="1">
        <v>0.4</v>
      </c>
      <c r="G29" s="1">
        <v>1.9</v>
      </c>
      <c r="H29" s="1">
        <v>1.9</v>
      </c>
      <c r="I29" s="1">
        <v>2.7</v>
      </c>
      <c r="J29" s="1">
        <v>2.6</v>
      </c>
      <c r="K29" s="1"/>
      <c r="L29" s="35">
        <f t="shared" si="15"/>
        <v>1</v>
      </c>
      <c r="M29" s="35">
        <f t="shared" si="16"/>
        <v>0.4</v>
      </c>
      <c r="N29" s="35">
        <f t="shared" si="17"/>
        <v>1.4</v>
      </c>
      <c r="O29" s="35">
        <f t="shared" si="18"/>
        <v>1.9</v>
      </c>
      <c r="P29" s="35">
        <f t="shared" si="19"/>
        <v>2.6500000000000004</v>
      </c>
      <c r="Q29" s="35">
        <f t="shared" si="20"/>
        <v>6.85</v>
      </c>
      <c r="R29" s="1">
        <f t="shared" si="14"/>
        <v>8</v>
      </c>
    </row>
    <row r="30" spans="1:18">
      <c r="A30" s="35" t="str">
        <f t="shared" si="7"/>
        <v>Kezia Ho</v>
      </c>
      <c r="B30" s="35" t="str">
        <f t="shared" si="7"/>
        <v>Xtreme</v>
      </c>
      <c r="C30" s="1">
        <v>1.1000000000000001</v>
      </c>
      <c r="D30" s="1">
        <v>1.1000000000000001</v>
      </c>
      <c r="E30" s="1">
        <v>0.3</v>
      </c>
      <c r="F30" s="1">
        <v>0.4</v>
      </c>
      <c r="G30" s="1">
        <v>1.8</v>
      </c>
      <c r="H30" s="1">
        <v>1.8</v>
      </c>
      <c r="I30" s="1">
        <v>2.6</v>
      </c>
      <c r="J30" s="1">
        <v>2.7</v>
      </c>
      <c r="K30" s="1"/>
      <c r="L30" s="35">
        <f t="shared" si="15"/>
        <v>1.1000000000000001</v>
      </c>
      <c r="M30" s="35">
        <f t="shared" si="16"/>
        <v>0.35</v>
      </c>
      <c r="N30" s="35">
        <f t="shared" si="17"/>
        <v>1.4500000000000002</v>
      </c>
      <c r="O30" s="35">
        <f t="shared" si="18"/>
        <v>1.8</v>
      </c>
      <c r="P30" s="35">
        <f t="shared" si="19"/>
        <v>2.6500000000000004</v>
      </c>
      <c r="Q30" s="35">
        <f t="shared" si="20"/>
        <v>7</v>
      </c>
      <c r="R30" s="1">
        <f t="shared" si="14"/>
        <v>6</v>
      </c>
    </row>
    <row r="31" spans="1:18">
      <c r="A31" s="35" t="str">
        <f t="shared" si="7"/>
        <v>Emily Wu</v>
      </c>
      <c r="B31" s="35" t="str">
        <f t="shared" si="7"/>
        <v>Elements</v>
      </c>
      <c r="C31" s="1">
        <v>0.6</v>
      </c>
      <c r="D31" s="1">
        <v>0.6</v>
      </c>
      <c r="E31" s="1">
        <v>0.3</v>
      </c>
      <c r="F31" s="1">
        <v>0</v>
      </c>
      <c r="G31" s="1">
        <v>2.2000000000000002</v>
      </c>
      <c r="H31" s="1">
        <v>2.1</v>
      </c>
      <c r="I31" s="1">
        <v>3</v>
      </c>
      <c r="J31" s="1">
        <v>3.3</v>
      </c>
      <c r="K31" s="1"/>
      <c r="L31" s="35">
        <f t="shared" si="15"/>
        <v>0.6</v>
      </c>
      <c r="M31" s="35">
        <f t="shared" si="16"/>
        <v>0.15</v>
      </c>
      <c r="N31" s="35">
        <f t="shared" si="17"/>
        <v>0.75</v>
      </c>
      <c r="O31" s="35">
        <f t="shared" si="18"/>
        <v>2.1500000000000004</v>
      </c>
      <c r="P31" s="35">
        <f t="shared" si="19"/>
        <v>3.15</v>
      </c>
      <c r="Q31" s="35">
        <f t="shared" si="20"/>
        <v>5.4499999999999993</v>
      </c>
      <c r="R31" s="1">
        <f t="shared" si="14"/>
        <v>10</v>
      </c>
    </row>
    <row r="32" spans="1:18">
      <c r="A32" s="35" t="str">
        <f t="shared" si="7"/>
        <v>Abbey Sauer</v>
      </c>
      <c r="B32" s="35" t="str">
        <f t="shared" si="7"/>
        <v>Olympia</v>
      </c>
      <c r="C32" s="1">
        <v>1.2</v>
      </c>
      <c r="D32" s="1">
        <v>1.4</v>
      </c>
      <c r="E32" s="1">
        <v>0.3</v>
      </c>
      <c r="F32" s="1">
        <v>0.3</v>
      </c>
      <c r="G32" s="1">
        <v>1.9</v>
      </c>
      <c r="H32" s="1">
        <v>1.7</v>
      </c>
      <c r="I32" s="1">
        <v>2</v>
      </c>
      <c r="J32" s="1">
        <v>1.8</v>
      </c>
      <c r="K32" s="1"/>
      <c r="L32" s="35">
        <f t="shared" si="15"/>
        <v>1.2999999999999998</v>
      </c>
      <c r="M32" s="35">
        <f t="shared" si="16"/>
        <v>0.3</v>
      </c>
      <c r="N32" s="35">
        <f t="shared" si="17"/>
        <v>1.5999999999999999</v>
      </c>
      <c r="O32" s="35">
        <f t="shared" si="18"/>
        <v>1.7999999999999998</v>
      </c>
      <c r="P32" s="35">
        <f t="shared" si="19"/>
        <v>1.9</v>
      </c>
      <c r="Q32" s="35">
        <f t="shared" si="20"/>
        <v>7.8999999999999995</v>
      </c>
      <c r="R32" s="1">
        <f t="shared" si="14"/>
        <v>4</v>
      </c>
    </row>
    <row r="33" spans="1:18">
      <c r="A33" s="35" t="str">
        <f t="shared" si="7"/>
        <v>Brooke Dunlop</v>
      </c>
      <c r="B33" s="35" t="str">
        <f t="shared" si="7"/>
        <v>Xtreme</v>
      </c>
      <c r="C33" s="1">
        <v>1</v>
      </c>
      <c r="D33" s="1">
        <v>0.8</v>
      </c>
      <c r="E33" s="1">
        <v>0</v>
      </c>
      <c r="F33" s="1">
        <v>0</v>
      </c>
      <c r="G33" s="1">
        <v>2</v>
      </c>
      <c r="H33" s="1">
        <v>1.9</v>
      </c>
      <c r="I33" s="1">
        <v>2.2999999999999998</v>
      </c>
      <c r="J33" s="1">
        <v>2.6</v>
      </c>
      <c r="K33" s="1"/>
      <c r="L33" s="35">
        <f t="shared" si="15"/>
        <v>0.9</v>
      </c>
      <c r="M33" s="35">
        <f t="shared" si="16"/>
        <v>0</v>
      </c>
      <c r="N33" s="35">
        <f t="shared" si="17"/>
        <v>0.9</v>
      </c>
      <c r="O33" s="35">
        <f t="shared" si="18"/>
        <v>1.95</v>
      </c>
      <c r="P33" s="35">
        <f t="shared" si="19"/>
        <v>2.4500000000000002</v>
      </c>
      <c r="Q33" s="35">
        <f t="shared" si="20"/>
        <v>6.5</v>
      </c>
      <c r="R33" s="1">
        <f t="shared" si="14"/>
        <v>9</v>
      </c>
    </row>
    <row r="34" spans="1:18">
      <c r="A34" s="35" t="str">
        <f t="shared" si="7"/>
        <v>Loralei Jull</v>
      </c>
      <c r="B34" s="35" t="str">
        <f t="shared" si="7"/>
        <v>Xtreme</v>
      </c>
      <c r="C34" s="1">
        <v>0.3</v>
      </c>
      <c r="D34" s="1">
        <v>0.6</v>
      </c>
      <c r="E34" s="1">
        <v>1</v>
      </c>
      <c r="F34" s="1">
        <v>1</v>
      </c>
      <c r="G34" s="1">
        <v>1.7</v>
      </c>
      <c r="H34" s="1">
        <v>1.9</v>
      </c>
      <c r="I34" s="1">
        <v>2.4</v>
      </c>
      <c r="J34" s="1">
        <v>2.4</v>
      </c>
      <c r="K34" s="1"/>
      <c r="L34" s="35">
        <f t="shared" si="15"/>
        <v>0.44999999999999996</v>
      </c>
      <c r="M34" s="35">
        <f t="shared" si="16"/>
        <v>1</v>
      </c>
      <c r="N34" s="35">
        <f t="shared" si="17"/>
        <v>1.45</v>
      </c>
      <c r="O34" s="35">
        <f t="shared" si="18"/>
        <v>1.7999999999999998</v>
      </c>
      <c r="P34" s="35">
        <f t="shared" si="19"/>
        <v>2.4</v>
      </c>
      <c r="Q34" s="35">
        <f t="shared" si="20"/>
        <v>7.25</v>
      </c>
      <c r="R34" s="1">
        <f t="shared" si="14"/>
        <v>5</v>
      </c>
    </row>
    <row r="36" spans="1:18">
      <c r="A36" s="9" t="s">
        <v>52</v>
      </c>
      <c r="B36" s="9"/>
      <c r="C36" s="9"/>
      <c r="D36" s="9"/>
      <c r="E36" s="9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spans="1:18">
      <c r="A37" s="4" t="s">
        <v>1</v>
      </c>
      <c r="B37" s="4" t="s">
        <v>72</v>
      </c>
      <c r="C37" s="4" t="s">
        <v>2</v>
      </c>
      <c r="D37" s="4" t="s">
        <v>3</v>
      </c>
      <c r="E37" s="4" t="s">
        <v>11</v>
      </c>
      <c r="F37" s="4" t="s">
        <v>12</v>
      </c>
      <c r="G37" s="4" t="s">
        <v>13</v>
      </c>
      <c r="H37" s="4" t="s">
        <v>14</v>
      </c>
      <c r="I37" s="4" t="s">
        <v>4</v>
      </c>
      <c r="J37" s="4" t="s">
        <v>5</v>
      </c>
      <c r="K37" s="4" t="s">
        <v>8</v>
      </c>
      <c r="L37" s="4" t="s">
        <v>9</v>
      </c>
      <c r="M37" s="4" t="s">
        <v>15</v>
      </c>
      <c r="N37" s="4" t="s">
        <v>69</v>
      </c>
      <c r="O37" s="4" t="s">
        <v>16</v>
      </c>
      <c r="P37" s="4" t="s">
        <v>10</v>
      </c>
      <c r="Q37" s="4" t="s">
        <v>85</v>
      </c>
      <c r="R37" s="4" t="s">
        <v>68</v>
      </c>
    </row>
    <row r="38" spans="1:18">
      <c r="A38" s="35" t="str">
        <f t="shared" ref="A38:B49" si="21">A8</f>
        <v>Mikayla Chin</v>
      </c>
      <c r="B38" s="35" t="str">
        <f t="shared" si="21"/>
        <v>Olympia</v>
      </c>
      <c r="C38" s="35">
        <v>2.7</v>
      </c>
      <c r="D38" s="35">
        <v>2.5</v>
      </c>
      <c r="E38" s="35">
        <v>1.5</v>
      </c>
      <c r="F38" s="35">
        <v>1.5</v>
      </c>
      <c r="G38" s="35">
        <v>1.7</v>
      </c>
      <c r="H38" s="35">
        <v>1.6</v>
      </c>
      <c r="I38" s="35">
        <v>1.6</v>
      </c>
      <c r="J38" s="35">
        <v>1.7</v>
      </c>
      <c r="K38" s="35"/>
      <c r="L38" s="35">
        <f t="shared" ref="L38" si="22">AVERAGE(C38,D38)</f>
        <v>2.6</v>
      </c>
      <c r="M38" s="35">
        <f t="shared" ref="M38" si="23">AVERAGE(E38,F38)</f>
        <v>1.5</v>
      </c>
      <c r="N38" s="35">
        <f t="shared" ref="N38" si="24">IF(L38+M38&gt;8,8,L38+M38)</f>
        <v>4.0999999999999996</v>
      </c>
      <c r="O38" s="35">
        <f t="shared" ref="O38" si="25">AVERAGE(G38,H38)</f>
        <v>1.65</v>
      </c>
      <c r="P38" s="35">
        <f t="shared" ref="P38" si="26">AVERAGE(I38,J38)</f>
        <v>1.65</v>
      </c>
      <c r="Q38" s="35">
        <f t="shared" ref="Q38" si="27">10-P38-O38-K38+N38</f>
        <v>10.799999999999999</v>
      </c>
      <c r="R38" s="1">
        <f t="shared" ref="R38:R49" si="28">RANK(Q38,$Q$38:$Q$49)</f>
        <v>1</v>
      </c>
    </row>
    <row r="39" spans="1:18">
      <c r="A39" s="35" t="str">
        <f t="shared" si="21"/>
        <v>Angelina Freeman</v>
      </c>
      <c r="B39" s="35" t="str">
        <f t="shared" si="21"/>
        <v>Xtreme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/>
      <c r="L39" s="35">
        <f t="shared" ref="L39:L49" si="29">AVERAGE(C39,D39)</f>
        <v>0</v>
      </c>
      <c r="M39" s="35">
        <f t="shared" ref="M39:M49" si="30">AVERAGE(E39,F39)</f>
        <v>0</v>
      </c>
      <c r="N39" s="35">
        <f t="shared" ref="N39:N49" si="31">IF(L39+M39&gt;8,8,L39+M39)</f>
        <v>0</v>
      </c>
      <c r="O39" s="35">
        <f t="shared" ref="O39:O49" si="32">AVERAGE(G39,H39)</f>
        <v>0</v>
      </c>
      <c r="P39" s="35">
        <f t="shared" ref="P39:P49" si="33">AVERAGE(I39,J39)</f>
        <v>0</v>
      </c>
      <c r="Q39" s="35">
        <v>0</v>
      </c>
      <c r="R39" s="1">
        <f t="shared" si="28"/>
        <v>12</v>
      </c>
    </row>
    <row r="40" spans="1:18">
      <c r="A40" s="35" t="str">
        <f t="shared" si="21"/>
        <v>Amelia Benger</v>
      </c>
      <c r="B40" s="35" t="str">
        <f t="shared" si="21"/>
        <v>Olympia</v>
      </c>
      <c r="C40" s="1">
        <v>1.1000000000000001</v>
      </c>
      <c r="D40" s="1">
        <v>1.2</v>
      </c>
      <c r="E40" s="1">
        <v>0.8</v>
      </c>
      <c r="F40" s="1">
        <v>0.9</v>
      </c>
      <c r="G40" s="1">
        <v>2</v>
      </c>
      <c r="H40" s="1">
        <v>1.8</v>
      </c>
      <c r="I40" s="1">
        <v>1.9</v>
      </c>
      <c r="J40" s="1">
        <v>1.9</v>
      </c>
      <c r="K40" s="1"/>
      <c r="L40" s="35">
        <f t="shared" si="29"/>
        <v>1.1499999999999999</v>
      </c>
      <c r="M40" s="35">
        <f t="shared" si="30"/>
        <v>0.85000000000000009</v>
      </c>
      <c r="N40" s="35">
        <f t="shared" si="31"/>
        <v>2</v>
      </c>
      <c r="O40" s="35">
        <f t="shared" si="32"/>
        <v>1.9</v>
      </c>
      <c r="P40" s="35">
        <f t="shared" si="33"/>
        <v>1.9</v>
      </c>
      <c r="Q40" s="35">
        <f t="shared" ref="Q40:Q49" si="34">10-P40-O40-K40+N40</f>
        <v>8.1999999999999993</v>
      </c>
      <c r="R40" s="1">
        <f t="shared" si="28"/>
        <v>6</v>
      </c>
    </row>
    <row r="41" spans="1:18">
      <c r="A41" s="35" t="str">
        <f t="shared" si="21"/>
        <v>Eleasha Chan</v>
      </c>
      <c r="B41" s="35" t="str">
        <f t="shared" si="21"/>
        <v>Olympia</v>
      </c>
      <c r="C41" s="1">
        <v>1.7</v>
      </c>
      <c r="D41" s="1">
        <v>1.7</v>
      </c>
      <c r="E41" s="1">
        <v>0.7</v>
      </c>
      <c r="F41" s="1">
        <v>0.7</v>
      </c>
      <c r="G41" s="1">
        <v>1.9</v>
      </c>
      <c r="H41" s="1">
        <v>1.9</v>
      </c>
      <c r="I41" s="1">
        <v>2.1</v>
      </c>
      <c r="J41" s="1">
        <v>2.1</v>
      </c>
      <c r="K41" s="1"/>
      <c r="L41" s="35">
        <f t="shared" si="29"/>
        <v>1.7</v>
      </c>
      <c r="M41" s="35">
        <f t="shared" si="30"/>
        <v>0.7</v>
      </c>
      <c r="N41" s="35">
        <f t="shared" si="31"/>
        <v>2.4</v>
      </c>
      <c r="O41" s="35">
        <f t="shared" si="32"/>
        <v>1.9</v>
      </c>
      <c r="P41" s="35">
        <f t="shared" si="33"/>
        <v>2.1</v>
      </c>
      <c r="Q41" s="35">
        <f t="shared" si="34"/>
        <v>8.4</v>
      </c>
      <c r="R41" s="1">
        <f t="shared" si="28"/>
        <v>4</v>
      </c>
    </row>
    <row r="42" spans="1:18">
      <c r="A42" s="35" t="str">
        <f t="shared" si="21"/>
        <v>Anna Jung</v>
      </c>
      <c r="B42" s="35" t="str">
        <f t="shared" si="21"/>
        <v>Xtreme</v>
      </c>
      <c r="C42" s="1">
        <v>1.5</v>
      </c>
      <c r="D42" s="1">
        <v>1.5</v>
      </c>
      <c r="E42" s="1">
        <v>0</v>
      </c>
      <c r="F42" s="1">
        <v>0</v>
      </c>
      <c r="G42" s="1">
        <v>1.8</v>
      </c>
      <c r="H42" s="1">
        <v>2</v>
      </c>
      <c r="I42" s="1">
        <v>2.1</v>
      </c>
      <c r="J42" s="1">
        <v>2.1</v>
      </c>
      <c r="K42" s="1"/>
      <c r="L42" s="35">
        <f t="shared" si="29"/>
        <v>1.5</v>
      </c>
      <c r="M42" s="35">
        <f t="shared" si="30"/>
        <v>0</v>
      </c>
      <c r="N42" s="35">
        <f t="shared" si="31"/>
        <v>1.5</v>
      </c>
      <c r="O42" s="35">
        <f t="shared" si="32"/>
        <v>1.9</v>
      </c>
      <c r="P42" s="35">
        <f t="shared" si="33"/>
        <v>2.1</v>
      </c>
      <c r="Q42" s="35">
        <f t="shared" si="34"/>
        <v>7.5</v>
      </c>
      <c r="R42" s="1">
        <f t="shared" si="28"/>
        <v>9</v>
      </c>
    </row>
    <row r="43" spans="1:18">
      <c r="A43" s="35" t="str">
        <f t="shared" si="21"/>
        <v>Mimi Ferguson</v>
      </c>
      <c r="B43" s="35" t="str">
        <f t="shared" si="21"/>
        <v>Xtreme</v>
      </c>
      <c r="C43" s="1">
        <v>0.5</v>
      </c>
      <c r="D43" s="1">
        <v>0.5</v>
      </c>
      <c r="E43" s="1">
        <v>0</v>
      </c>
      <c r="F43" s="1">
        <v>0</v>
      </c>
      <c r="G43" s="1">
        <v>2.5</v>
      </c>
      <c r="H43" s="1">
        <v>2.5</v>
      </c>
      <c r="I43" s="1">
        <v>2.9</v>
      </c>
      <c r="J43" s="1">
        <v>2.9</v>
      </c>
      <c r="K43" s="1">
        <v>0.6</v>
      </c>
      <c r="L43" s="35">
        <f t="shared" si="29"/>
        <v>0.5</v>
      </c>
      <c r="M43" s="35">
        <f t="shared" si="30"/>
        <v>0</v>
      </c>
      <c r="N43" s="35">
        <f t="shared" si="31"/>
        <v>0.5</v>
      </c>
      <c r="O43" s="35">
        <f t="shared" si="32"/>
        <v>2.5</v>
      </c>
      <c r="P43" s="35">
        <f t="shared" si="33"/>
        <v>2.9</v>
      </c>
      <c r="Q43" s="35">
        <f t="shared" si="34"/>
        <v>4.5</v>
      </c>
      <c r="R43" s="1">
        <f t="shared" si="28"/>
        <v>11</v>
      </c>
    </row>
    <row r="44" spans="1:18">
      <c r="A44" s="35" t="str">
        <f t="shared" si="21"/>
        <v>Grace Wakefield</v>
      </c>
      <c r="B44" s="35" t="str">
        <f t="shared" si="21"/>
        <v>Diva</v>
      </c>
      <c r="C44" s="1">
        <v>0.9</v>
      </c>
      <c r="D44" s="1">
        <v>1.1000000000000001</v>
      </c>
      <c r="E44" s="1">
        <v>1</v>
      </c>
      <c r="F44" s="1">
        <v>1</v>
      </c>
      <c r="G44" s="1">
        <v>2</v>
      </c>
      <c r="H44" s="1">
        <v>1.8</v>
      </c>
      <c r="I44" s="1">
        <v>1.5</v>
      </c>
      <c r="J44" s="1">
        <v>1.8</v>
      </c>
      <c r="K44" s="1"/>
      <c r="L44" s="35">
        <f t="shared" si="29"/>
        <v>1</v>
      </c>
      <c r="M44" s="35">
        <f t="shared" si="30"/>
        <v>1</v>
      </c>
      <c r="N44" s="35">
        <f t="shared" si="31"/>
        <v>2</v>
      </c>
      <c r="O44" s="35">
        <f t="shared" si="32"/>
        <v>1.9</v>
      </c>
      <c r="P44" s="35">
        <f t="shared" si="33"/>
        <v>1.65</v>
      </c>
      <c r="Q44" s="35">
        <f t="shared" si="34"/>
        <v>8.4499999999999993</v>
      </c>
      <c r="R44" s="1">
        <f t="shared" si="28"/>
        <v>3</v>
      </c>
    </row>
    <row r="45" spans="1:18">
      <c r="A45" s="35" t="str">
        <f t="shared" si="21"/>
        <v>Kezia Ho</v>
      </c>
      <c r="B45" s="35" t="str">
        <f t="shared" si="21"/>
        <v>Xtreme</v>
      </c>
      <c r="C45" s="1">
        <v>1.3</v>
      </c>
      <c r="D45" s="1">
        <v>1.2</v>
      </c>
      <c r="E45" s="1">
        <v>0.4</v>
      </c>
      <c r="F45" s="1">
        <v>0.4</v>
      </c>
      <c r="G45" s="1">
        <v>1.8</v>
      </c>
      <c r="H45" s="1">
        <v>1.6</v>
      </c>
      <c r="I45" s="1">
        <v>1.6</v>
      </c>
      <c r="J45" s="1">
        <v>1.5</v>
      </c>
      <c r="K45" s="1"/>
      <c r="L45" s="35">
        <f t="shared" si="29"/>
        <v>1.25</v>
      </c>
      <c r="M45" s="35">
        <f t="shared" si="30"/>
        <v>0.4</v>
      </c>
      <c r="N45" s="35">
        <f t="shared" si="31"/>
        <v>1.65</v>
      </c>
      <c r="O45" s="35">
        <f t="shared" si="32"/>
        <v>1.7000000000000002</v>
      </c>
      <c r="P45" s="35">
        <f t="shared" si="33"/>
        <v>1.55</v>
      </c>
      <c r="Q45" s="35">
        <f t="shared" si="34"/>
        <v>8.3999999999999986</v>
      </c>
      <c r="R45" s="1">
        <f t="shared" si="28"/>
        <v>5</v>
      </c>
    </row>
    <row r="46" spans="1:18">
      <c r="A46" s="35" t="str">
        <f t="shared" si="21"/>
        <v>Emily Wu</v>
      </c>
      <c r="B46" s="35" t="str">
        <f t="shared" si="21"/>
        <v>Elements</v>
      </c>
      <c r="C46" s="1">
        <v>0.7</v>
      </c>
      <c r="D46" s="1">
        <v>0.9</v>
      </c>
      <c r="E46" s="1">
        <v>0.4</v>
      </c>
      <c r="F46" s="1">
        <v>0.4</v>
      </c>
      <c r="G46" s="1">
        <v>2.5</v>
      </c>
      <c r="H46" s="1">
        <v>2.2999999999999998</v>
      </c>
      <c r="I46" s="1">
        <v>2</v>
      </c>
      <c r="J46" s="1">
        <v>1.7</v>
      </c>
      <c r="K46" s="1"/>
      <c r="L46" s="35">
        <f t="shared" si="29"/>
        <v>0.8</v>
      </c>
      <c r="M46" s="35">
        <f t="shared" si="30"/>
        <v>0.4</v>
      </c>
      <c r="N46" s="35">
        <f t="shared" si="31"/>
        <v>1.2000000000000002</v>
      </c>
      <c r="O46" s="35">
        <f t="shared" si="32"/>
        <v>2.4</v>
      </c>
      <c r="P46" s="35">
        <f t="shared" si="33"/>
        <v>1.85</v>
      </c>
      <c r="Q46" s="35">
        <f t="shared" si="34"/>
        <v>6.95</v>
      </c>
      <c r="R46" s="1">
        <f t="shared" si="28"/>
        <v>10</v>
      </c>
    </row>
    <row r="47" spans="1:18">
      <c r="A47" s="35" t="str">
        <f t="shared" si="21"/>
        <v>Abbey Sauer</v>
      </c>
      <c r="B47" s="35" t="str">
        <f t="shared" si="21"/>
        <v>Olympia</v>
      </c>
      <c r="C47" s="1">
        <v>1.1000000000000001</v>
      </c>
      <c r="D47" s="1">
        <v>1</v>
      </c>
      <c r="E47" s="1">
        <v>0.7</v>
      </c>
      <c r="F47" s="1">
        <v>0.7</v>
      </c>
      <c r="G47" s="1">
        <v>1.9</v>
      </c>
      <c r="H47" s="1">
        <v>2</v>
      </c>
      <c r="I47" s="1">
        <v>2</v>
      </c>
      <c r="J47" s="1">
        <v>1.9</v>
      </c>
      <c r="K47" s="1"/>
      <c r="L47" s="35">
        <f t="shared" si="29"/>
        <v>1.05</v>
      </c>
      <c r="M47" s="35">
        <f t="shared" si="30"/>
        <v>0.7</v>
      </c>
      <c r="N47" s="35">
        <f t="shared" si="31"/>
        <v>1.75</v>
      </c>
      <c r="O47" s="35">
        <f t="shared" si="32"/>
        <v>1.95</v>
      </c>
      <c r="P47" s="35">
        <f t="shared" si="33"/>
        <v>1.95</v>
      </c>
      <c r="Q47" s="35">
        <f t="shared" si="34"/>
        <v>7.8500000000000005</v>
      </c>
      <c r="R47" s="1">
        <f t="shared" si="28"/>
        <v>7</v>
      </c>
    </row>
    <row r="48" spans="1:18">
      <c r="A48" s="35" t="str">
        <f t="shared" si="21"/>
        <v>Brooke Dunlop</v>
      </c>
      <c r="B48" s="35" t="str">
        <f t="shared" si="21"/>
        <v>Xtreme</v>
      </c>
      <c r="C48" s="1">
        <v>1.2</v>
      </c>
      <c r="D48" s="1">
        <v>1.2</v>
      </c>
      <c r="E48" s="1">
        <v>0</v>
      </c>
      <c r="F48" s="1">
        <v>0</v>
      </c>
      <c r="G48" s="1">
        <v>1.8</v>
      </c>
      <c r="H48" s="1">
        <v>1.7</v>
      </c>
      <c r="I48" s="1">
        <v>1.5</v>
      </c>
      <c r="J48" s="1">
        <v>1.8</v>
      </c>
      <c r="K48" s="1"/>
      <c r="L48" s="35">
        <f t="shared" si="29"/>
        <v>1.2</v>
      </c>
      <c r="M48" s="35">
        <f t="shared" si="30"/>
        <v>0</v>
      </c>
      <c r="N48" s="35">
        <f t="shared" si="31"/>
        <v>1.2</v>
      </c>
      <c r="O48" s="35">
        <f t="shared" si="32"/>
        <v>1.75</v>
      </c>
      <c r="P48" s="35">
        <f t="shared" si="33"/>
        <v>1.65</v>
      </c>
      <c r="Q48" s="35">
        <f t="shared" si="34"/>
        <v>7.8</v>
      </c>
      <c r="R48" s="1">
        <f t="shared" si="28"/>
        <v>8</v>
      </c>
    </row>
    <row r="49" spans="1:18">
      <c r="A49" s="35" t="str">
        <f t="shared" si="21"/>
        <v>Loralei Jull</v>
      </c>
      <c r="B49" s="35" t="str">
        <f t="shared" si="21"/>
        <v>Xtreme</v>
      </c>
      <c r="C49" s="1">
        <v>0.8</v>
      </c>
      <c r="D49" s="1">
        <v>1.1000000000000001</v>
      </c>
      <c r="E49" s="1">
        <v>4</v>
      </c>
      <c r="F49" s="1">
        <v>0.5</v>
      </c>
      <c r="G49" s="1">
        <v>1.9</v>
      </c>
      <c r="H49" s="1">
        <v>2.2000000000000002</v>
      </c>
      <c r="I49" s="1">
        <v>1.6</v>
      </c>
      <c r="J49" s="1">
        <v>1.7</v>
      </c>
      <c r="K49" s="1"/>
      <c r="L49" s="35">
        <f t="shared" si="29"/>
        <v>0.95000000000000007</v>
      </c>
      <c r="M49" s="35">
        <f t="shared" si="30"/>
        <v>2.25</v>
      </c>
      <c r="N49" s="35">
        <f t="shared" si="31"/>
        <v>3.2</v>
      </c>
      <c r="O49" s="35">
        <f t="shared" si="32"/>
        <v>2.0499999999999998</v>
      </c>
      <c r="P49" s="35">
        <f t="shared" si="33"/>
        <v>1.65</v>
      </c>
      <c r="Q49" s="35">
        <f t="shared" si="34"/>
        <v>9.5</v>
      </c>
      <c r="R49" s="1">
        <f t="shared" si="28"/>
        <v>2</v>
      </c>
    </row>
    <row r="51" spans="1:18">
      <c r="A51" s="9" t="s">
        <v>51</v>
      </c>
      <c r="B51" s="9"/>
      <c r="C51" s="9"/>
      <c r="D51" s="9"/>
      <c r="E51" s="9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8">
      <c r="A52" s="4" t="s">
        <v>1</v>
      </c>
      <c r="B52" s="4" t="s">
        <v>72</v>
      </c>
      <c r="C52" s="4" t="s">
        <v>2</v>
      </c>
      <c r="D52" s="4" t="s">
        <v>3</v>
      </c>
      <c r="E52" s="4" t="s">
        <v>11</v>
      </c>
      <c r="F52" s="4" t="s">
        <v>12</v>
      </c>
      <c r="G52" s="4" t="s">
        <v>13</v>
      </c>
      <c r="H52" s="4" t="s">
        <v>14</v>
      </c>
      <c r="I52" s="4" t="s">
        <v>4</v>
      </c>
      <c r="J52" s="4" t="s">
        <v>5</v>
      </c>
      <c r="K52" s="4" t="s">
        <v>8</v>
      </c>
      <c r="L52" s="4" t="s">
        <v>9</v>
      </c>
      <c r="M52" s="4" t="s">
        <v>15</v>
      </c>
      <c r="N52" s="4" t="s">
        <v>69</v>
      </c>
      <c r="O52" s="4" t="s">
        <v>16</v>
      </c>
      <c r="P52" s="4" t="s">
        <v>10</v>
      </c>
      <c r="Q52" s="4" t="s">
        <v>85</v>
      </c>
      <c r="R52" s="4" t="s">
        <v>68</v>
      </c>
    </row>
    <row r="53" spans="1:18">
      <c r="A53" s="35" t="str">
        <f t="shared" ref="A53:B64" si="35">A8</f>
        <v>Mikayla Chin</v>
      </c>
      <c r="B53" s="35" t="str">
        <f t="shared" si="35"/>
        <v>Olympia</v>
      </c>
      <c r="C53" s="35">
        <v>2.7</v>
      </c>
      <c r="D53" s="35">
        <v>2.7</v>
      </c>
      <c r="E53" s="35">
        <v>0</v>
      </c>
      <c r="F53" s="35">
        <v>0</v>
      </c>
      <c r="G53" s="35">
        <v>1.8</v>
      </c>
      <c r="H53" s="35">
        <v>1.8</v>
      </c>
      <c r="I53" s="35">
        <v>2.7</v>
      </c>
      <c r="J53" s="35">
        <v>2.6</v>
      </c>
      <c r="K53" s="35"/>
      <c r="L53" s="35">
        <f t="shared" ref="L53" si="36">AVERAGE(C53,D53)</f>
        <v>2.7</v>
      </c>
      <c r="M53" s="35">
        <f t="shared" ref="M53" si="37">AVERAGE(E53,F53)</f>
        <v>0</v>
      </c>
      <c r="N53" s="35">
        <f t="shared" ref="N53" si="38">IF(L53+M53&gt;8,8,L53+M53)</f>
        <v>2.7</v>
      </c>
      <c r="O53" s="35">
        <f t="shared" ref="O53" si="39">AVERAGE(G53,H53)</f>
        <v>1.8</v>
      </c>
      <c r="P53" s="35">
        <f t="shared" ref="P53" si="40">AVERAGE(I53,J53)</f>
        <v>2.6500000000000004</v>
      </c>
      <c r="Q53" s="35">
        <f t="shared" ref="Q53" si="41">10-P53-O53-K53+N53</f>
        <v>8.25</v>
      </c>
      <c r="R53" s="1">
        <f t="shared" ref="R53:R64" si="42">RANK(Q53,$Q$53:$Q$64)</f>
        <v>2</v>
      </c>
    </row>
    <row r="54" spans="1:18">
      <c r="A54" s="35" t="str">
        <f t="shared" si="35"/>
        <v>Angelina Freeman</v>
      </c>
      <c r="B54" s="35" t="str">
        <f t="shared" si="35"/>
        <v>Xtreme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/>
      <c r="L54" s="35">
        <f t="shared" ref="L54:L64" si="43">AVERAGE(C54,D54)</f>
        <v>0</v>
      </c>
      <c r="M54" s="35">
        <f t="shared" ref="M54:M64" si="44">AVERAGE(E54,F54)</f>
        <v>0</v>
      </c>
      <c r="N54" s="35">
        <f t="shared" ref="N54:N64" si="45">IF(L54+M54&gt;8,8,L54+M54)</f>
        <v>0</v>
      </c>
      <c r="O54" s="35">
        <f t="shared" ref="O54:O64" si="46">AVERAGE(G54,H54)</f>
        <v>0</v>
      </c>
      <c r="P54" s="35">
        <f t="shared" ref="P54:P64" si="47">AVERAGE(I54,J54)</f>
        <v>0</v>
      </c>
      <c r="Q54" s="35">
        <v>0</v>
      </c>
      <c r="R54" s="1">
        <f t="shared" si="42"/>
        <v>12</v>
      </c>
    </row>
    <row r="55" spans="1:18">
      <c r="A55" s="35" t="str">
        <f t="shared" si="35"/>
        <v>Amelia Benger</v>
      </c>
      <c r="B55" s="35" t="str">
        <f t="shared" si="35"/>
        <v>Olympia</v>
      </c>
      <c r="C55" s="1">
        <v>0.8</v>
      </c>
      <c r="D55" s="1">
        <v>0.8</v>
      </c>
      <c r="E55" s="1">
        <v>0.4</v>
      </c>
      <c r="F55" s="1">
        <v>0.4</v>
      </c>
      <c r="G55" s="1">
        <v>2.2000000000000002</v>
      </c>
      <c r="H55" s="1">
        <v>1.9</v>
      </c>
      <c r="I55" s="1">
        <v>4.0999999999999996</v>
      </c>
      <c r="J55" s="1">
        <v>3.8</v>
      </c>
      <c r="K55" s="1"/>
      <c r="L55" s="35">
        <f t="shared" si="43"/>
        <v>0.8</v>
      </c>
      <c r="M55" s="35">
        <f t="shared" si="44"/>
        <v>0.4</v>
      </c>
      <c r="N55" s="35">
        <f t="shared" si="45"/>
        <v>1.2000000000000002</v>
      </c>
      <c r="O55" s="35">
        <f t="shared" si="46"/>
        <v>2.0499999999999998</v>
      </c>
      <c r="P55" s="35">
        <f t="shared" si="47"/>
        <v>3.9499999999999997</v>
      </c>
      <c r="Q55" s="35">
        <f t="shared" ref="Q55:Q64" si="48">10-P55-O55-K55+N55</f>
        <v>5.2000000000000011</v>
      </c>
      <c r="R55" s="1">
        <f t="shared" si="42"/>
        <v>10</v>
      </c>
    </row>
    <row r="56" spans="1:18">
      <c r="A56" s="35" t="str">
        <f t="shared" si="35"/>
        <v>Eleasha Chan</v>
      </c>
      <c r="B56" s="35" t="str">
        <f t="shared" si="35"/>
        <v>Olympia</v>
      </c>
      <c r="C56" s="1">
        <v>2.6</v>
      </c>
      <c r="D56" s="1">
        <v>2.9</v>
      </c>
      <c r="E56" s="1">
        <v>0.6</v>
      </c>
      <c r="F56" s="1">
        <v>0.6</v>
      </c>
      <c r="G56" s="1">
        <v>1.5</v>
      </c>
      <c r="H56" s="1">
        <v>1.7</v>
      </c>
      <c r="I56" s="1">
        <v>1.7</v>
      </c>
      <c r="J56" s="1">
        <v>1.6</v>
      </c>
      <c r="K56" s="1"/>
      <c r="L56" s="35">
        <f t="shared" si="43"/>
        <v>2.75</v>
      </c>
      <c r="M56" s="35">
        <f t="shared" si="44"/>
        <v>0.6</v>
      </c>
      <c r="N56" s="35">
        <f t="shared" si="45"/>
        <v>3.35</v>
      </c>
      <c r="O56" s="35">
        <f t="shared" si="46"/>
        <v>1.6</v>
      </c>
      <c r="P56" s="35">
        <f t="shared" si="47"/>
        <v>1.65</v>
      </c>
      <c r="Q56" s="35">
        <f t="shared" si="48"/>
        <v>10.1</v>
      </c>
      <c r="R56" s="1">
        <f t="shared" si="42"/>
        <v>1</v>
      </c>
    </row>
    <row r="57" spans="1:18">
      <c r="A57" s="35" t="str">
        <f t="shared" si="35"/>
        <v>Anna Jung</v>
      </c>
      <c r="B57" s="35" t="str">
        <f t="shared" si="35"/>
        <v>Xtreme</v>
      </c>
      <c r="C57" s="1">
        <v>0.5</v>
      </c>
      <c r="D57" s="1">
        <v>0.5</v>
      </c>
      <c r="E57" s="1">
        <v>0.6</v>
      </c>
      <c r="F57" s="1">
        <v>0.6</v>
      </c>
      <c r="G57" s="1">
        <v>2.1</v>
      </c>
      <c r="H57" s="1">
        <v>2</v>
      </c>
      <c r="I57" s="1">
        <v>2.4</v>
      </c>
      <c r="J57" s="1">
        <v>2.4</v>
      </c>
      <c r="K57" s="1">
        <v>0.6</v>
      </c>
      <c r="L57" s="35">
        <f t="shared" si="43"/>
        <v>0.5</v>
      </c>
      <c r="M57" s="35">
        <f t="shared" si="44"/>
        <v>0.6</v>
      </c>
      <c r="N57" s="35">
        <f t="shared" si="45"/>
        <v>1.1000000000000001</v>
      </c>
      <c r="O57" s="35">
        <f t="shared" si="46"/>
        <v>2.0499999999999998</v>
      </c>
      <c r="P57" s="35">
        <f t="shared" si="47"/>
        <v>2.4</v>
      </c>
      <c r="Q57" s="35">
        <f t="shared" si="48"/>
        <v>6.0500000000000007</v>
      </c>
      <c r="R57" s="1">
        <f t="shared" si="42"/>
        <v>6</v>
      </c>
    </row>
    <row r="58" spans="1:18">
      <c r="A58" s="35" t="str">
        <f t="shared" si="35"/>
        <v>Mimi Ferguson</v>
      </c>
      <c r="B58" s="35" t="str">
        <f t="shared" si="35"/>
        <v>Xtreme</v>
      </c>
      <c r="C58" s="1">
        <v>0.2</v>
      </c>
      <c r="D58" s="1">
        <v>0.2</v>
      </c>
      <c r="E58" s="1">
        <v>0</v>
      </c>
      <c r="F58" s="1">
        <v>0</v>
      </c>
      <c r="G58" s="1">
        <v>2.8</v>
      </c>
      <c r="H58" s="1">
        <v>2.9</v>
      </c>
      <c r="I58" s="1">
        <v>2.8</v>
      </c>
      <c r="J58" s="1">
        <v>3.1</v>
      </c>
      <c r="K58" s="1">
        <v>0.5</v>
      </c>
      <c r="L58" s="35">
        <f t="shared" si="43"/>
        <v>0.2</v>
      </c>
      <c r="M58" s="35">
        <f t="shared" si="44"/>
        <v>0</v>
      </c>
      <c r="N58" s="35">
        <f t="shared" si="45"/>
        <v>0.2</v>
      </c>
      <c r="O58" s="35">
        <f t="shared" si="46"/>
        <v>2.8499999999999996</v>
      </c>
      <c r="P58" s="35">
        <f t="shared" si="47"/>
        <v>2.95</v>
      </c>
      <c r="Q58" s="35">
        <f t="shared" si="48"/>
        <v>3.9000000000000004</v>
      </c>
      <c r="R58" s="1">
        <f t="shared" si="42"/>
        <v>11</v>
      </c>
    </row>
    <row r="59" spans="1:18">
      <c r="A59" s="35" t="str">
        <f t="shared" si="35"/>
        <v>Grace Wakefield</v>
      </c>
      <c r="B59" s="35" t="str">
        <f t="shared" si="35"/>
        <v>Diva</v>
      </c>
      <c r="C59" s="1">
        <v>0.5</v>
      </c>
      <c r="D59" s="1">
        <v>0.5</v>
      </c>
      <c r="E59" s="1">
        <v>0.7</v>
      </c>
      <c r="F59" s="1">
        <v>1</v>
      </c>
      <c r="G59" s="1">
        <v>2</v>
      </c>
      <c r="H59" s="1">
        <v>2.2000000000000002</v>
      </c>
      <c r="I59" s="1">
        <v>2.8</v>
      </c>
      <c r="J59" s="1">
        <v>2.5</v>
      </c>
      <c r="K59" s="1"/>
      <c r="L59" s="35">
        <f t="shared" si="43"/>
        <v>0.5</v>
      </c>
      <c r="M59" s="35">
        <f t="shared" si="44"/>
        <v>0.85</v>
      </c>
      <c r="N59" s="35">
        <f t="shared" si="45"/>
        <v>1.35</v>
      </c>
      <c r="O59" s="35">
        <f t="shared" si="46"/>
        <v>2.1</v>
      </c>
      <c r="P59" s="35">
        <f t="shared" si="47"/>
        <v>2.65</v>
      </c>
      <c r="Q59" s="35">
        <f t="shared" si="48"/>
        <v>6.6</v>
      </c>
      <c r="R59" s="1">
        <f t="shared" si="42"/>
        <v>4</v>
      </c>
    </row>
    <row r="60" spans="1:18">
      <c r="A60" s="35" t="str">
        <f t="shared" si="35"/>
        <v>Kezia Ho</v>
      </c>
      <c r="B60" s="35" t="str">
        <f t="shared" si="35"/>
        <v>Xtreme</v>
      </c>
      <c r="C60" s="1">
        <v>0.7</v>
      </c>
      <c r="D60" s="1">
        <v>0.7</v>
      </c>
      <c r="E60" s="1">
        <v>0.3</v>
      </c>
      <c r="F60" s="1">
        <v>0.3</v>
      </c>
      <c r="G60" s="1">
        <v>1.9</v>
      </c>
      <c r="H60" s="1">
        <v>2</v>
      </c>
      <c r="I60" s="1">
        <v>2.2999999999999998</v>
      </c>
      <c r="J60" s="1">
        <v>2.6</v>
      </c>
      <c r="K60" s="1"/>
      <c r="L60" s="35">
        <f t="shared" si="43"/>
        <v>0.7</v>
      </c>
      <c r="M60" s="35">
        <f t="shared" si="44"/>
        <v>0.3</v>
      </c>
      <c r="N60" s="35">
        <f t="shared" si="45"/>
        <v>1</v>
      </c>
      <c r="O60" s="35">
        <f t="shared" si="46"/>
        <v>1.95</v>
      </c>
      <c r="P60" s="35">
        <f t="shared" si="47"/>
        <v>2.4500000000000002</v>
      </c>
      <c r="Q60" s="35">
        <f t="shared" si="48"/>
        <v>6.6</v>
      </c>
      <c r="R60" s="1">
        <f t="shared" si="42"/>
        <v>4</v>
      </c>
    </row>
    <row r="61" spans="1:18">
      <c r="A61" s="35" t="str">
        <f t="shared" si="35"/>
        <v>Emily Wu</v>
      </c>
      <c r="B61" s="35" t="str">
        <f t="shared" si="35"/>
        <v>Elements</v>
      </c>
      <c r="C61" s="1">
        <v>0.7</v>
      </c>
      <c r="D61" s="1">
        <v>0.7</v>
      </c>
      <c r="E61" s="1">
        <v>0</v>
      </c>
      <c r="F61" s="1">
        <v>0</v>
      </c>
      <c r="G61" s="1">
        <v>2.2000000000000002</v>
      </c>
      <c r="H61" s="1">
        <v>2.4</v>
      </c>
      <c r="I61" s="1">
        <v>2.8</v>
      </c>
      <c r="J61" s="1">
        <v>3</v>
      </c>
      <c r="K61" s="1"/>
      <c r="L61" s="35">
        <f t="shared" si="43"/>
        <v>0.7</v>
      </c>
      <c r="M61" s="35">
        <f t="shared" si="44"/>
        <v>0</v>
      </c>
      <c r="N61" s="35">
        <f t="shared" si="45"/>
        <v>0.7</v>
      </c>
      <c r="O61" s="35">
        <f t="shared" si="46"/>
        <v>2.2999999999999998</v>
      </c>
      <c r="P61" s="35">
        <f t="shared" si="47"/>
        <v>2.9</v>
      </c>
      <c r="Q61" s="35">
        <f t="shared" si="48"/>
        <v>5.5</v>
      </c>
      <c r="R61" s="1">
        <f t="shared" si="42"/>
        <v>8</v>
      </c>
    </row>
    <row r="62" spans="1:18">
      <c r="A62" s="35" t="str">
        <f t="shared" si="35"/>
        <v>Abbey Sauer</v>
      </c>
      <c r="B62" s="35" t="str">
        <f t="shared" si="35"/>
        <v>Olympia</v>
      </c>
      <c r="C62" s="1">
        <v>1.1000000000000001</v>
      </c>
      <c r="D62" s="1">
        <v>1.3</v>
      </c>
      <c r="E62" s="1">
        <v>0.3</v>
      </c>
      <c r="F62" s="1">
        <v>0.3</v>
      </c>
      <c r="G62" s="1">
        <v>2.1</v>
      </c>
      <c r="H62" s="1">
        <v>2</v>
      </c>
      <c r="I62" s="1">
        <v>3.6</v>
      </c>
      <c r="J62" s="1">
        <v>3.8</v>
      </c>
      <c r="K62" s="1"/>
      <c r="L62" s="35">
        <f t="shared" si="43"/>
        <v>1.2000000000000002</v>
      </c>
      <c r="M62" s="35">
        <f t="shared" si="44"/>
        <v>0.3</v>
      </c>
      <c r="N62" s="35">
        <f t="shared" si="45"/>
        <v>1.5000000000000002</v>
      </c>
      <c r="O62" s="35">
        <f t="shared" si="46"/>
        <v>2.0499999999999998</v>
      </c>
      <c r="P62" s="35">
        <f t="shared" si="47"/>
        <v>3.7</v>
      </c>
      <c r="Q62" s="35">
        <f t="shared" si="48"/>
        <v>5.75</v>
      </c>
      <c r="R62" s="1">
        <f t="shared" si="42"/>
        <v>7</v>
      </c>
    </row>
    <row r="63" spans="1:18">
      <c r="A63" s="35" t="str">
        <f t="shared" si="35"/>
        <v>Brooke Dunlop</v>
      </c>
      <c r="B63" s="35" t="str">
        <f t="shared" si="35"/>
        <v>Xtreme</v>
      </c>
      <c r="C63" s="1">
        <v>0.5</v>
      </c>
      <c r="D63" s="1">
        <v>0.5</v>
      </c>
      <c r="E63" s="1">
        <v>0</v>
      </c>
      <c r="F63" s="1">
        <v>0</v>
      </c>
      <c r="G63" s="1">
        <v>2</v>
      </c>
      <c r="H63" s="1">
        <v>2.1</v>
      </c>
      <c r="I63" s="1">
        <v>2.8</v>
      </c>
      <c r="J63" s="1">
        <v>3.1</v>
      </c>
      <c r="K63" s="1"/>
      <c r="L63" s="35">
        <f t="shared" si="43"/>
        <v>0.5</v>
      </c>
      <c r="M63" s="35">
        <f t="shared" si="44"/>
        <v>0</v>
      </c>
      <c r="N63" s="35">
        <f t="shared" si="45"/>
        <v>0.5</v>
      </c>
      <c r="O63" s="35">
        <f t="shared" si="46"/>
        <v>2.0499999999999998</v>
      </c>
      <c r="P63" s="35">
        <f t="shared" si="47"/>
        <v>2.95</v>
      </c>
      <c r="Q63" s="35">
        <f t="shared" si="48"/>
        <v>5.5</v>
      </c>
      <c r="R63" s="1">
        <f t="shared" si="42"/>
        <v>8</v>
      </c>
    </row>
    <row r="64" spans="1:18">
      <c r="A64" s="35" t="str">
        <f t="shared" si="35"/>
        <v>Loralei Jull</v>
      </c>
      <c r="B64" s="35" t="str">
        <f t="shared" si="35"/>
        <v>Xtreme</v>
      </c>
      <c r="C64" s="1">
        <v>0.6</v>
      </c>
      <c r="D64" s="1">
        <v>0.9</v>
      </c>
      <c r="E64" s="1">
        <v>1</v>
      </c>
      <c r="F64" s="1">
        <v>1</v>
      </c>
      <c r="G64" s="1">
        <v>1.7</v>
      </c>
      <c r="H64" s="1">
        <v>1.8</v>
      </c>
      <c r="I64" s="1">
        <v>2.2000000000000002</v>
      </c>
      <c r="J64" s="1">
        <v>2.2999999999999998</v>
      </c>
      <c r="K64" s="1"/>
      <c r="L64" s="35">
        <f t="shared" si="43"/>
        <v>0.75</v>
      </c>
      <c r="M64" s="35">
        <f t="shared" si="44"/>
        <v>1</v>
      </c>
      <c r="N64" s="35">
        <f t="shared" si="45"/>
        <v>1.75</v>
      </c>
      <c r="O64" s="35">
        <f t="shared" si="46"/>
        <v>1.75</v>
      </c>
      <c r="P64" s="35">
        <f t="shared" si="47"/>
        <v>2.25</v>
      </c>
      <c r="Q64" s="35">
        <f t="shared" si="48"/>
        <v>7.75</v>
      </c>
      <c r="R64" s="1">
        <f t="shared" si="42"/>
        <v>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5</vt:i4>
      </vt:variant>
    </vt:vector>
  </HeadingPairs>
  <TitlesOfParts>
    <vt:vector size="22" baseType="lpstr">
      <vt:lpstr>Special O Level 2</vt:lpstr>
      <vt:lpstr>Special O Level 3</vt:lpstr>
      <vt:lpstr>Level 4</vt:lpstr>
      <vt:lpstr>Level 5</vt:lpstr>
      <vt:lpstr>Level 6</vt:lpstr>
      <vt:lpstr>Level 8</vt:lpstr>
      <vt:lpstr>Level 9</vt:lpstr>
      <vt:lpstr>Level 10</vt:lpstr>
      <vt:lpstr>Stage 3</vt:lpstr>
      <vt:lpstr>Stage 4</vt:lpstr>
      <vt:lpstr>Junior International</vt:lpstr>
      <vt:lpstr>Senior International</vt:lpstr>
      <vt:lpstr>Trial (Senior International)</vt:lpstr>
      <vt:lpstr>Level 7</vt:lpstr>
      <vt:lpstr>Ind Summary</vt:lpstr>
      <vt:lpstr>Groups</vt:lpstr>
      <vt:lpstr>Group Summary</vt:lpstr>
      <vt:lpstr>Groups!Print_Area</vt:lpstr>
      <vt:lpstr>'Ind Summary'!Print_Area</vt:lpstr>
      <vt:lpstr>'Level 7'!Print_Area</vt:lpstr>
      <vt:lpstr>'Special O Level 2'!Print_Area</vt:lpstr>
      <vt:lpstr>'Special O Level 3'!Print_Area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Thorby</dc:creator>
  <cp:lastModifiedBy>Rebecca Tomlinson</cp:lastModifiedBy>
  <cp:lastPrinted>2017-08-13T08:42:36Z</cp:lastPrinted>
  <dcterms:created xsi:type="dcterms:W3CDTF">2017-04-29T06:20:30Z</dcterms:created>
  <dcterms:modified xsi:type="dcterms:W3CDTF">2017-08-23T10:19:35Z</dcterms:modified>
</cp:coreProperties>
</file>